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defaultThemeVersion="124226"/>
  <mc:AlternateContent xmlns:mc="http://schemas.openxmlformats.org/markup-compatibility/2006">
    <mc:Choice Requires="x15">
      <x15ac:absPath xmlns:x15ac="http://schemas.microsoft.com/office/spreadsheetml/2010/11/ac" url="S:\LAW\Data\EHsu\Low Income (A.14-11-009 &amp;011)\21st of the Month Reports\June 2019\SDG&amp;E\"/>
    </mc:Choice>
  </mc:AlternateContent>
  <xr:revisionPtr revIDLastSave="0" documentId="13_ncr:1_{AB26179F-7D39-467A-8B7A-A4AE0B5ABD7D}" xr6:coauthVersionLast="41" xr6:coauthVersionMax="41" xr10:uidLastSave="{00000000-0000-0000-0000-000000000000}"/>
  <bookViews>
    <workbookView xWindow="-120" yWindow="-120" windowWidth="24240" windowHeight="13140" tabRatio="884" firstSheet="11" activeTab="21" xr2:uid="{00000000-000D-0000-FFFF-FFFF00000000}"/>
  </bookViews>
  <sheets>
    <sheet name="ESA Table 1" sheetId="2" r:id="rId1"/>
    <sheet name="ESA Table 1A" sheetId="38" r:id="rId2"/>
    <sheet name="ESA Table 2" sheetId="40" r:id="rId3"/>
    <sheet name="ESA Table 2A" sheetId="45" r:id="rId4"/>
    <sheet name="ESA Table 2B" sheetId="42" r:id="rId5"/>
    <sheet name="ESA Table 3" sheetId="4" r:id="rId6"/>
    <sheet name="ESA Table 4A" sheetId="21" r:id="rId7"/>
    <sheet name="ESA Table 4B" sheetId="29" r:id="rId8"/>
    <sheet name="ESA Table 5" sheetId="7" r:id="rId9"/>
    <sheet name="ESA Table 6" sheetId="8" r:id="rId10"/>
    <sheet name="ESA Table 7" sheetId="43"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50" r:id="rId21"/>
    <sheet name="CARE Table 11" sheetId="46"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P">'[1]Form Front'!#REF!</definedName>
    <definedName name="\s">[2]CSIBA!#REF!</definedName>
    <definedName name="__123Graph_A" hidden="1">[3]reports!#REF!</definedName>
    <definedName name="__123Graph_AGraph2"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BROKER">[2]CSIBA!#REF!</definedName>
    <definedName name="ccccccc" hidden="1">{"SourcesUses",#N/A,TRUE,#N/A;"TransOverview",#N/A,TRUE,"CFMODEL"}</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DR">#REF!+#REF!</definedName>
    <definedName name="eeeeeeeeeee" hidden="1">{"SourcesUses",#N/A,TRUE,#N/A;"TransOverview",#N/A,TRUE,"CFMODEL"}</definedName>
    <definedName name="eeeeeeeeeeeeeeeeee" hidden="1">{"SourcesUses",#N/A,TRUE,"FundsFlow";"TransOverview",#N/A,TRUE,"FundsFlow"}</definedName>
    <definedName name="electric">#REF!</definedName>
    <definedName name="EssAliasTable">"Default"</definedName>
    <definedName name="g" hidden="1">{"SourcesUses",#N/A,TRUE,#N/A;"TransOverview",#N/A,TRUE,"CFMODEL"}</definedName>
    <definedName name="gas">#REF!</definedName>
    <definedName name="gggg"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1">'CARE Table 1'!$A$1:$M$38</definedName>
    <definedName name="_xlnm.Print_Area" localSheetId="20">'CARE Table 10'!$A$1:$B$58</definedName>
    <definedName name="_xlnm.Print_Area" localSheetId="21">'CARE Table 11'!$A$1:$G$37</definedName>
    <definedName name="_xlnm.Print_Area" localSheetId="12">'CARE Table 2'!$A$1:$Y$27</definedName>
    <definedName name="_xlnm.Print_Area" localSheetId="13">'CARE Table 3A _3B'!$A$1:$I$48</definedName>
    <definedName name="_xlnm.Print_Area" localSheetId="14">'CARE Table 4'!$A$1:$G$9</definedName>
    <definedName name="_xlnm.Print_Area" localSheetId="15">'CARE Table 5'!$A$1:$J$13</definedName>
    <definedName name="_xlnm.Print_Area" localSheetId="16">'CARE Table 6'!$A$1:$H$23</definedName>
    <definedName name="_xlnm.Print_Area" localSheetId="17">'CARE Table 7'!$A$1:$G$30</definedName>
    <definedName name="_xlnm.Print_Area" localSheetId="18">'CARE Table 8'!$A$1:$I$22</definedName>
    <definedName name="_xlnm.Print_Area" localSheetId="19">'CARE Table 9'!$A$1:$E$15</definedName>
    <definedName name="_xlnm.Print_Area" localSheetId="0">'ESA Table 1'!$A$1:$M$44</definedName>
    <definedName name="_xlnm.Print_Area" localSheetId="1">'ESA Table 1A'!$A$1:$M$23</definedName>
    <definedName name="_xlnm.Print_Area" localSheetId="2">'ESA Table 2'!$A$1:$AF$86</definedName>
    <definedName name="_xlnm.Print_Area" localSheetId="3">'ESA Table 2A'!$A$1:$H$76</definedName>
    <definedName name="_xlnm.Print_Area" localSheetId="4">'ESA Table 2B'!$A$1:$H$91</definedName>
    <definedName name="_xlnm.Print_Area" localSheetId="5">'ESA Table 3'!$A$1:$B$48</definedName>
    <definedName name="_xlnm.Print_Area" localSheetId="6">'ESA Table 4A'!$A$1:$G$29</definedName>
    <definedName name="_xlnm.Print_Area" localSheetId="7">'ESA Table 4B'!$A$1:$H$12</definedName>
    <definedName name="_xlnm.Print_Area" localSheetId="8">'ESA Table 5'!$A$1:$Q$67</definedName>
    <definedName name="_xlnm.Print_Area" localSheetId="9">'ESA Table 6'!$A$1:$M$29</definedName>
    <definedName name="_xlnm.Print_Area" localSheetId="10">'ESA Table 7'!$A$1:$D$18</definedName>
    <definedName name="Print_Area_MI">#REF!</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[10]Input!#REF!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14" l="1"/>
  <c r="G28" i="14"/>
  <c r="G27" i="14"/>
  <c r="G26" i="14"/>
  <c r="B13" i="4" l="1"/>
  <c r="C5" i="15" l="1"/>
  <c r="B5" i="15"/>
  <c r="E10" i="19" l="1"/>
  <c r="G10" i="19" s="1"/>
  <c r="F10" i="17"/>
  <c r="H10" i="17" s="1"/>
  <c r="F9" i="17"/>
  <c r="F8" i="17"/>
  <c r="F7" i="17"/>
  <c r="F6" i="17"/>
  <c r="F5" i="17"/>
  <c r="G10" i="17"/>
  <c r="Y12" i="13" l="1"/>
  <c r="P12" i="13"/>
  <c r="T12" i="13" s="1"/>
  <c r="P11" i="13"/>
  <c r="P10" i="13"/>
  <c r="P9" i="13"/>
  <c r="P8" i="13"/>
  <c r="P7" i="13"/>
  <c r="O12" i="13"/>
  <c r="J12" i="13"/>
  <c r="E12" i="13"/>
  <c r="P12" i="7"/>
  <c r="K12" i="13" l="1"/>
  <c r="U12" i="13"/>
  <c r="V12" i="13"/>
  <c r="C74" i="40"/>
  <c r="C69" i="40"/>
  <c r="C70" i="40"/>
  <c r="C68" i="40"/>
  <c r="S71" i="40"/>
  <c r="S73" i="40" s="1"/>
  <c r="K71" i="40"/>
  <c r="C65" i="40"/>
  <c r="X61" i="40"/>
  <c r="X60" i="40"/>
  <c r="X56" i="40"/>
  <c r="X55" i="40"/>
  <c r="X54" i="40"/>
  <c r="X52" i="40"/>
  <c r="X51" i="40"/>
  <c r="X50" i="40"/>
  <c r="X49" i="40"/>
  <c r="X48" i="40"/>
  <c r="X47" i="40"/>
  <c r="X46" i="40"/>
  <c r="X45" i="40"/>
  <c r="X44" i="40"/>
  <c r="X42" i="40"/>
  <c r="X41" i="40"/>
  <c r="X39" i="40"/>
  <c r="X38" i="40"/>
  <c r="X37" i="40"/>
  <c r="X36" i="40"/>
  <c r="X35" i="40"/>
  <c r="X34" i="40"/>
  <c r="X33" i="40"/>
  <c r="X32" i="40"/>
  <c r="X31" i="40"/>
  <c r="X30" i="40"/>
  <c r="X29" i="40"/>
  <c r="X28" i="40"/>
  <c r="X26" i="40"/>
  <c r="X25" i="40"/>
  <c r="X24" i="40"/>
  <c r="X22" i="40"/>
  <c r="X21" i="40"/>
  <c r="X20" i="40"/>
  <c r="X19" i="40"/>
  <c r="X18" i="40"/>
  <c r="X17" i="40"/>
  <c r="X16" i="40"/>
  <c r="X15" i="40"/>
  <c r="X14" i="40"/>
  <c r="X13" i="40"/>
  <c r="X11" i="40"/>
  <c r="X10" i="40"/>
  <c r="X9" i="40"/>
  <c r="P61" i="40"/>
  <c r="P60" i="40"/>
  <c r="P55" i="40"/>
  <c r="P56" i="40"/>
  <c r="P54" i="40"/>
  <c r="P45" i="40"/>
  <c r="P46" i="40"/>
  <c r="P47" i="40"/>
  <c r="P48" i="40"/>
  <c r="P49" i="40"/>
  <c r="P50" i="40"/>
  <c r="P51" i="40"/>
  <c r="P52" i="40"/>
  <c r="P44" i="40"/>
  <c r="P42" i="40"/>
  <c r="P41" i="40"/>
  <c r="P29" i="40"/>
  <c r="P30" i="40"/>
  <c r="P31" i="40"/>
  <c r="P32" i="40"/>
  <c r="P33" i="40"/>
  <c r="P34" i="40"/>
  <c r="P35" i="40"/>
  <c r="P36" i="40"/>
  <c r="P37" i="40"/>
  <c r="P38" i="40"/>
  <c r="P39" i="40"/>
  <c r="P28" i="40"/>
  <c r="P25" i="40"/>
  <c r="P26" i="40"/>
  <c r="P24" i="40"/>
  <c r="P14" i="40"/>
  <c r="P15" i="40"/>
  <c r="P16" i="40"/>
  <c r="P17" i="40"/>
  <c r="P18" i="40"/>
  <c r="P19" i="40"/>
  <c r="P20" i="40"/>
  <c r="P21" i="40"/>
  <c r="P22" i="40"/>
  <c r="P13" i="40"/>
  <c r="P10" i="40"/>
  <c r="P11" i="40"/>
  <c r="P9" i="40"/>
  <c r="G61" i="40"/>
  <c r="C61" i="40"/>
  <c r="G60" i="40"/>
  <c r="C60" i="40"/>
  <c r="G56" i="40"/>
  <c r="F56" i="40"/>
  <c r="E56" i="40"/>
  <c r="D56" i="40"/>
  <c r="C56" i="40"/>
  <c r="G55" i="40"/>
  <c r="F55" i="40"/>
  <c r="E55" i="40"/>
  <c r="D55" i="40"/>
  <c r="C55" i="40"/>
  <c r="G54" i="40"/>
  <c r="F54" i="40"/>
  <c r="E54" i="40"/>
  <c r="D54" i="40"/>
  <c r="C54" i="40"/>
  <c r="G52" i="40"/>
  <c r="F52" i="40"/>
  <c r="E52" i="40"/>
  <c r="D52" i="40"/>
  <c r="C52" i="40"/>
  <c r="G51" i="40"/>
  <c r="F51" i="40"/>
  <c r="E51" i="40"/>
  <c r="D51" i="40"/>
  <c r="C51" i="40"/>
  <c r="G50" i="40"/>
  <c r="F50" i="40"/>
  <c r="E50" i="40"/>
  <c r="D50" i="40"/>
  <c r="C50" i="40"/>
  <c r="G49" i="40"/>
  <c r="F49" i="40"/>
  <c r="E49" i="40"/>
  <c r="D49" i="40"/>
  <c r="C49" i="40"/>
  <c r="G48" i="40"/>
  <c r="F48" i="40"/>
  <c r="E48" i="40"/>
  <c r="D48" i="40"/>
  <c r="C48" i="40"/>
  <c r="G47" i="40"/>
  <c r="F47" i="40"/>
  <c r="E47" i="40"/>
  <c r="D47" i="40"/>
  <c r="C47" i="40"/>
  <c r="G46" i="40"/>
  <c r="F46" i="40"/>
  <c r="E46" i="40"/>
  <c r="D46" i="40"/>
  <c r="C46" i="40"/>
  <c r="G45" i="40"/>
  <c r="F45" i="40"/>
  <c r="E45" i="40"/>
  <c r="D45" i="40"/>
  <c r="C45" i="40"/>
  <c r="G44" i="40"/>
  <c r="F44" i="40"/>
  <c r="E44" i="40"/>
  <c r="D44" i="40"/>
  <c r="C44" i="40"/>
  <c r="G42" i="40"/>
  <c r="F42" i="40"/>
  <c r="E42" i="40"/>
  <c r="D42" i="40"/>
  <c r="C42" i="40"/>
  <c r="G41" i="40"/>
  <c r="F41" i="40"/>
  <c r="E41" i="40"/>
  <c r="D41" i="40"/>
  <c r="C41" i="40"/>
  <c r="G39" i="40"/>
  <c r="F39" i="40"/>
  <c r="E39" i="40"/>
  <c r="D39" i="40"/>
  <c r="C39" i="40"/>
  <c r="G38" i="40"/>
  <c r="F38" i="40"/>
  <c r="E38" i="40"/>
  <c r="D38" i="40"/>
  <c r="C38" i="40"/>
  <c r="G37" i="40"/>
  <c r="F37" i="40"/>
  <c r="E37" i="40"/>
  <c r="D37" i="40"/>
  <c r="C37" i="40"/>
  <c r="G36" i="40"/>
  <c r="F36" i="40"/>
  <c r="E36" i="40"/>
  <c r="D36" i="40"/>
  <c r="C36" i="40"/>
  <c r="G35" i="40"/>
  <c r="F35" i="40"/>
  <c r="E35" i="40"/>
  <c r="D35" i="40"/>
  <c r="C35" i="40"/>
  <c r="G34" i="40"/>
  <c r="F34" i="40"/>
  <c r="E34" i="40"/>
  <c r="D34" i="40"/>
  <c r="C34" i="40"/>
  <c r="G33" i="40"/>
  <c r="F33" i="40"/>
  <c r="E33" i="40"/>
  <c r="D33" i="40"/>
  <c r="C33" i="40"/>
  <c r="G32" i="40"/>
  <c r="F32" i="40"/>
  <c r="E32" i="40"/>
  <c r="D32" i="40"/>
  <c r="C32" i="40"/>
  <c r="G31" i="40"/>
  <c r="F31" i="40"/>
  <c r="E31" i="40"/>
  <c r="D31" i="40"/>
  <c r="C31" i="40"/>
  <c r="G30" i="40"/>
  <c r="F30" i="40"/>
  <c r="E30" i="40"/>
  <c r="D30" i="40"/>
  <c r="C30" i="40"/>
  <c r="G29" i="40"/>
  <c r="F29" i="40"/>
  <c r="E29" i="40"/>
  <c r="D29" i="40"/>
  <c r="C29" i="40"/>
  <c r="G28" i="40"/>
  <c r="F28" i="40"/>
  <c r="E28" i="40"/>
  <c r="D28" i="40"/>
  <c r="C28" i="40"/>
  <c r="G26" i="40"/>
  <c r="F26" i="40"/>
  <c r="E26" i="40"/>
  <c r="D26" i="40"/>
  <c r="C26" i="40"/>
  <c r="G25" i="40"/>
  <c r="F25" i="40"/>
  <c r="E25" i="40"/>
  <c r="D25" i="40"/>
  <c r="C25" i="40"/>
  <c r="G24" i="40"/>
  <c r="F24" i="40"/>
  <c r="E24" i="40"/>
  <c r="D24" i="40"/>
  <c r="C24" i="40"/>
  <c r="G22" i="40"/>
  <c r="F22" i="40"/>
  <c r="E22" i="40"/>
  <c r="D22" i="40"/>
  <c r="C22" i="40"/>
  <c r="G21" i="40"/>
  <c r="F21" i="40"/>
  <c r="E21" i="40"/>
  <c r="D21" i="40"/>
  <c r="C21" i="40"/>
  <c r="G20" i="40"/>
  <c r="F20" i="40"/>
  <c r="E20" i="40"/>
  <c r="D20" i="40"/>
  <c r="C20" i="40"/>
  <c r="G19" i="40"/>
  <c r="F19" i="40"/>
  <c r="E19" i="40"/>
  <c r="D19" i="40"/>
  <c r="C19" i="40"/>
  <c r="G18" i="40"/>
  <c r="F18" i="40"/>
  <c r="E18" i="40"/>
  <c r="D18" i="40"/>
  <c r="C18" i="40"/>
  <c r="G17" i="40"/>
  <c r="F17" i="40"/>
  <c r="E17" i="40"/>
  <c r="D17" i="40"/>
  <c r="C17" i="40"/>
  <c r="G16" i="40"/>
  <c r="F16" i="40"/>
  <c r="E16" i="40"/>
  <c r="D16" i="40"/>
  <c r="C16" i="40"/>
  <c r="G15" i="40"/>
  <c r="F15" i="40"/>
  <c r="E15" i="40"/>
  <c r="D15" i="40"/>
  <c r="C15" i="40"/>
  <c r="G14" i="40"/>
  <c r="F14" i="40"/>
  <c r="E14" i="40"/>
  <c r="D14" i="40"/>
  <c r="C14" i="40"/>
  <c r="G13" i="40"/>
  <c r="F13" i="40"/>
  <c r="E13" i="40"/>
  <c r="D13" i="40"/>
  <c r="C13" i="40"/>
  <c r="G11" i="40"/>
  <c r="F11" i="40"/>
  <c r="E11" i="40"/>
  <c r="D11" i="40"/>
  <c r="C11" i="40"/>
  <c r="G10" i="40"/>
  <c r="F10" i="40"/>
  <c r="E10" i="40"/>
  <c r="D10" i="40"/>
  <c r="C10" i="40"/>
  <c r="G9" i="40"/>
  <c r="F9" i="40"/>
  <c r="E9" i="40"/>
  <c r="D9" i="40"/>
  <c r="C9" i="40"/>
  <c r="E63" i="40" l="1"/>
  <c r="D63" i="40"/>
  <c r="K73" i="40"/>
  <c r="C71" i="40"/>
  <c r="F63" i="40"/>
  <c r="G63" i="40"/>
  <c r="H16" i="40" s="1"/>
  <c r="N9" i="7"/>
  <c r="N10" i="7"/>
  <c r="N11" i="7"/>
  <c r="N12" i="7"/>
  <c r="N8" i="7"/>
  <c r="P9" i="7"/>
  <c r="Q9" i="7"/>
  <c r="P10" i="7"/>
  <c r="Q10" i="7"/>
  <c r="P11" i="7"/>
  <c r="Q11" i="7"/>
  <c r="Q12" i="7"/>
  <c r="Q8" i="7"/>
  <c r="C73" i="40" l="1"/>
  <c r="B12" i="4"/>
  <c r="H56" i="40"/>
  <c r="H37" i="40"/>
  <c r="H48" i="40"/>
  <c r="H30" i="40"/>
  <c r="H19" i="40"/>
  <c r="H50" i="40"/>
  <c r="H32" i="40"/>
  <c r="H14" i="40"/>
  <c r="H49" i="40"/>
  <c r="H31" i="40"/>
  <c r="H51" i="40"/>
  <c r="H33" i="40"/>
  <c r="H15" i="40"/>
  <c r="H46" i="40"/>
  <c r="H28" i="40"/>
  <c r="H60" i="40"/>
  <c r="H45" i="40"/>
  <c r="H26" i="40"/>
  <c r="H11" i="40"/>
  <c r="H44" i="40"/>
  <c r="H25" i="40"/>
  <c r="H9" i="40"/>
  <c r="H29" i="40"/>
  <c r="H10" i="40"/>
  <c r="H41" i="40"/>
  <c r="H55" i="40"/>
  <c r="H39" i="40"/>
  <c r="H21" i="40"/>
  <c r="H38" i="40"/>
  <c r="H20" i="40"/>
  <c r="H47" i="40"/>
  <c r="H22" i="40"/>
  <c r="H61" i="40"/>
  <c r="H42" i="40"/>
  <c r="H24" i="40"/>
  <c r="H17" i="40"/>
  <c r="H36" i="40"/>
  <c r="H18" i="40"/>
  <c r="H54" i="40"/>
  <c r="H35" i="40"/>
  <c r="H13" i="40"/>
  <c r="H52" i="40"/>
  <c r="H34" i="40"/>
  <c r="O9" i="7"/>
  <c r="O10" i="7"/>
  <c r="O11" i="7"/>
  <c r="O8" i="7"/>
  <c r="P8" i="7"/>
  <c r="J20" i="8" l="1"/>
  <c r="J19" i="8"/>
  <c r="J18" i="8"/>
  <c r="J17" i="8"/>
  <c r="J16" i="8"/>
  <c r="J15" i="8"/>
  <c r="G16" i="8"/>
  <c r="G15" i="8"/>
  <c r="G6" i="15" l="1"/>
  <c r="F6" i="15"/>
  <c r="E6" i="15"/>
  <c r="D6" i="15"/>
  <c r="E9" i="19"/>
  <c r="G9" i="19" s="1"/>
  <c r="H10" i="19" s="1"/>
  <c r="G8" i="19"/>
  <c r="H8" i="19" s="1"/>
  <c r="B9" i="17"/>
  <c r="G9" i="17"/>
  <c r="B9" i="12"/>
  <c r="T11" i="13"/>
  <c r="E11" i="13"/>
  <c r="J11" i="13"/>
  <c r="O11" i="13"/>
  <c r="Y11" i="13"/>
  <c r="B46" i="4"/>
  <c r="H8" i="17"/>
  <c r="G8" i="17"/>
  <c r="G30" i="12"/>
  <c r="I30" i="12" s="1"/>
  <c r="G31" i="12"/>
  <c r="H31" i="12" s="1"/>
  <c r="G32" i="12"/>
  <c r="G29" i="12"/>
  <c r="G6" i="12"/>
  <c r="I6" i="12" s="1"/>
  <c r="G7" i="12"/>
  <c r="I7" i="12" s="1"/>
  <c r="G8" i="12"/>
  <c r="I8" i="12" s="1"/>
  <c r="G5" i="12"/>
  <c r="H5" i="12" s="1"/>
  <c r="Y10" i="13"/>
  <c r="J10" i="13"/>
  <c r="E10" i="13"/>
  <c r="T10" i="13"/>
  <c r="O10" i="13"/>
  <c r="E5" i="19"/>
  <c r="F6" i="19"/>
  <c r="F5" i="19"/>
  <c r="F17" i="19" s="1"/>
  <c r="H7" i="19"/>
  <c r="B39" i="4"/>
  <c r="P13" i="7"/>
  <c r="P14" i="7"/>
  <c r="P15" i="7"/>
  <c r="P16" i="7"/>
  <c r="P17" i="7"/>
  <c r="P18" i="7"/>
  <c r="P19" i="7"/>
  <c r="C20" i="7"/>
  <c r="B20" i="7"/>
  <c r="AE63" i="40"/>
  <c r="AD63" i="40"/>
  <c r="AC63" i="40"/>
  <c r="AB63" i="40"/>
  <c r="H19" i="2"/>
  <c r="H31" i="2" s="1"/>
  <c r="I19" i="2"/>
  <c r="I31" i="2" s="1"/>
  <c r="C19" i="2"/>
  <c r="C31" i="2" s="1"/>
  <c r="C44" i="2" s="1"/>
  <c r="J9" i="38"/>
  <c r="J10" i="38"/>
  <c r="D10" i="38"/>
  <c r="J11" i="38"/>
  <c r="D11" i="38"/>
  <c r="J12" i="38"/>
  <c r="J13" i="38"/>
  <c r="J14" i="38"/>
  <c r="J15" i="38"/>
  <c r="D12" i="38"/>
  <c r="D14" i="38"/>
  <c r="Y9" i="13"/>
  <c r="G27" i="18"/>
  <c r="F27" i="18"/>
  <c r="H6" i="17"/>
  <c r="H7" i="17"/>
  <c r="B5" i="17"/>
  <c r="H5" i="17"/>
  <c r="G6" i="17"/>
  <c r="G7" i="17"/>
  <c r="G5" i="17"/>
  <c r="J9" i="13"/>
  <c r="E9" i="13"/>
  <c r="T9" i="13"/>
  <c r="O9" i="13"/>
  <c r="Y8" i="13"/>
  <c r="T8" i="13"/>
  <c r="O8" i="13"/>
  <c r="J8" i="13"/>
  <c r="E8" i="13"/>
  <c r="E7" i="13"/>
  <c r="J7" i="13"/>
  <c r="T7" i="13"/>
  <c r="B19" i="2"/>
  <c r="B31" i="2" s="1"/>
  <c r="B44" i="2" s="1"/>
  <c r="X19" i="13"/>
  <c r="W19" i="13"/>
  <c r="K7" i="14"/>
  <c r="I17" i="19"/>
  <c r="D17" i="19"/>
  <c r="B17" i="19"/>
  <c r="B17" i="17"/>
  <c r="C17" i="17"/>
  <c r="I40" i="12"/>
  <c r="H40" i="12"/>
  <c r="I39" i="12"/>
  <c r="H39" i="12"/>
  <c r="I38" i="12"/>
  <c r="H38" i="12"/>
  <c r="I37" i="12"/>
  <c r="H37" i="12"/>
  <c r="I36" i="12"/>
  <c r="H36" i="12"/>
  <c r="I35" i="12"/>
  <c r="H35" i="12"/>
  <c r="I32" i="12"/>
  <c r="H32" i="12"/>
  <c r="I31" i="12"/>
  <c r="H30" i="12"/>
  <c r="D40" i="12"/>
  <c r="D39" i="12"/>
  <c r="D38" i="12"/>
  <c r="D37" i="12"/>
  <c r="D36" i="12"/>
  <c r="D35" i="12"/>
  <c r="D34" i="12"/>
  <c r="D32" i="12"/>
  <c r="D31" i="12"/>
  <c r="D30" i="12"/>
  <c r="D13" i="12"/>
  <c r="B5" i="12"/>
  <c r="D5" i="12" s="1"/>
  <c r="I16" i="12"/>
  <c r="H16" i="12"/>
  <c r="I15" i="12"/>
  <c r="H15" i="12"/>
  <c r="I14" i="12"/>
  <c r="H14" i="12"/>
  <c r="H13" i="12"/>
  <c r="I12" i="12"/>
  <c r="H12" i="12"/>
  <c r="I11" i="12"/>
  <c r="H11" i="12"/>
  <c r="D16" i="12"/>
  <c r="G16" i="12"/>
  <c r="C17" i="12"/>
  <c r="G9" i="12"/>
  <c r="H9" i="12" s="1"/>
  <c r="G10" i="12"/>
  <c r="I10" i="12" s="1"/>
  <c r="G11" i="12"/>
  <c r="G12" i="12"/>
  <c r="G13" i="12"/>
  <c r="G14" i="12"/>
  <c r="G15" i="12"/>
  <c r="E17" i="12"/>
  <c r="F17" i="12"/>
  <c r="D6" i="12"/>
  <c r="D7" i="12"/>
  <c r="D8" i="12"/>
  <c r="D10" i="12"/>
  <c r="D11" i="12"/>
  <c r="D12" i="12"/>
  <c r="D14" i="12"/>
  <c r="D15" i="12"/>
  <c r="Y7" i="13"/>
  <c r="I13" i="12"/>
  <c r="O7" i="13"/>
  <c r="L14" i="38"/>
  <c r="L9" i="38"/>
  <c r="L10" i="38"/>
  <c r="L11" i="38"/>
  <c r="L12" i="38"/>
  <c r="L13" i="38"/>
  <c r="K14" i="38"/>
  <c r="D13" i="38"/>
  <c r="K13" i="38"/>
  <c r="K12" i="38"/>
  <c r="K11" i="38"/>
  <c r="K9" i="38"/>
  <c r="K10" i="38"/>
  <c r="D9" i="38"/>
  <c r="L16" i="14"/>
  <c r="K16" i="14"/>
  <c r="J16" i="14"/>
  <c r="D16" i="14"/>
  <c r="L15" i="14"/>
  <c r="K15" i="14"/>
  <c r="L14" i="14"/>
  <c r="K14" i="14"/>
  <c r="L12" i="14"/>
  <c r="D12" i="14"/>
  <c r="L10" i="14"/>
  <c r="L6" i="14"/>
  <c r="L8" i="14"/>
  <c r="L9" i="14"/>
  <c r="D10" i="14"/>
  <c r="J9" i="14"/>
  <c r="K8" i="14"/>
  <c r="L20" i="14"/>
  <c r="K20" i="14"/>
  <c r="J20" i="14"/>
  <c r="B18" i="14"/>
  <c r="D7" i="2"/>
  <c r="D8" i="2"/>
  <c r="D9" i="2"/>
  <c r="D10" i="2"/>
  <c r="D11" i="2"/>
  <c r="D12" i="2"/>
  <c r="D13" i="2"/>
  <c r="D14" i="2"/>
  <c r="D15" i="2"/>
  <c r="D16" i="2"/>
  <c r="D17" i="2"/>
  <c r="D18" i="2"/>
  <c r="J9" i="2"/>
  <c r="J12" i="2"/>
  <c r="M12" i="2" s="1"/>
  <c r="J15" i="2"/>
  <c r="J13" i="2"/>
  <c r="G7" i="2"/>
  <c r="G8" i="2"/>
  <c r="G9" i="2"/>
  <c r="G10" i="2"/>
  <c r="G11" i="2"/>
  <c r="G12" i="2"/>
  <c r="G13" i="2"/>
  <c r="G14" i="2"/>
  <c r="G15" i="2"/>
  <c r="G16" i="2"/>
  <c r="G17" i="2"/>
  <c r="G18" i="2"/>
  <c r="D21" i="2"/>
  <c r="D22" i="2"/>
  <c r="D23" i="2"/>
  <c r="D24" i="2"/>
  <c r="D25" i="2"/>
  <c r="J25" i="2"/>
  <c r="M25" i="2" s="1"/>
  <c r="D26" i="2"/>
  <c r="D27" i="2"/>
  <c r="D28" i="2"/>
  <c r="D29" i="2"/>
  <c r="M29" i="2" s="1"/>
  <c r="G25" i="14"/>
  <c r="J26" i="14"/>
  <c r="J25" i="14"/>
  <c r="J27" i="14"/>
  <c r="J28" i="14"/>
  <c r="J29" i="14"/>
  <c r="D20" i="8"/>
  <c r="M20" i="8" s="1"/>
  <c r="D15" i="8"/>
  <c r="M15" i="8" s="1"/>
  <c r="D17" i="8"/>
  <c r="M17" i="8" s="1"/>
  <c r="D16" i="8"/>
  <c r="D18" i="8"/>
  <c r="M18" i="8" s="1"/>
  <c r="D19" i="8"/>
  <c r="M19" i="8" s="1"/>
  <c r="J23" i="8"/>
  <c r="J15" i="14"/>
  <c r="G40" i="12"/>
  <c r="G33" i="12"/>
  <c r="H33" i="12" s="1"/>
  <c r="G34" i="12"/>
  <c r="I34" i="12" s="1"/>
  <c r="G35" i="12"/>
  <c r="G36" i="12"/>
  <c r="G37" i="12"/>
  <c r="G38" i="12"/>
  <c r="G39" i="12"/>
  <c r="C41" i="12"/>
  <c r="O14" i="7"/>
  <c r="O15" i="7"/>
  <c r="O16" i="7"/>
  <c r="O17" i="7"/>
  <c r="O18" i="7"/>
  <c r="O19" i="7"/>
  <c r="G6" i="14"/>
  <c r="G7" i="14"/>
  <c r="G8" i="14"/>
  <c r="G9" i="14"/>
  <c r="G10" i="14"/>
  <c r="G12" i="14"/>
  <c r="G13" i="14"/>
  <c r="G14" i="14"/>
  <c r="G15" i="14"/>
  <c r="F19" i="2"/>
  <c r="F31" i="2" s="1"/>
  <c r="E19" i="2"/>
  <c r="E31" i="2" s="1"/>
  <c r="J18" i="2"/>
  <c r="J17" i="2"/>
  <c r="N13" i="7"/>
  <c r="Q13" i="7"/>
  <c r="N14" i="7"/>
  <c r="N15" i="7"/>
  <c r="N16" i="7"/>
  <c r="N17" i="7"/>
  <c r="N18" i="7"/>
  <c r="N19" i="7"/>
  <c r="Q14" i="7"/>
  <c r="Q15" i="7"/>
  <c r="Q16" i="7"/>
  <c r="Q17" i="7"/>
  <c r="Q18" i="7"/>
  <c r="Q19" i="7"/>
  <c r="B44" i="4"/>
  <c r="B43" i="4"/>
  <c r="B41" i="4"/>
  <c r="B42" i="4"/>
  <c r="J33" i="2"/>
  <c r="L34" i="2"/>
  <c r="D34" i="2"/>
  <c r="J34" i="2"/>
  <c r="J16" i="2"/>
  <c r="J14" i="2"/>
  <c r="J11" i="2"/>
  <c r="J10" i="2"/>
  <c r="J7" i="2"/>
  <c r="J8" i="2"/>
  <c r="M8" i="2" s="1"/>
  <c r="H18" i="14"/>
  <c r="I18" i="14"/>
  <c r="L20" i="7"/>
  <c r="L7" i="8"/>
  <c r="K7" i="8"/>
  <c r="J7" i="8"/>
  <c r="J10" i="8" s="1"/>
  <c r="G7" i="8"/>
  <c r="G10" i="8" s="1"/>
  <c r="D7" i="8"/>
  <c r="D10" i="8" s="1"/>
  <c r="G20" i="14"/>
  <c r="I10" i="8"/>
  <c r="H10" i="8"/>
  <c r="F10" i="8"/>
  <c r="E10" i="8"/>
  <c r="C10" i="8"/>
  <c r="B10" i="8"/>
  <c r="J32" i="14"/>
  <c r="G32" i="14"/>
  <c r="G20" i="8"/>
  <c r="G19" i="8"/>
  <c r="G17" i="8"/>
  <c r="G18" i="8"/>
  <c r="D15" i="38"/>
  <c r="G15" i="38"/>
  <c r="G9" i="38"/>
  <c r="G10" i="38"/>
  <c r="G11" i="38"/>
  <c r="G12" i="38"/>
  <c r="G13" i="38"/>
  <c r="G14" i="38"/>
  <c r="J29" i="2"/>
  <c r="J28" i="2"/>
  <c r="M28" i="2" s="1"/>
  <c r="J27" i="2"/>
  <c r="J26" i="2"/>
  <c r="J24" i="2"/>
  <c r="J23" i="2"/>
  <c r="M23" i="2" s="1"/>
  <c r="J22" i="2"/>
  <c r="G29" i="2"/>
  <c r="G28" i="2"/>
  <c r="G27" i="2"/>
  <c r="G26" i="2"/>
  <c r="G25" i="2"/>
  <c r="G24" i="2"/>
  <c r="G23" i="2"/>
  <c r="G22" i="2"/>
  <c r="G21" i="2"/>
  <c r="B8" i="16"/>
  <c r="C8" i="16"/>
  <c r="D6" i="16"/>
  <c r="D7" i="16"/>
  <c r="D8" i="16" s="1"/>
  <c r="G7" i="16"/>
  <c r="G74" i="42"/>
  <c r="H60" i="42" s="1"/>
  <c r="F74" i="42"/>
  <c r="E74" i="42"/>
  <c r="D74" i="42"/>
  <c r="G63" i="45"/>
  <c r="H11" i="45" s="1"/>
  <c r="F63" i="45"/>
  <c r="E63" i="45"/>
  <c r="D63" i="45"/>
  <c r="K11" i="2"/>
  <c r="G34" i="2"/>
  <c r="G33" i="2"/>
  <c r="J21" i="2"/>
  <c r="G8" i="21"/>
  <c r="D8" i="21"/>
  <c r="D9" i="21"/>
  <c r="L29" i="2"/>
  <c r="K29" i="2"/>
  <c r="H30" i="14"/>
  <c r="I30" i="14"/>
  <c r="F30" i="14"/>
  <c r="E30" i="14"/>
  <c r="K19" i="8"/>
  <c r="L19" i="8"/>
  <c r="K20" i="8"/>
  <c r="L20" i="8"/>
  <c r="I23" i="8"/>
  <c r="C23" i="8"/>
  <c r="H23" i="8"/>
  <c r="B23" i="8"/>
  <c r="F23" i="8"/>
  <c r="E23" i="8"/>
  <c r="E8" i="20"/>
  <c r="E11" i="20" s="1"/>
  <c r="L18" i="8"/>
  <c r="K18" i="8"/>
  <c r="L17" i="8"/>
  <c r="K17" i="8"/>
  <c r="L16" i="8"/>
  <c r="K16" i="8"/>
  <c r="L15" i="8"/>
  <c r="K15" i="8"/>
  <c r="L10" i="8"/>
  <c r="K10" i="8"/>
  <c r="I17" i="38"/>
  <c r="H17" i="38"/>
  <c r="F17" i="38"/>
  <c r="E17" i="38"/>
  <c r="L28" i="2"/>
  <c r="K28" i="2"/>
  <c r="L27" i="2"/>
  <c r="K27" i="2"/>
  <c r="L26" i="2"/>
  <c r="K26" i="2"/>
  <c r="L25" i="2"/>
  <c r="K25" i="2"/>
  <c r="L23" i="2"/>
  <c r="K23" i="2"/>
  <c r="L22" i="2"/>
  <c r="K22" i="2"/>
  <c r="L15" i="2"/>
  <c r="K15" i="2"/>
  <c r="L14" i="2"/>
  <c r="K14" i="2"/>
  <c r="K13" i="2"/>
  <c r="K12" i="2"/>
  <c r="L11" i="2"/>
  <c r="L10" i="2"/>
  <c r="K10" i="2"/>
  <c r="L9" i="2"/>
  <c r="K9" i="2"/>
  <c r="L8" i="2"/>
  <c r="K8" i="2"/>
  <c r="L7" i="2"/>
  <c r="K7" i="2"/>
  <c r="D11" i="20"/>
  <c r="C11" i="20"/>
  <c r="B11" i="20"/>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26" i="21"/>
  <c r="E26" i="21"/>
  <c r="G25" i="21"/>
  <c r="G24" i="21"/>
  <c r="F18" i="21"/>
  <c r="E18" i="21"/>
  <c r="G17" i="21"/>
  <c r="G16" i="21"/>
  <c r="P43" i="7"/>
  <c r="F18" i="14"/>
  <c r="F22" i="14" s="1"/>
  <c r="E18" i="14"/>
  <c r="E22" i="14" s="1"/>
  <c r="E8" i="16"/>
  <c r="F8" i="16"/>
  <c r="C10" i="29"/>
  <c r="D10" i="29"/>
  <c r="E10" i="29"/>
  <c r="F10" i="29"/>
  <c r="G10" i="29"/>
  <c r="H10" i="29"/>
  <c r="B10" i="29"/>
  <c r="F10" i="21"/>
  <c r="E10" i="21"/>
  <c r="G6" i="16"/>
  <c r="J14" i="14"/>
  <c r="D14" i="14"/>
  <c r="J13" i="14"/>
  <c r="J12" i="14"/>
  <c r="J10" i="14"/>
  <c r="J8" i="14"/>
  <c r="J7" i="14"/>
  <c r="J6" i="14"/>
  <c r="G16" i="14"/>
  <c r="F41" i="12"/>
  <c r="E41" i="12"/>
  <c r="S19" i="13"/>
  <c r="R19" i="13"/>
  <c r="Q19" i="13"/>
  <c r="P19" i="13"/>
  <c r="N19" i="13"/>
  <c r="L19" i="13"/>
  <c r="H19" i="13"/>
  <c r="G19" i="13"/>
  <c r="F19" i="13"/>
  <c r="D19" i="13"/>
  <c r="C19" i="13"/>
  <c r="B19" i="13"/>
  <c r="D13" i="14"/>
  <c r="K12" i="14"/>
  <c r="B10" i="21"/>
  <c r="I7" i="16"/>
  <c r="H7" i="16"/>
  <c r="H6" i="16"/>
  <c r="G9" i="21"/>
  <c r="C10" i="21"/>
  <c r="D20" i="7"/>
  <c r="E20" i="7"/>
  <c r="F20" i="7"/>
  <c r="G20" i="7"/>
  <c r="H20" i="7"/>
  <c r="I20" i="7"/>
  <c r="J20" i="7"/>
  <c r="K20" i="7"/>
  <c r="M20" i="7"/>
  <c r="E17" i="17"/>
  <c r="G17" i="17" s="1"/>
  <c r="I19" i="13"/>
  <c r="M10" i="8"/>
  <c r="B17" i="38"/>
  <c r="C17" i="38"/>
  <c r="H29" i="12"/>
  <c r="M19" i="13"/>
  <c r="B29" i="12"/>
  <c r="I29" i="12" s="1"/>
  <c r="H41" i="45"/>
  <c r="H14" i="45"/>
  <c r="H36" i="45"/>
  <c r="H16" i="45"/>
  <c r="H52" i="45"/>
  <c r="H44" i="45"/>
  <c r="K9" i="14"/>
  <c r="H46" i="45"/>
  <c r="M16" i="8"/>
  <c r="H48" i="45"/>
  <c r="H10" i="45"/>
  <c r="H30" i="45"/>
  <c r="H31" i="45"/>
  <c r="H29" i="45"/>
  <c r="H35" i="45"/>
  <c r="H28" i="45"/>
  <c r="H61" i="45"/>
  <c r="H15" i="45"/>
  <c r="H13" i="45"/>
  <c r="H34" i="45"/>
  <c r="H50" i="45"/>
  <c r="H45" i="45"/>
  <c r="H32" i="45"/>
  <c r="H56" i="45"/>
  <c r="H24" i="45"/>
  <c r="H55" i="45"/>
  <c r="H17" i="45"/>
  <c r="H33" i="45"/>
  <c r="H47" i="45"/>
  <c r="H20" i="45"/>
  <c r="B40" i="4"/>
  <c r="L7" i="14"/>
  <c r="D15" i="14"/>
  <c r="M12" i="38"/>
  <c r="K19" i="2"/>
  <c r="M10" i="14" l="1"/>
  <c r="J7" i="16"/>
  <c r="M15" i="2"/>
  <c r="M15" i="14"/>
  <c r="M27" i="2"/>
  <c r="D29" i="12"/>
  <c r="H20" i="42"/>
  <c r="M22" i="2"/>
  <c r="G5" i="19"/>
  <c r="I8" i="16"/>
  <c r="D17" i="17"/>
  <c r="M13" i="38"/>
  <c r="H34" i="12"/>
  <c r="H6" i="12"/>
  <c r="H10" i="12"/>
  <c r="K9" i="13"/>
  <c r="U9" i="13" s="1"/>
  <c r="J19" i="13"/>
  <c r="G10" i="21"/>
  <c r="G26" i="21"/>
  <c r="J6" i="16"/>
  <c r="K7" i="13"/>
  <c r="U7" i="13" s="1"/>
  <c r="F17" i="17"/>
  <c r="H17" i="17" s="1"/>
  <c r="L19" i="2"/>
  <c r="P20" i="7"/>
  <c r="H8" i="16"/>
  <c r="M10" i="2"/>
  <c r="Y19" i="13"/>
  <c r="M9" i="2"/>
  <c r="E17" i="19"/>
  <c r="G17" i="19" s="1"/>
  <c r="H17" i="19" s="1"/>
  <c r="M14" i="2"/>
  <c r="H74" i="42"/>
  <c r="G8" i="16"/>
  <c r="J8" i="16" s="1"/>
  <c r="O19" i="13"/>
  <c r="H19" i="42"/>
  <c r="M34" i="2"/>
  <c r="G30" i="14"/>
  <c r="T19" i="13"/>
  <c r="H27" i="42"/>
  <c r="H61" i="42"/>
  <c r="H23" i="42"/>
  <c r="H36" i="42"/>
  <c r="E19" i="13"/>
  <c r="G18" i="21"/>
  <c r="L23" i="8"/>
  <c r="G23" i="8"/>
  <c r="M7" i="8"/>
  <c r="L17" i="38"/>
  <c r="G31" i="2"/>
  <c r="M14" i="14"/>
  <c r="K23" i="8"/>
  <c r="D10" i="21"/>
  <c r="G17" i="38"/>
  <c r="J19" i="2"/>
  <c r="N20" i="7"/>
  <c r="Q20" i="7"/>
  <c r="O20" i="7"/>
  <c r="G41" i="12"/>
  <c r="H41" i="12" s="1"/>
  <c r="J30" i="14"/>
  <c r="M26" i="2"/>
  <c r="G19" i="2"/>
  <c r="M13" i="2"/>
  <c r="M11" i="2"/>
  <c r="D19" i="2"/>
  <c r="D9" i="14"/>
  <c r="M9" i="14" s="1"/>
  <c r="M12" i="14"/>
  <c r="K17" i="38"/>
  <c r="K8" i="13"/>
  <c r="V8" i="13" s="1"/>
  <c r="D17" i="38"/>
  <c r="M11" i="38"/>
  <c r="M10" i="38"/>
  <c r="M9" i="38"/>
  <c r="K10" i="13"/>
  <c r="V10" i="13" s="1"/>
  <c r="K11" i="13"/>
  <c r="V11" i="13" s="1"/>
  <c r="I9" i="12"/>
  <c r="H9" i="17"/>
  <c r="H9" i="19"/>
  <c r="L31" i="2"/>
  <c r="K31" i="2"/>
  <c r="J31" i="2"/>
  <c r="B22" i="14"/>
  <c r="V9" i="13"/>
  <c r="D31" i="2"/>
  <c r="D44" i="2" s="1"/>
  <c r="H49" i="42"/>
  <c r="H72" i="42"/>
  <c r="H31" i="42"/>
  <c r="M7" i="2"/>
  <c r="M14" i="38"/>
  <c r="H7" i="12"/>
  <c r="B33" i="12"/>
  <c r="H49" i="45"/>
  <c r="H21" i="45"/>
  <c r="H25" i="45"/>
  <c r="H51" i="42"/>
  <c r="H34" i="42"/>
  <c r="B17" i="12"/>
  <c r="H40" i="42"/>
  <c r="H8" i="12"/>
  <c r="J17" i="38"/>
  <c r="H63" i="45"/>
  <c r="H60" i="45"/>
  <c r="H22" i="45"/>
  <c r="H37" i="45"/>
  <c r="H41" i="42"/>
  <c r="H65" i="42"/>
  <c r="H9" i="42"/>
  <c r="H19" i="45"/>
  <c r="H42" i="45"/>
  <c r="H39" i="45"/>
  <c r="K10" i="14"/>
  <c r="H54" i="42"/>
  <c r="H35" i="42"/>
  <c r="D9" i="12"/>
  <c r="H10" i="42"/>
  <c r="D8" i="14"/>
  <c r="M8" i="14" s="1"/>
  <c r="H18" i="45"/>
  <c r="H54" i="45"/>
  <c r="H51" i="45"/>
  <c r="H33" i="42"/>
  <c r="H56" i="42"/>
  <c r="H26" i="45"/>
  <c r="I5" i="12"/>
  <c r="H14" i="42"/>
  <c r="H39" i="42"/>
  <c r="H15" i="42"/>
  <c r="H26" i="42"/>
  <c r="M16" i="14"/>
  <c r="H28" i="42"/>
  <c r="H11" i="42"/>
  <c r="H55" i="42"/>
  <c r="H17" i="42"/>
  <c r="H16" i="42"/>
  <c r="D23" i="8"/>
  <c r="M23" i="8" s="1"/>
  <c r="K6" i="14"/>
  <c r="H42" i="42"/>
  <c r="H62" i="42"/>
  <c r="H57" i="42"/>
  <c r="H67" i="42"/>
  <c r="H21" i="42"/>
  <c r="H46" i="42"/>
  <c r="H38" i="42"/>
  <c r="H66" i="42"/>
  <c r="G17" i="12"/>
  <c r="H17" i="12" s="1"/>
  <c r="H9" i="45"/>
  <c r="H38" i="45"/>
  <c r="H32" i="42"/>
  <c r="H22" i="42"/>
  <c r="H37" i="42"/>
  <c r="D7" i="14"/>
  <c r="M7" i="14" s="1"/>
  <c r="H50" i="42"/>
  <c r="D6" i="14"/>
  <c r="M6" i="14" s="1"/>
  <c r="H53" i="42"/>
  <c r="H45" i="42"/>
  <c r="H18" i="42"/>
  <c r="D20" i="14"/>
  <c r="M20" i="14" s="1"/>
  <c r="C18" i="14"/>
  <c r="C22" i="14" s="1"/>
  <c r="H71" i="42"/>
  <c r="H52" i="42"/>
  <c r="K18" i="14"/>
  <c r="I22" i="14"/>
  <c r="H22" i="14"/>
  <c r="J18" i="14"/>
  <c r="J22" i="14" s="1"/>
  <c r="G18" i="14"/>
  <c r="G22" i="14" s="1"/>
  <c r="H5" i="19" l="1"/>
  <c r="H6" i="19"/>
  <c r="M17" i="38"/>
  <c r="U8" i="13"/>
  <c r="U10" i="13"/>
  <c r="V7" i="13"/>
  <c r="V19" i="13" s="1"/>
  <c r="K19" i="13"/>
  <c r="B45" i="4"/>
  <c r="U11" i="13"/>
  <c r="K22" i="14"/>
  <c r="L22" i="14"/>
  <c r="M19" i="2"/>
  <c r="L18" i="14"/>
  <c r="M31" i="2"/>
  <c r="I17" i="12"/>
  <c r="D17" i="12"/>
  <c r="AF17" i="40"/>
  <c r="AF10" i="40"/>
  <c r="AF20" i="40"/>
  <c r="AF56" i="40"/>
  <c r="AF42" i="40"/>
  <c r="AF61" i="40"/>
  <c r="AF19" i="40"/>
  <c r="AF55" i="40"/>
  <c r="AF9" i="40"/>
  <c r="AF35" i="40"/>
  <c r="AF49" i="40"/>
  <c r="AF16" i="40"/>
  <c r="AF52" i="40"/>
  <c r="AF50" i="40"/>
  <c r="AF15" i="40"/>
  <c r="AF11" i="40"/>
  <c r="AF32" i="40"/>
  <c r="AF48" i="40"/>
  <c r="AF37" i="40"/>
  <c r="AF34" i="40"/>
  <c r="AF28" i="40"/>
  <c r="AF33" i="40"/>
  <c r="AF18" i="40"/>
  <c r="AF46" i="40"/>
  <c r="AF13" i="40"/>
  <c r="AF22" i="40"/>
  <c r="AF54" i="40"/>
  <c r="AF51" i="40"/>
  <c r="AF44" i="40"/>
  <c r="AF26" i="40"/>
  <c r="AF60" i="40"/>
  <c r="AF24" i="40"/>
  <c r="AF25" i="40"/>
  <c r="AF36" i="40"/>
  <c r="AF47" i="40"/>
  <c r="AF29" i="40"/>
  <c r="AF14" i="40"/>
  <c r="AF45" i="40"/>
  <c r="AF41" i="40"/>
  <c r="AF30" i="40"/>
  <c r="AF31" i="40"/>
  <c r="AF38" i="40"/>
  <c r="AF39" i="40"/>
  <c r="AF21" i="40"/>
  <c r="D33" i="12"/>
  <c r="B41" i="12"/>
  <c r="I33" i="12"/>
  <c r="D18" i="14"/>
  <c r="D22" i="14" s="1"/>
  <c r="M22" i="14" s="1"/>
  <c r="U19" i="13" l="1"/>
  <c r="M18" i="14"/>
  <c r="D41" i="12"/>
  <c r="I41" i="12"/>
</calcChain>
</file>

<file path=xl/sharedStrings.xml><?xml version="1.0" encoding="utf-8"?>
<sst xmlns="http://schemas.openxmlformats.org/spreadsheetml/2006/main" count="1469" uniqueCount="536">
  <si>
    <t>May 2019</t>
  </si>
  <si>
    <t>Year to Date Expenses</t>
  </si>
  <si>
    <t>% of Budget Spent YTD</t>
  </si>
  <si>
    <t>Electric</t>
  </si>
  <si>
    <t>Energy Efficiency</t>
  </si>
  <si>
    <t>Customer Enrollment</t>
  </si>
  <si>
    <t>Energy Efficiency TOTAL</t>
  </si>
  <si>
    <t>Training Center</t>
  </si>
  <si>
    <t>Inspections</t>
  </si>
  <si>
    <t>Regulatory Compliance</t>
  </si>
  <si>
    <t>General Administration</t>
  </si>
  <si>
    <t>CPUC Energy Division</t>
  </si>
  <si>
    <t>Reallocation (ME&amp;O budget reduced from $1.2M)</t>
  </si>
  <si>
    <t>TOTAL PROGRAM COSTS</t>
  </si>
  <si>
    <t>Indirect Costs</t>
  </si>
  <si>
    <t>NGAT Costs</t>
  </si>
  <si>
    <t>[1]  Authorized budget does not include shifted funds from previous years and/or program cycles.  Shifted funds, referred to as "2009-2016 Unspent ESA Program Funds", are reflected in ESA Table 1A.</t>
  </si>
  <si>
    <t>Gas</t>
  </si>
  <si>
    <t>Total</t>
  </si>
  <si>
    <t xml:space="preserve"> Energy Savings Assistance Program Table 1 -  Expenses</t>
  </si>
  <si>
    <t>San Diego Gas &amp; Electric</t>
  </si>
  <si>
    <t>June 2019</t>
  </si>
  <si>
    <t>Authorized Budget [1] [2]</t>
  </si>
  <si>
    <t>Current Month Expenses [3]</t>
  </si>
  <si>
    <t>ESA Program:</t>
  </si>
  <si>
    <t>Appliances</t>
  </si>
  <si>
    <t>Domestic Hot Water</t>
  </si>
  <si>
    <t>Enclosure</t>
  </si>
  <si>
    <t xml:space="preserve"> HVAC</t>
  </si>
  <si>
    <t xml:space="preserve"> Maintenance [4]</t>
  </si>
  <si>
    <t>Lighting</t>
  </si>
  <si>
    <t>Miscellaneous [4]</t>
  </si>
  <si>
    <t>Customer Enrollment [4]</t>
  </si>
  <si>
    <t>In Home Education [4]</t>
  </si>
  <si>
    <t>Marketing and Outreach</t>
  </si>
  <si>
    <t>Statewide Marketing Education and Outreach</t>
  </si>
  <si>
    <t>Measurement and Evaluation Studies</t>
  </si>
  <si>
    <t>Funded Outside of ESA Program Budget</t>
  </si>
  <si>
    <t>[2]  Reflects the authorized funding approved in the CPUC Energy Division Disposition Letter dated 12/27/2018 approving SDG&amp;E Advice Letter 3250-E/2688-G.</t>
  </si>
  <si>
    <t>[3]  Current Month Expenses for Energy Efficiency Total includes June accrual and/or re-accrual of $236,321 in the following reporting categories:  Appliances $43,522; Domestic Hot Water $26,880; HVAC $46,838; Misc. $3,589; Lighting $50,556; Maintenance $143; Enclosure $50,953; Customer Enrollment $11,776; In Home Energy Education $2,064.</t>
  </si>
  <si>
    <t>[4] Negative amounts due to over-estimated accruals from previous month (May).</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</si>
  <si>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</si>
  <si>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1A - Expenses Funded From 2009-2016 Unspent ESA Program Funds </t>
  </si>
  <si>
    <t>Authorized Budget [1]</t>
  </si>
  <si>
    <t>Current Month Expenses</t>
  </si>
  <si>
    <t>Multi-Family Common Area Measures</t>
  </si>
  <si>
    <t>In-Home Education</t>
  </si>
  <si>
    <t>Leveraging - CSD</t>
  </si>
  <si>
    <t>Pilot [2]</t>
  </si>
  <si>
    <t>Measurement and Evaluation Studies [3]</t>
  </si>
  <si>
    <t>`</t>
  </si>
  <si>
    <t>[1]  Reflects the authorized funding approved in the CPUC Energy Division Disposition Letter dated 12/27/2018 approving SDG&amp;E Advice Letter 3250-E/2688-G.</t>
  </si>
  <si>
    <t>[2]  Funding authorized for Programmable Communicating Thermostat (PCT) Pilot.</t>
  </si>
  <si>
    <t>[3]  Funding authorized for Rapid Feedback Research and Analysis and Potential and Goals Study.</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</si>
  <si>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</si>
  <si>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</si>
  <si>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</si>
  <si>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</si>
  <si>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</si>
  <si>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</si>
  <si>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</si>
  <si>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</si>
  <si>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</si>
  <si>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</si>
  <si>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</si>
  <si>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</si>
  <si>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</si>
  <si>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</si>
  <si>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</si>
  <si>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</si>
  <si>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</si>
  <si>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</si>
  <si>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</si>
  <si>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</si>
  <si>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</si>
  <si>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</si>
  <si>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</si>
  <si>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</si>
  <si>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Each</t>
  </si>
  <si>
    <t xml:space="preserve">Refrigerators </t>
  </si>
  <si>
    <t>Microwaves [5]</t>
  </si>
  <si>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</si>
  <si>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</si>
  <si>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</si>
  <si>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</si>
  <si>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</si>
  <si>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</si>
  <si>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</si>
  <si>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</si>
  <si>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</si>
  <si>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</si>
  <si>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</si>
  <si>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t>Air Sealing / Envelope [1]</t>
  </si>
  <si>
    <t>Caulking</t>
  </si>
  <si>
    <t xml:space="preserve">Attic Insulation </t>
  </si>
  <si>
    <t>HVAC</t>
  </si>
  <si>
    <t>FAU Standing Pilot Conversion</t>
  </si>
  <si>
    <t>Furnace Repair/Replacement8</t>
  </si>
  <si>
    <t>Room A/C Replacement</t>
  </si>
  <si>
    <t>Central A/C replacement</t>
  </si>
  <si>
    <t>Heat Pump Replacement</t>
  </si>
  <si>
    <t>Evaporative Cooler (Replacement)</t>
  </si>
  <si>
    <t>Evaporative Cooler (Installation)</t>
  </si>
  <si>
    <t>Duct Testing and Sealing8</t>
  </si>
  <si>
    <t>New - Energy Efficient Fan Control</t>
  </si>
  <si>
    <t>New - Prescriptive Duct Sealing</t>
  </si>
  <si>
    <t>New - High Efficiency Forced Air Unit (HE FAU)</t>
  </si>
  <si>
    <t>New - A/C Time Delay</t>
  </si>
  <si>
    <t>Maintenance</t>
  </si>
  <si>
    <t>Furnace Clean and Tune8</t>
  </si>
  <si>
    <t>Central A/C Tune up</t>
  </si>
  <si>
    <t xml:space="preserve">Lighting </t>
  </si>
  <si>
    <t>Interior Hard wired LED fixtures</t>
  </si>
  <si>
    <t>Exterior Hard wired LED fixtures</t>
  </si>
  <si>
    <t>Torchiere LED</t>
  </si>
  <si>
    <t>Occupancy Sensor</t>
  </si>
  <si>
    <t>LED Night Lights</t>
  </si>
  <si>
    <t>New - LED Diffuse Bulb (60W Replacement)</t>
  </si>
  <si>
    <t>New - LED Reflector Bulb</t>
  </si>
  <si>
    <t>New - LED Reflector Downlight Retrofit Kits</t>
  </si>
  <si>
    <t>New - LED A-Lamps</t>
  </si>
  <si>
    <t>Miscellaneous</t>
  </si>
  <si>
    <t>Pool Pumps</t>
  </si>
  <si>
    <t>Smart Power Strips - Tier 1</t>
  </si>
  <si>
    <t>New - Smart Power Strips - Tier 2</t>
  </si>
  <si>
    <t>Pilots</t>
  </si>
  <si>
    <t>Outreach &amp; Assessment</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</si>
  <si>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</si>
  <si>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</si>
  <si>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</si>
  <si>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</si>
  <si>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</si>
  <si>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</si>
  <si>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</si>
  <si>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</si>
  <si>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</si>
  <si>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</si>
  <si>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</si>
  <si>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</si>
  <si>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</si>
  <si>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</si>
  <si>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</si>
  <si>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</si>
  <si>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 </t>
  </si>
  <si>
    <t>[2]  Weatherization may consist of attic insulation, attic access weatherization, weatherstripping - door, caulking, &amp; minor home repairs.</t>
  </si>
  <si>
    <t>[3]  Based on OP 79 of D.16-11-022.</t>
  </si>
  <si>
    <t>[4]  All savings are calculated based on the following sources:</t>
  </si>
  <si>
    <t>Evergreen Economics  “Impact Evaluation of the 2011 CA Low Income Energy Efficiency Program, Final Report.”  August 30, 2013</t>
  </si>
  <si>
    <t>[5] Microwave savings are from ECONorthWest Study received in December of 2011</t>
  </si>
  <si>
    <t xml:space="preserve">[6] Data for Aliso Canyon includes "First Touches and Re-Treatments".  </t>
  </si>
  <si>
    <t>[7] Current Month Expenses for Energy Efficiency Total does not include June accrual and/or re-accrual of $236,321 in the following reporting categories:  Appliances $43,522; Domestic Hot Water $26,880; HVAC $46,838; Misc. $3,589; Lighting $50,556; Maintenance $143; Enclosure $50,953; Customer Enrollment $11,776; In Home Energy Education $2,064.</t>
  </si>
  <si>
    <t>[8] A system issue has been discovered that affects the reporting of Furnace Repair/Replace, Duct Test and Seal and Furnace Clean and Tune.  Resolution is underway.  Data will be corrected when resolution is complete.</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</si>
  <si>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</si>
  <si>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</si>
  <si>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</si>
  <si>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</si>
  <si>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</si>
  <si>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</si>
  <si>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</si>
  <si>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r>
      <t>Microwaves</t>
    </r>
    <r>
      <rPr>
        <sz val="10"/>
        <color rgb="FFFF0000"/>
        <rFont val="Arial"/>
        <family val="2"/>
      </rPr>
      <t xml:space="preserve"> </t>
    </r>
    <r>
      <rPr>
        <sz val="10"/>
        <rFont val="Arial"/>
        <family val="2"/>
      </rPr>
      <t>[4]</t>
    </r>
  </si>
  <si>
    <t>Combined Showerhead/TSV</t>
  </si>
  <si>
    <t>Heat Pump Water Heater</t>
  </si>
  <si>
    <t>Tub Diverter/ Tub Spout</t>
  </si>
  <si>
    <t>Thermostat-controlled Shower Valve</t>
  </si>
  <si>
    <t>Furnace Repair/Replacement</t>
  </si>
  <si>
    <t>Duct Testing and Sealing</t>
  </si>
  <si>
    <t>Energy Efficient Fan Control</t>
  </si>
  <si>
    <t>Prescriptive Duct Sealing</t>
  </si>
  <si>
    <t>High Efficiency Forced Air Unit (HE FAU)</t>
  </si>
  <si>
    <t>A/C Time Delay</t>
  </si>
  <si>
    <t>Furnace Clean and Tune</t>
  </si>
  <si>
    <t>LED Diffuse Bulb (60W Replacement)</t>
  </si>
  <si>
    <t>LED Reflector Bulb</t>
  </si>
  <si>
    <t>LED Reflector Downlight Retrofit Kits</t>
  </si>
  <si>
    <t>LED A-Lamps</t>
  </si>
  <si>
    <t>Smart Power Strips - Tier 2</t>
  </si>
  <si>
    <t xml:space="preserve"> </t>
  </si>
  <si>
    <t>CSD MF Buildings Treated</t>
  </si>
  <si>
    <t xml:space="preserve"> - Multifamily</t>
  </si>
  <si>
    <t>[3]  All savings are calculated based on the following sources:</t>
  </si>
  <si>
    <t>Evergreen Economics  “Impact Evaluation of the 2011 CA Low Income Energy Efficiency Program, Final Report.”  August 30, 2013.</t>
  </si>
  <si>
    <t>[4] Microwave savings are from ECONorthWest Study received in December of 2011.</t>
  </si>
  <si>
    <t>Energy Savings Assistance Program Table 2B</t>
  </si>
  <si>
    <t>*ESA Program - Multifamily Common Area</t>
  </si>
  <si>
    <t xml:space="preserve">Microwaves </t>
  </si>
  <si>
    <t>Ancillary Services</t>
  </si>
  <si>
    <t>Commissioning [5]</t>
  </si>
  <si>
    <t>Audit</t>
  </si>
  <si>
    <t>Administration [4]</t>
  </si>
  <si>
    <t>Total Multifamily Buildings Weatherized [2]</t>
  </si>
  <si>
    <t>Multifamily Buildings Treated</t>
  </si>
  <si>
    <t>[4] Per D.16-11-022 at p.210, the CPUC imposes a cap of 10% of ESA Program funds for administrative activities and a ceiling of 20% for direct implementation non-incentive costs.</t>
  </si>
  <si>
    <t>[5] Refers to optimizing the installation of the measure installed such as retrofitting pipes, etc.</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</si>
  <si>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</si>
  <si>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</si>
  <si>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Energy Savings Assistance Program Table 3 - Energy Savings and Average Bill Savings per Treated Home/Common Area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</si>
  <si>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</si>
  <si>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</si>
  <si>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</si>
  <si>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</si>
  <si>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</si>
  <si>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</si>
  <si>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</si>
  <si>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</si>
  <si>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</si>
  <si>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</si>
  <si>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ESA Program - Multifamily Common Area</t>
  </si>
  <si>
    <t>Average 1st Year Bill Savings / Treated Buildings</t>
  </si>
  <si>
    <t>Average Lifecycle Bill Savings / Treated Buildings</t>
  </si>
  <si>
    <t>Summary - ESA Program/CSD Leveraging/ Multifamily Common Area [1]</t>
  </si>
  <si>
    <t>Average 1st Year Bill Savings / Treated households and Buildings</t>
  </si>
  <si>
    <t>Average Lifecycle Bill Savings / Treated Household and Buildings</t>
  </si>
  <si>
    <t xml:space="preserve">[1] Summary is the sum of ESA Program + CSD Leveraging + Multifamily Common Area.  </t>
  </si>
  <si>
    <t xml:space="preserve"> Energy Savings Assistance Program Table 4A -  Homes/Buildings Treated</t>
  </si>
  <si>
    <t>Eligible Households</t>
  </si>
  <si>
    <t>Households Treated YTD</t>
  </si>
  <si>
    <t>County</t>
  </si>
  <si>
    <t>Rural [1]</t>
  </si>
  <si>
    <t>Urban</t>
  </si>
  <si>
    <t>Rural</t>
  </si>
  <si>
    <t>ORANGE</t>
  </si>
  <si>
    <t>SAN DIEGO</t>
  </si>
  <si>
    <t>Buildings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</si>
  <si>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</si>
  <si>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</si>
  <si>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</si>
  <si>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</si>
  <si>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</si>
  <si>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</si>
  <si>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</si>
  <si>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</si>
  <si>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</si>
  <si>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</si>
  <si>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</si>
  <si>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</si>
  <si>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</si>
  <si>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</si>
  <si>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</si>
  <si>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</si>
  <si>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</si>
  <si>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</si>
  <si>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</si>
  <si>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</si>
  <si>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</si>
  <si>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</si>
  <si>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</si>
  <si>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</si>
  <si>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</si>
  <si>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</si>
  <si>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</si>
  <si>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</si>
  <si>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</si>
  <si>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</si>
  <si>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</si>
  <si>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</si>
  <si>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</si>
  <si>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</si>
  <si>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</si>
  <si>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</si>
  <si>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 of  Buildings Treated by Month</t>
  </si>
  <si>
    <t>YTD Total Energy Impacts for all fuel types should equal YTD energy impacts that are reported every month Table 2A.</t>
  </si>
  <si>
    <t>YTD Total Energy Impacts for all fuel types should equal YTD energy impacts that are reported every month Table 2B.</t>
  </si>
  <si>
    <t>Energy Savings Assistance Program Table 6 - Expenditures for Pilots and Studies</t>
  </si>
  <si>
    <t>Authorized 2019 Funding [1]</t>
  </si>
  <si>
    <t>Expenses Since January 1, 2018</t>
  </si>
  <si>
    <t>% of Budget Expensed</t>
  </si>
  <si>
    <t>Programmable Communicating Thermostat (PCT) [2]</t>
  </si>
  <si>
    <t>Total Pilots</t>
  </si>
  <si>
    <t>Studies</t>
  </si>
  <si>
    <t>Low Income Needs Assessment Study</t>
  </si>
  <si>
    <t>Load Impact Evaluation Study</t>
  </si>
  <si>
    <t>Equity Criteria and Non Energy Benefits Evaluation (NEB's)</t>
  </si>
  <si>
    <t>Unallocated Funds [3]</t>
  </si>
  <si>
    <t>2017 Potential and Goals Study</t>
  </si>
  <si>
    <t>Rapid Feedback Research and Analysis</t>
  </si>
  <si>
    <t>Total Studies</t>
  </si>
  <si>
    <t>[1]  Reflects the authorized funding in D.16-11-022 and updated via Resolution E-4884 addressing conforming Advice Letters 3065-E/2568-G and 3065-E-A/2568-G-A.</t>
  </si>
  <si>
    <t>[2]  Programmable Communicating Thermostat (PCT) Pilot budget approved via al 3250-E/2688-G. [Table 1A].  An amount of $613 was inadvertently omitted from the Jan report and has been added to the YTD total.</t>
  </si>
  <si>
    <t>[3]  Unallocated funds represent the amount of funds originally requested for the Energy Education Phase II Study which was subsequently not authorized in D.16-11-022.  However the budget was authorized and is not unallocated to a specific study [Table 1].</t>
  </si>
  <si>
    <t>Energy Savings Assistance Program Table 7 (Second Refrigerators, In-Home Education, MyEnergy/My Account Platform)</t>
  </si>
  <si>
    <t>Received Refrigerator</t>
  </si>
  <si>
    <t>Not eligible for Refrigerator due to Less than Six Occupants</t>
  </si>
  <si>
    <t>Second Refrigerators</t>
  </si>
  <si>
    <t>Households that Only Received Energy Education</t>
  </si>
  <si>
    <t>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</si>
  <si>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</si>
  <si>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</si>
  <si>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</si>
  <si>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</si>
  <si>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</si>
  <si>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</si>
  <si>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</si>
  <si>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</si>
  <si>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</si>
  <si>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</si>
  <si>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 Program [2]</t>
  </si>
  <si>
    <t>Studies [3]</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</si>
  <si>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</si>
  <si>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</si>
  <si>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</si>
  <si>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</si>
  <si>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</si>
  <si>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</si>
  <si>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</si>
  <si>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</si>
  <si>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</si>
  <si>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</si>
  <si>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</si>
  <si>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[2]  Decision 15-12-047 transitioned CHANGES pilot to CHANGES program and funding for the effort is captured herein.</t>
  </si>
  <si>
    <t>[3]  Reflects the Annual Eligibility Estimates prepared by Athens Research on behalf of the utilities.  This effort was formerly referenced as Measurement and Evaluation.</t>
  </si>
  <si>
    <r>
      <rPr>
        <b/>
        <sz val="10"/>
        <rFont val="Arial"/>
        <family val="2"/>
      </rPr>
      <t>NOTE:</t>
    </r>
    <r>
      <rPr>
        <sz val="10"/>
        <rFont val="Arial"/>
        <family val="2"/>
      </rPr>
      <t xml:space="preserve">  Any required corrections/adjustments are reported herein and supersede results reported in prior months and may reflect YTD adjustments.</t>
    </r>
  </si>
  <si>
    <r>
      <t>CARE Table 2 - Enrollment, Recertification, Attrition, &amp; Penetration</t>
    </r>
    <r>
      <rPr>
        <b/>
        <vertAlign val="superscript"/>
        <sz val="12"/>
        <rFont val="Arial"/>
        <family val="2"/>
      </rPr>
      <t>5</t>
    </r>
  </si>
  <si>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</si>
  <si>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</si>
  <si>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</si>
  <si>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</si>
  <si>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</si>
  <si>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</si>
  <si>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</si>
  <si>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</si>
  <si>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</si>
  <si>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</si>
  <si>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</si>
  <si>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</si>
  <si>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</si>
  <si>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</si>
  <si>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</si>
  <si>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</si>
  <si>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Failed Recertification</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</si>
  <si>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</si>
  <si>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</si>
  <si>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</si>
  <si>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</si>
  <si>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</si>
  <si>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</si>
  <si>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</si>
  <si>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</si>
  <si>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</si>
  <si>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</si>
  <si>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</si>
  <si>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</si>
  <si>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</si>
  <si>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</si>
  <si>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</si>
  <si>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</si>
  <si>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</si>
  <si>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</si>
  <si>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t>5 </t>
    </r>
    <r>
      <rPr>
        <sz val="11"/>
        <rFont val="Arial"/>
        <family val="2"/>
      </rPr>
      <t>As reflected in filing A.14-11-007, et al., Annual CARE Eligibility Estimates filed February 12, 2019.</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</si>
  <si>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</si>
  <si>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</si>
  <si>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</si>
  <si>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</si>
  <si>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</si>
  <si>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</si>
  <si>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</si>
  <si>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</si>
  <si>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</si>
  <si>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</si>
  <si>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</si>
  <si>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</si>
  <si>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</si>
  <si>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</si>
  <si>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</si>
  <si>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</si>
  <si>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</si>
  <si>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</si>
  <si>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</si>
  <si>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</si>
  <si>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</si>
  <si>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</si>
  <si>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</si>
  <si>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</si>
  <si>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</si>
  <si>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</si>
  <si>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</si>
  <si>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</si>
  <si>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</si>
  <si>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</si>
  <si>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r>
      <rPr>
        <b/>
        <vertAlign val="superscript"/>
        <sz val="10"/>
        <rFont val="Arial"/>
        <family val="2"/>
      </rPr>
      <t xml:space="preserve">1 </t>
    </r>
    <r>
      <rPr>
        <sz val="10"/>
        <rFont val="Arial"/>
        <family val="2"/>
      </rPr>
      <t>Includes sub-metered.</t>
    </r>
  </si>
  <si>
    <t>CARE Table 5 - Enrollment by County</t>
  </si>
  <si>
    <r>
      <t>Estimated Eligible Households</t>
    </r>
    <r>
      <rPr>
        <b/>
        <vertAlign val="superscript"/>
        <sz val="12"/>
        <rFont val="Arial"/>
        <family val="2"/>
      </rPr>
      <t>1</t>
    </r>
  </si>
  <si>
    <r>
      <t>Total Households Enrolled</t>
    </r>
    <r>
      <rPr>
        <b/>
        <vertAlign val="superscript"/>
        <sz val="12"/>
        <rFont val="Arial"/>
        <family val="2"/>
      </rPr>
      <t>2</t>
    </r>
  </si>
  <si>
    <t>Penetration Rate</t>
  </si>
  <si>
    <r>
      <t>Rural</t>
    </r>
    <r>
      <rPr>
        <b/>
        <sz val="12"/>
        <color rgb="FF0070C0"/>
        <rFont val="Arial"/>
        <family val="2"/>
      </rPr>
      <t xml:space="preserve"> </t>
    </r>
  </si>
  <si>
    <r>
      <t>Rural</t>
    </r>
    <r>
      <rPr>
        <b/>
        <vertAlign val="superscript"/>
        <sz val="12"/>
        <rFont val="Arial"/>
        <family val="2"/>
      </rPr>
      <t>3</t>
    </r>
  </si>
  <si>
    <t>Orange</t>
  </si>
  <si>
    <t>NA</t>
  </si>
  <si>
    <t>San Diego</t>
  </si>
  <si>
    <t>1 As reflected in filing A.14-11-007, et al., Annual CARE Eligibility Estimates filed February 12, 2019.</t>
  </si>
  <si>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</si>
  <si>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No Rural eligible population exists in Orange County in SDG&amp;E territory, therefore penetration for Orange County Rural is not applicable.</t>
    </r>
  </si>
  <si>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</si>
  <si>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</si>
  <si>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</si>
  <si>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</si>
  <si>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</si>
  <si>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</si>
  <si>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</si>
  <si>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</si>
  <si>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</si>
  <si>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(3 or 4 bill cycles)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</si>
  <si>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</si>
  <si>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</si>
  <si>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</si>
  <si>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</si>
  <si>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</si>
  <si>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</si>
  <si>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</si>
  <si>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</si>
  <si>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</si>
  <si>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</si>
  <si>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</si>
  <si>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</si>
  <si>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</si>
  <si>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</si>
  <si>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SAN DIEGO (SD)</t>
  </si>
  <si>
    <t>X</t>
  </si>
  <si>
    <t>ALLIANCE FOR AFRICAN ASSISTANCE</t>
  </si>
  <si>
    <t>AMERICAN RED CROSS WIC</t>
  </si>
  <si>
    <t>CASA FAMILIAR</t>
  </si>
  <si>
    <t>CATHOLIC CHARITIES</t>
  </si>
  <si>
    <t>CHULA VISTA COMM COLLABORATIVE</t>
  </si>
  <si>
    <t>COMMUNITY RESOURCE CENTER - 2010</t>
  </si>
  <si>
    <t>DEAF COMMUNITY SERVICES</t>
  </si>
  <si>
    <t>HEARTS AND HANDS TOGETHER</t>
  </si>
  <si>
    <t>INTERFAITH COMMUNITY SERVICES</t>
  </si>
  <si>
    <t>LA MAESTRA FAMILY CLINIC (LMFC)</t>
  </si>
  <si>
    <t>MAAC PROJECT - CARE</t>
  </si>
  <si>
    <t>NEIGHBORHOOD HEALTH CARE</t>
  </si>
  <si>
    <t>NEIGHBORHOOD HEALTH INSURANCE CENTER</t>
  </si>
  <si>
    <t>NORTH COUNTY HEALTH SERVICES</t>
  </si>
  <si>
    <t>SAN DIEGO STATE UNIVERSITY WIC</t>
  </si>
  <si>
    <t>SAN YSIDRO HEALTH CENTERS</t>
  </si>
  <si>
    <t>SCRIPPS HEALTH WIC (SHW)</t>
  </si>
  <si>
    <t>UNION OF PAN ASIAN COMMUNITIES (UPAC)</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</si>
  <si>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</si>
  <si>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</si>
  <si>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</si>
  <si>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</si>
  <si>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</si>
  <si>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r>
      <t>Eligible Households</t>
    </r>
    <r>
      <rPr>
        <b/>
        <vertAlign val="superscript"/>
        <sz val="10"/>
        <rFont val="Arial"/>
        <family val="2"/>
      </rPr>
      <t>1</t>
    </r>
  </si>
  <si>
    <t>Penetration</t>
  </si>
  <si>
    <r>
      <t>% Change</t>
    </r>
    <r>
      <rPr>
        <b/>
        <vertAlign val="superscript"/>
        <sz val="10"/>
        <rFont val="Arial"/>
        <family val="2"/>
      </rPr>
      <t>3</t>
    </r>
  </si>
  <si>
    <r>
      <t>Total Residential Accounts</t>
    </r>
    <r>
      <rPr>
        <b/>
        <vertAlign val="superscript"/>
        <sz val="10"/>
        <rFont val="Arial"/>
        <family val="2"/>
      </rPr>
      <t>2</t>
    </r>
  </si>
  <si>
    <t>N/A</t>
  </si>
  <si>
    <r>
      <rPr>
        <vertAlign val="superscript"/>
        <sz val="10"/>
        <rFont val="Arial"/>
        <family val="2"/>
      </rPr>
      <t>2</t>
    </r>
    <r>
      <rPr>
        <sz val="10"/>
        <rFont val="Arial"/>
        <family val="2"/>
      </rPr>
      <t xml:space="preserve"> Data represents total residential electric customers.</t>
    </r>
  </si>
  <si>
    <t>3 Total percentage change (row 17) = current Penetration - January Penetration (G17-G5) and represents 2018 percentage change.</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</si>
  <si>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</si>
  <si>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</si>
  <si>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2019 Budget</t>
  </si>
  <si>
    <t>Expenses Since Jan. 1, 2019</t>
  </si>
  <si>
    <t>% of 2019 Budget Expensed</t>
  </si>
  <si>
    <t xml:space="preserve">Total </t>
  </si>
  <si>
    <t>CHANGES Program</t>
  </si>
  <si>
    <t>[1] Decision 15-12-047 transitioned from CHANGES pilot to CHANGES program and funding for the effort is captured herein.</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</si>
  <si>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</si>
  <si>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10 CHANGES One-On-One Customer Assistance Sessions</t>
  </si>
  <si>
    <t>Reporting Period April 2019[1]</t>
  </si>
  <si>
    <t>No. of attendees at education sessions</t>
  </si>
  <si>
    <t>Disputes</t>
  </si>
  <si>
    <t>Add Level Pay Plan</t>
  </si>
  <si>
    <t>Assisted with CARE Re-Certification/Audit</t>
  </si>
  <si>
    <t>Changed 3rd party Company/Gas Aggregation</t>
  </si>
  <si>
    <t>Changed 3rd Party Electricity Aggregation</t>
  </si>
  <si>
    <t>Medical Baseline Application</t>
  </si>
  <si>
    <t>Enroll in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</si>
  <si>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</si>
  <si>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</si>
  <si>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</si>
  <si>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</si>
  <si>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</si>
  <si>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</si>
  <si>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</si>
  <si>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</si>
  <si>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</si>
  <si>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</si>
  <si>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 [3]</t>
  </si>
  <si>
    <t>Needs Assistance</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</si>
  <si>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</si>
  <si>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</si>
  <si>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</si>
  <si>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</si>
  <si>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</si>
  <si>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</si>
  <si>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</si>
  <si>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Allerts</t>
  </si>
  <si>
    <t>Enrolled in Demand Response Programs</t>
  </si>
  <si>
    <t>ESAP</t>
  </si>
  <si>
    <t>HEAP</t>
  </si>
  <si>
    <t>Medical Baseline</t>
  </si>
  <si>
    <t>Neighbor to Neighbor</t>
  </si>
  <si>
    <t>REACH</t>
  </si>
  <si>
    <t>Reported Safety Problem</t>
  </si>
  <si>
    <t>Reported Scam</t>
  </si>
  <si>
    <t>Set Up 3rd Party Notification</t>
  </si>
  <si>
    <t>Set Up New Account</t>
  </si>
  <si>
    <t>Total Needs Assistance [2]</t>
  </si>
  <si>
    <t>Disputes &amp; Needs Assistance -Support was provided in the following languages: Arabic English, Farsi, Somali, Spanish</t>
  </si>
  <si>
    <t>[1] There is a one-month lag behind the current reporting month. The data for May and June will be reported once received.</t>
  </si>
  <si>
    <t>[2] Contractor is in the process of validating the total. If there is a discrepancy in the numbers reported, the numbers will be corrected in the July 2019 report.</t>
  </si>
  <si>
    <t xml:space="preserve">[3] Per CHANGES Vendor: The total number of services may exceed the total number of </t>
  </si>
  <si>
    <t>cases because some cases will include more than one service provided.</t>
  </si>
  <si>
    <t>* Any required corrections/adjustments are reported herein and supersede results reported in prior months and may reflect YTD adjustments.</t>
  </si>
  <si>
    <t xml:space="preserve">CARE Table 11 CHANGES Group Customer Assistance Sessions                                </t>
  </si>
  <si>
    <t>Q4 February 1, 2019 - April 30, 2019 [1,2]</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</si>
  <si>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</si>
  <si>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</si>
  <si>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</si>
  <si>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</si>
  <si>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</si>
  <si>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</si>
  <si>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</si>
  <si>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</si>
  <si>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Albanian</t>
  </si>
  <si>
    <t>Avoiding Disconnection</t>
  </si>
  <si>
    <t>CHANGES Ed Handout</t>
  </si>
  <si>
    <t>Arabic</t>
  </si>
  <si>
    <t>English</t>
  </si>
  <si>
    <t>Farsi</t>
  </si>
  <si>
    <t>French</t>
  </si>
  <si>
    <t>Spanish</t>
  </si>
  <si>
    <t>Swahili</t>
  </si>
  <si>
    <t>Vietnamese</t>
  </si>
  <si>
    <t>CARE/FERA and Other Assistance Programs</t>
  </si>
  <si>
    <t>Electric and Natural Gas Safety</t>
  </si>
  <si>
    <t>ASL</t>
  </si>
  <si>
    <t>Energy Conservation</t>
  </si>
  <si>
    <t>Gas Aggregation</t>
  </si>
  <si>
    <t>High Energy Use</t>
  </si>
  <si>
    <t>Understanding Your Bill</t>
  </si>
  <si>
    <t>Current Quarter Total</t>
  </si>
  <si>
    <t>[1] This table was provided by CHANGES contractor, Self Help for the Elderly, via CSID. This table was edited and reformatted from its original version in order to have a more consistent appearance and format with existing SDG&amp;E tables.</t>
  </si>
  <si>
    <t>[2] As of May 1st, 2017, CHANGES one-on-one data reports have moved from monthly to quarterly the program year. The data for Q1 May 1, 2019 through July 31, 2019 will be reported once received.</t>
  </si>
  <si>
    <t>[3] Date of the workshops not available.</t>
  </si>
  <si>
    <t>[4] Contractor states all sessions last at least 30 minutes.</t>
  </si>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</sst>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0"/>
      <color indexed="8"/>
      <name val="Arial"/>
      <family val="2"/>
    </font>
    <font>
      <b/>
      <sz val="11"/>
      <color rgb="FFFF0000"/>
      <name val="Arial"/>
      <family val="2"/>
    </font>
    <font>
      <sz val="11"/>
      <name val="Calibri"/>
      <family val="2"/>
    </font>
    <font>
      <vertAlign val="superscript"/>
      <sz val="11"/>
      <name val="Arial"/>
      <family val="2"/>
    </font>
    <font>
      <b/>
      <sz val="14"/>
      <color theme="1"/>
      <name val="Arial"/>
      <family val="2"/>
    </font>
    <font>
      <b/>
      <sz val="18"/>
      <color theme="1"/>
      <name val="Arial"/>
      <family val="2"/>
    </font>
    <font>
      <b/>
      <sz val="16"/>
      <color theme="1"/>
      <name val="Arial"/>
      <family val="2"/>
    </font>
    <font>
      <b/>
      <sz val="11"/>
      <color theme="1"/>
      <name val="Arial"/>
      <family val="2"/>
    </font>
    <font>
      <b/>
      <vertAlign val="superscript"/>
      <sz val="11"/>
      <color theme="1"/>
      <name val="Arial"/>
      <family val="2"/>
    </font>
    <font>
      <b/>
      <sz val="16"/>
      <color rgb="FFFF0000"/>
      <name val="Calibri"/>
      <family val="2"/>
      <scheme val="minor"/>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strike/>
      <vertAlign val="superscript"/>
      <sz val="11"/>
      <name val="Arial"/>
      <family val="2"/>
    </font>
    <font>
      <sz val="20"/>
      <color rgb="FFFF0000"/>
      <name val="Arial"/>
      <family val="2"/>
    </font>
    <font>
      <sz val="10"/>
      <name val="Arial Narrow"/>
      <family val="2"/>
    </font>
    <font>
      <sz val="10"/>
      <color theme="4" tint="-0.249977111117893"/>
      <name val="Arial"/>
      <family val="2"/>
    </font>
  </fonts>
  <fills count="11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119">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medium">
        <color indexed="64"/>
      </top>
      <bottom style="medium">
        <color indexed="64"/>
      </bottom>
      <diagonal/>
    </border>
  </borders>
  <cellStyleXfs count="46825">
    <xf numFmtId="0" fontId="0" fillId="0" borderId="0"/>
    <xf numFmtId="170" fontId="24" fillId="2" borderId="0" applyNumberFormat="0" applyBorder="0" applyAlignment="0" applyProtection="0"/>
    <xf numFmtId="170" fontId="24" fillId="3" borderId="0" applyNumberFormat="0" applyBorder="0" applyAlignment="0" applyProtection="0"/>
    <xf numFmtId="170" fontId="24" fillId="4" borderId="0" applyNumberFormat="0" applyBorder="0" applyAlignment="0" applyProtection="0"/>
    <xf numFmtId="170" fontId="24" fillId="5" borderId="0" applyNumberFormat="0" applyBorder="0" applyAlignment="0" applyProtection="0"/>
    <xf numFmtId="170" fontId="24" fillId="6" borderId="0" applyNumberFormat="0" applyBorder="0" applyAlignment="0" applyProtection="0"/>
    <xf numFmtId="170" fontId="24" fillId="7"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11" borderId="0" applyNumberFormat="0" applyBorder="0" applyAlignment="0" applyProtection="0"/>
    <xf numFmtId="170" fontId="25" fillId="12"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5" borderId="0" applyNumberFormat="0" applyBorder="0" applyAlignment="0" applyProtection="0"/>
    <xf numFmtId="170" fontId="25" fillId="16" borderId="0" applyNumberFormat="0" applyBorder="0" applyAlignment="0" applyProtection="0"/>
    <xf numFmtId="170" fontId="25" fillId="17" borderId="0" applyNumberFormat="0" applyBorder="0" applyAlignment="0" applyProtection="0"/>
    <xf numFmtId="170" fontId="25" fillId="18"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9" borderId="0" applyNumberFormat="0" applyBorder="0" applyAlignment="0" applyProtection="0"/>
    <xf numFmtId="166" fontId="44" fillId="20" borderId="1">
      <alignment horizontal="center" vertical="center"/>
    </xf>
    <xf numFmtId="166" fontId="44" fillId="20" borderId="1">
      <alignment horizontal="center" vertical="center"/>
    </xf>
    <xf numFmtId="166" fontId="44" fillId="20" borderId="1">
      <alignment horizontal="center" vertical="center"/>
    </xf>
    <xf numFmtId="166" fontId="44" fillId="20" borderId="1">
      <alignment horizontal="center" vertical="center"/>
    </xf>
    <xf numFmtId="170" fontId="26" fillId="3" borderId="0" applyNumberFormat="0" applyBorder="0" applyAlignment="0" applyProtection="0"/>
    <xf numFmtId="170" fontId="27" fillId="21" borderId="2" applyNumberFormat="0" applyAlignment="0" applyProtection="0"/>
    <xf numFmtId="170" fontId="28" fillId="22" borderId="3" applyNumberFormat="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70" fontId="29" fillId="0" borderId="0" applyNumberForma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70" fontId="30" fillId="4" borderId="0" applyNumberFormat="0" applyBorder="0" applyAlignment="0" applyProtection="0"/>
    <xf numFmtId="38" fontId="45" fillId="23" borderId="0" applyNumberFormat="0" applyBorder="0" applyAlignment="0" applyProtection="0"/>
    <xf numFmtId="38" fontId="45" fillId="23" borderId="0" applyNumberFormat="0" applyBorder="0" applyAlignment="0" applyProtection="0"/>
    <xf numFmtId="170" fontId="46" fillId="0" borderId="0" applyNumberFormat="0" applyFill="0" applyBorder="0" applyAlignment="0" applyProtection="0"/>
    <xf numFmtId="170" fontId="42" fillId="0" borderId="4" applyNumberFormat="0" applyAlignment="0" applyProtection="0">
      <alignment horizontal="left" vertical="center"/>
    </xf>
    <xf numFmtId="170" fontId="42" fillId="0" borderId="5">
      <alignment horizontal="left" vertical="center"/>
    </xf>
    <xf numFmtId="170" fontId="47" fillId="0" borderId="0" applyNumberFormat="0" applyFont="0" applyFill="0" applyBorder="0" applyProtection="0"/>
    <xf numFmtId="170" fontId="47" fillId="0" borderId="0" applyNumberFormat="0" applyFont="0" applyFill="0" applyBorder="0" applyProtection="0"/>
    <xf numFmtId="170" fontId="47"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31" fillId="0" borderId="7" applyNumberFormat="0" applyFill="0" applyAlignment="0" applyProtection="0"/>
    <xf numFmtId="170" fontId="31"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170" fontId="48" fillId="0" borderId="8" applyNumberFormat="0" applyFill="0" applyAlignment="0" applyProtection="0"/>
    <xf numFmtId="0" fontId="77" fillId="0" borderId="0" applyNumberFormat="0" applyFill="0" applyBorder="0" applyAlignment="0" applyProtection="0">
      <alignment vertical="top"/>
      <protection locked="0"/>
    </xf>
    <xf numFmtId="10" fontId="45" fillId="24" borderId="9" applyNumberFormat="0" applyBorder="0" applyAlignment="0" applyProtection="0"/>
    <xf numFmtId="10" fontId="45" fillId="24" borderId="9" applyNumberFormat="0" applyBorder="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3" fillId="0" borderId="10" applyNumberFormat="0" applyFill="0" applyAlignment="0" applyProtection="0"/>
    <xf numFmtId="170" fontId="34" fillId="25" borderId="0" applyNumberFormat="0" applyBorder="0" applyAlignment="0" applyProtection="0"/>
    <xf numFmtId="37" fontId="49" fillId="0" borderId="0"/>
    <xf numFmtId="37" fontId="49" fillId="0" borderId="0"/>
    <xf numFmtId="37" fontId="49" fillId="0" borderId="0"/>
    <xf numFmtId="37" fontId="49" fillId="0" borderId="0"/>
    <xf numFmtId="169" fontId="50" fillId="0" borderId="0"/>
    <xf numFmtId="169" fontId="50" fillId="0" borderId="0"/>
    <xf numFmtId="169" fontId="50" fillId="0" borderId="0"/>
    <xf numFmtId="169" fontId="5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170" fontId="64" fillId="0" borderId="0"/>
    <xf numFmtId="170" fontId="6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170" fontId="75" fillId="0" borderId="0"/>
    <xf numFmtId="170" fontId="38" fillId="0" borderId="0"/>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79" fillId="0" borderId="0"/>
    <xf numFmtId="0" fontId="79" fillId="0" borderId="0"/>
    <xf numFmtId="170" fontId="75" fillId="0" borderId="0"/>
    <xf numFmtId="0" fontId="79" fillId="0" borderId="0"/>
    <xf numFmtId="0" fontId="79" fillId="0" borderId="0"/>
    <xf numFmtId="0" fontId="79" fillId="0" borderId="0"/>
    <xf numFmtId="0" fontId="79" fillId="0" borderId="0"/>
    <xf numFmtId="0" fontId="79" fillId="0" borderId="0"/>
    <xf numFmtId="0" fontId="79" fillId="0" borderId="0"/>
    <xf numFmtId="170" fontId="75" fillId="0" borderId="0"/>
    <xf numFmtId="170" fontId="38" fillId="0" borderId="0"/>
    <xf numFmtId="170" fontId="38" fillId="0" borderId="0"/>
    <xf numFmtId="170" fontId="38" fillId="0" borderId="0"/>
    <xf numFmtId="0" fontId="38" fillId="0" borderId="0"/>
    <xf numFmtId="170" fontId="38" fillId="26" borderId="11" applyNumberFormat="0" applyFont="0" applyAlignment="0" applyProtection="0"/>
    <xf numFmtId="170" fontId="35" fillId="21" borderId="1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40" fillId="27" borderId="12" applyNumberFormat="0" applyProtection="0">
      <alignment vertical="center"/>
    </xf>
    <xf numFmtId="4" fontId="40" fillId="27" borderId="12" applyNumberFormat="0" applyProtection="0">
      <alignment vertical="center"/>
    </xf>
    <xf numFmtId="4" fontId="76" fillId="28" borderId="9" applyNumberFormat="0" applyProtection="0">
      <alignment horizontal="right" vertical="center" wrapText="1"/>
    </xf>
    <xf numFmtId="4" fontId="40" fillId="27" borderId="12" applyNumberFormat="0" applyProtection="0">
      <alignment vertical="center"/>
    </xf>
    <xf numFmtId="4" fontId="76" fillId="28" borderId="9" applyNumberFormat="0" applyProtection="0">
      <alignment horizontal="right" vertical="center" wrapText="1"/>
    </xf>
    <xf numFmtId="4" fontId="57" fillId="27" borderId="13" applyNumberFormat="0" applyProtection="0">
      <alignment vertical="center"/>
    </xf>
    <xf numFmtId="4" fontId="58" fillId="29" borderId="6">
      <alignment vertical="center"/>
    </xf>
    <xf numFmtId="4" fontId="59" fillId="29" borderId="6">
      <alignment vertical="center"/>
    </xf>
    <xf numFmtId="4" fontId="58" fillId="30" borderId="6">
      <alignment vertical="center"/>
    </xf>
    <xf numFmtId="4" fontId="59" fillId="30" borderId="6">
      <alignment vertical="center"/>
    </xf>
    <xf numFmtId="4" fontId="40" fillId="27" borderId="12"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170" fontId="39" fillId="27" borderId="13" applyNumberFormat="0" applyProtection="0">
      <alignment horizontal="left" vertical="top" indent="1"/>
    </xf>
    <xf numFmtId="4" fontId="60" fillId="31" borderId="9" applyNumberFormat="0" applyProtection="0">
      <alignment horizontal="left" vertical="center"/>
    </xf>
    <xf numFmtId="4" fontId="54" fillId="32" borderId="9" applyNumberFormat="0">
      <alignment horizontal="right" vertical="center"/>
    </xf>
    <xf numFmtId="4" fontId="40" fillId="3" borderId="13" applyNumberFormat="0" applyProtection="0">
      <alignment horizontal="right" vertical="center"/>
    </xf>
    <xf numFmtId="4" fontId="40" fillId="3" borderId="13" applyNumberFormat="0" applyProtection="0">
      <alignment horizontal="right" vertical="center"/>
    </xf>
    <xf numFmtId="4" fontId="40" fillId="9" borderId="13" applyNumberFormat="0" applyProtection="0">
      <alignment horizontal="right" vertical="center"/>
    </xf>
    <xf numFmtId="4" fontId="40" fillId="9" borderId="13" applyNumberFormat="0" applyProtection="0">
      <alignment horizontal="right" vertical="center"/>
    </xf>
    <xf numFmtId="4" fontId="40" fillId="17" borderId="13" applyNumberFormat="0" applyProtection="0">
      <alignment horizontal="right" vertical="center"/>
    </xf>
    <xf numFmtId="4" fontId="40" fillId="17" borderId="13" applyNumberFormat="0" applyProtection="0">
      <alignment horizontal="right" vertical="center"/>
    </xf>
    <xf numFmtId="4" fontId="40" fillId="11" borderId="13" applyNumberFormat="0" applyProtection="0">
      <alignment horizontal="right" vertical="center"/>
    </xf>
    <xf numFmtId="4" fontId="40" fillId="11" borderId="13" applyNumberFormat="0" applyProtection="0">
      <alignment horizontal="right" vertical="center"/>
    </xf>
    <xf numFmtId="4" fontId="40" fillId="15" borderId="13" applyNumberFormat="0" applyProtection="0">
      <alignment horizontal="right" vertical="center"/>
    </xf>
    <xf numFmtId="4" fontId="40" fillId="15" borderId="13" applyNumberFormat="0" applyProtection="0">
      <alignment horizontal="right" vertical="center"/>
    </xf>
    <xf numFmtId="4" fontId="40" fillId="19" borderId="13" applyNumberFormat="0" applyProtection="0">
      <alignment horizontal="right" vertical="center"/>
    </xf>
    <xf numFmtId="4" fontId="40" fillId="19" borderId="13" applyNumberFormat="0" applyProtection="0">
      <alignment horizontal="right" vertical="center"/>
    </xf>
    <xf numFmtId="4" fontId="40" fillId="18" borderId="13" applyNumberFormat="0" applyProtection="0">
      <alignment horizontal="right" vertical="center"/>
    </xf>
    <xf numFmtId="4" fontId="40" fillId="18" borderId="13" applyNumberFormat="0" applyProtection="0">
      <alignment horizontal="right" vertical="center"/>
    </xf>
    <xf numFmtId="4" fontId="40" fillId="33" borderId="13" applyNumberFormat="0" applyProtection="0">
      <alignment horizontal="right" vertical="center"/>
    </xf>
    <xf numFmtId="4" fontId="40" fillId="33" borderId="13" applyNumberFormat="0" applyProtection="0">
      <alignment horizontal="right" vertical="center"/>
    </xf>
    <xf numFmtId="4" fontId="40" fillId="10" borderId="13" applyNumberFormat="0" applyProtection="0">
      <alignment horizontal="right" vertical="center"/>
    </xf>
    <xf numFmtId="4" fontId="40" fillId="10" borderId="13" applyNumberFormat="0" applyProtection="0">
      <alignment horizontal="right" vertical="center"/>
    </xf>
    <xf numFmtId="4" fontId="39"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2" fillId="21" borderId="13" applyNumberFormat="0" applyProtection="0">
      <alignment horizontal="center" vertical="center"/>
    </xf>
    <xf numFmtId="4" fontId="63" fillId="35" borderId="14">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4" fontId="40" fillId="24" borderId="13" applyNumberFormat="0" applyProtection="0">
      <alignment vertical="center"/>
    </xf>
    <xf numFmtId="4" fontId="40" fillId="24" borderId="13" applyNumberFormat="0" applyProtection="0">
      <alignment vertical="center"/>
    </xf>
    <xf numFmtId="4" fontId="65" fillId="24" borderId="13" applyNumberFormat="0" applyProtection="0">
      <alignment vertical="center"/>
    </xf>
    <xf numFmtId="4" fontId="66" fillId="29" borderId="14">
      <alignment vertical="center"/>
    </xf>
    <xf numFmtId="4" fontId="67" fillId="29" borderId="14">
      <alignment vertical="center"/>
    </xf>
    <xf numFmtId="4" fontId="66" fillId="30" borderId="14">
      <alignment vertical="center"/>
    </xf>
    <xf numFmtId="4" fontId="67" fillId="30" borderId="14">
      <alignment vertical="center"/>
    </xf>
    <xf numFmtId="4" fontId="55" fillId="0" borderId="0" applyNumberFormat="0" applyProtection="0">
      <alignment horizontal="left" vertical="center" indent="1"/>
    </xf>
    <xf numFmtId="170" fontId="40" fillId="24" borderId="13" applyNumberFormat="0" applyProtection="0">
      <alignment horizontal="left" vertical="top" indent="1"/>
    </xf>
    <xf numFmtId="170" fontId="40" fillId="24" borderId="13" applyNumberFormat="0" applyProtection="0">
      <alignment horizontal="left" vertical="top" indent="1"/>
    </xf>
    <xf numFmtId="170" fontId="54" fillId="32" borderId="9" applyNumberFormat="0">
      <alignment horizontal="left" vertical="center"/>
    </xf>
    <xf numFmtId="4" fontId="45" fillId="0" borderId="9" applyNumberFormat="0" applyProtection="0">
      <alignment horizontal="left" vertical="center" indent="1"/>
    </xf>
    <xf numFmtId="4" fontId="40" fillId="39" borderId="12" applyNumberFormat="0" applyProtection="0">
      <alignment horizontal="right" vertical="center"/>
    </xf>
    <xf numFmtId="4" fontId="40" fillId="39" borderId="12" applyNumberFormat="0" applyProtection="0">
      <alignment horizontal="right" vertical="center"/>
    </xf>
    <xf numFmtId="4" fontId="75" fillId="0" borderId="9" applyNumberFormat="0" applyProtection="0">
      <alignment horizontal="right" vertical="center" wrapText="1"/>
    </xf>
    <xf numFmtId="4" fontId="40" fillId="39" borderId="12" applyNumberFormat="0" applyProtection="0">
      <alignment horizontal="right" vertical="center"/>
    </xf>
    <xf numFmtId="4" fontId="75" fillId="0" borderId="9" applyNumberFormat="0" applyProtection="0">
      <alignment horizontal="right" vertical="center" wrapText="1"/>
    </xf>
    <xf numFmtId="4" fontId="65" fillId="40" borderId="13" applyNumberFormat="0" applyProtection="0">
      <alignment horizontal="right" vertical="center"/>
    </xf>
    <xf numFmtId="4" fontId="68" fillId="29" borderId="14">
      <alignment vertical="center"/>
    </xf>
    <xf numFmtId="4" fontId="69" fillId="29" borderId="14">
      <alignment vertical="center"/>
    </xf>
    <xf numFmtId="4" fontId="68" fillId="30" borderId="14">
      <alignment vertical="center"/>
    </xf>
    <xf numFmtId="4" fontId="69" fillId="41" borderId="14">
      <alignment vertical="center"/>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58" fillId="29" borderId="15">
      <alignment vertical="center"/>
    </xf>
    <xf numFmtId="4" fontId="59" fillId="29" borderId="15">
      <alignment vertical="center"/>
    </xf>
    <xf numFmtId="4" fontId="58" fillId="30" borderId="14">
      <alignment vertical="center"/>
    </xf>
    <xf numFmtId="4" fontId="59" fillId="30" borderId="14">
      <alignment vertical="center"/>
    </xf>
    <xf numFmtId="4" fontId="72" fillId="24" borderId="15">
      <alignment horizontal="left" vertical="center" indent="1"/>
    </xf>
    <xf numFmtId="4" fontId="53" fillId="0" borderId="0" applyNumberFormat="0" applyProtection="0">
      <alignment vertical="center"/>
    </xf>
    <xf numFmtId="4" fontId="73" fillId="0" borderId="13" applyNumberFormat="0" applyProtection="0">
      <alignment horizontal="right" vertical="center"/>
    </xf>
    <xf numFmtId="4" fontId="43" fillId="0" borderId="13" applyNumberFormat="0" applyProtection="0">
      <alignment horizontal="right" vertical="center"/>
    </xf>
    <xf numFmtId="170" fontId="74" fillId="35" borderId="16">
      <protection locked="0"/>
    </xf>
    <xf numFmtId="170" fontId="74" fillId="44" borderId="0"/>
    <xf numFmtId="170" fontId="56" fillId="0" borderId="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37" fontId="45" fillId="27" borderId="0" applyNumberFormat="0" applyBorder="0" applyAlignment="0" applyProtection="0"/>
    <xf numFmtId="37" fontId="45" fillId="27" borderId="0" applyNumberFormat="0" applyBorder="0" applyAlignment="0" applyProtection="0"/>
    <xf numFmtId="37" fontId="45" fillId="0" borderId="0"/>
    <xf numFmtId="37" fontId="45" fillId="0" borderId="0"/>
    <xf numFmtId="37" fontId="45" fillId="0" borderId="0"/>
    <xf numFmtId="37" fontId="45" fillId="0" borderId="0"/>
    <xf numFmtId="3" fontId="52" fillId="0" borderId="8" applyProtection="0"/>
    <xf numFmtId="170" fontId="37" fillId="0" borderId="0" applyNumberFormat="0" applyFill="0" applyBorder="0" applyAlignment="0" applyProtection="0"/>
    <xf numFmtId="0" fontId="79" fillId="0" borderId="0"/>
    <xf numFmtId="0" fontId="50" fillId="0" borderId="0"/>
    <xf numFmtId="0" fontId="79" fillId="0" borderId="0"/>
    <xf numFmtId="4" fontId="43" fillId="0" borderId="13" applyNumberFormat="0" applyProtection="0">
      <alignment horizontal="right" vertical="center"/>
    </xf>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79" fillId="0" borderId="0"/>
    <xf numFmtId="0" fontId="23" fillId="0" borderId="0"/>
    <xf numFmtId="0" fontId="85"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5"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6" fillId="0" borderId="69" applyNumberFormat="0" applyFill="0" applyAlignment="0" applyProtection="0"/>
    <xf numFmtId="0" fontId="87"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0" borderId="10" applyNumberFormat="0" applyFill="0" applyAlignment="0" applyProtection="0"/>
    <xf numFmtId="0" fontId="34" fillId="25" borderId="0" applyNumberFormat="0" applyBorder="0" applyAlignment="0" applyProtection="0"/>
    <xf numFmtId="0" fontId="85" fillId="26" borderId="11" applyNumberFormat="0" applyFont="0" applyAlignment="0" applyProtection="0"/>
    <xf numFmtId="0" fontId="35" fillId="21" borderId="12" applyNumberFormat="0" applyAlignment="0" applyProtection="0"/>
    <xf numFmtId="9" fontId="85" fillId="0" borderId="0" applyFont="0" applyFill="0" applyBorder="0" applyAlignment="0" applyProtection="0"/>
    <xf numFmtId="0" fontId="36" fillId="0" borderId="0" applyNumberFormat="0" applyFill="0" applyBorder="0" applyAlignment="0" applyProtection="0"/>
    <xf numFmtId="0" fontId="88" fillId="0" borderId="70" applyNumberFormat="0" applyFill="0" applyAlignment="0" applyProtection="0"/>
    <xf numFmtId="0" fontId="37" fillId="0" borderId="0" applyNumberFormat="0" applyFill="0" applyBorder="0" applyAlignment="0" applyProtection="0"/>
    <xf numFmtId="0" fontId="23" fillId="0" borderId="0"/>
    <xf numFmtId="0" fontId="38" fillId="0" borderId="0"/>
    <xf numFmtId="173" fontId="90"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3" fillId="0" borderId="0"/>
    <xf numFmtId="0" fontId="46" fillId="0" borderId="0" applyNumberFormat="0" applyFill="0" applyBorder="0" applyAlignment="0" applyProtection="0"/>
    <xf numFmtId="0" fontId="42" fillId="0" borderId="4" applyNumberFormat="0" applyAlignment="0" applyProtection="0">
      <alignment horizontal="left" vertical="center"/>
    </xf>
    <xf numFmtId="0" fontId="42" fillId="0" borderId="5">
      <alignment horizontal="left" vertical="center"/>
    </xf>
    <xf numFmtId="0" fontId="47"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8" fillId="0" borderId="8" applyNumberFormat="0" applyFill="0" applyAlignment="0" applyProtection="0"/>
    <xf numFmtId="0" fontId="38" fillId="0" borderId="0"/>
    <xf numFmtId="0" fontId="38" fillId="0" borderId="0"/>
    <xf numFmtId="0" fontId="38" fillId="0" borderId="0"/>
    <xf numFmtId="0" fontId="23" fillId="0" borderId="0"/>
    <xf numFmtId="9" fontId="38" fillId="0" borderId="0" applyFont="0" applyFill="0" applyBorder="0" applyAlignment="0" applyProtection="0"/>
    <xf numFmtId="4" fontId="91" fillId="27" borderId="71" applyNumberFormat="0" applyProtection="0">
      <alignment vertical="center"/>
    </xf>
    <xf numFmtId="4" fontId="92" fillId="27" borderId="71" applyNumberFormat="0" applyProtection="0">
      <alignment vertical="center"/>
    </xf>
    <xf numFmtId="4" fontId="93" fillId="27" borderId="71" applyNumberFormat="0" applyProtection="0">
      <alignment horizontal="left" vertical="center" indent="1"/>
    </xf>
    <xf numFmtId="0" fontId="39" fillId="27" borderId="13" applyNumberFormat="0" applyProtection="0">
      <alignment horizontal="left" vertical="top" indent="1"/>
    </xf>
    <xf numFmtId="4" fontId="94" fillId="34" borderId="71" applyNumberFormat="0" applyProtection="0">
      <alignment horizontal="left" vertical="center" indent="1"/>
    </xf>
    <xf numFmtId="4" fontId="68" fillId="41" borderId="71" applyNumberFormat="0" applyProtection="0">
      <alignment vertical="center"/>
    </xf>
    <xf numFmtId="4" fontId="82" fillId="49" borderId="71" applyNumberFormat="0" applyProtection="0">
      <alignment vertical="center"/>
    </xf>
    <xf numFmtId="4" fontId="68" fillId="29" borderId="71" applyNumberFormat="0" applyProtection="0">
      <alignment vertical="center"/>
    </xf>
    <xf numFmtId="4" fontId="58" fillId="41" borderId="71" applyNumberFormat="0" applyProtection="0">
      <alignment vertical="center"/>
    </xf>
    <xf numFmtId="4" fontId="72" fillId="50" borderId="71" applyNumberFormat="0" applyProtection="0">
      <alignment horizontal="left" vertical="center" indent="1"/>
    </xf>
    <xf numFmtId="4" fontId="72" fillId="38" borderId="71" applyNumberFormat="0" applyProtection="0">
      <alignment horizontal="left" vertical="center" indent="1"/>
    </xf>
    <xf numFmtId="4" fontId="95" fillId="34" borderId="71" applyNumberFormat="0" applyProtection="0">
      <alignment horizontal="left" vertical="center" indent="1"/>
    </xf>
    <xf numFmtId="4" fontId="96" fillId="20" borderId="71" applyNumberFormat="0" applyProtection="0">
      <alignment vertical="center"/>
    </xf>
    <xf numFmtId="4" fontId="63" fillId="35" borderId="71" applyNumberFormat="0" applyProtection="0">
      <alignment horizontal="left" vertical="center" indent="1"/>
    </xf>
    <xf numFmtId="4" fontId="97" fillId="38" borderId="71" applyNumberFormat="0" applyProtection="0">
      <alignment horizontal="left" vertical="center" indent="1"/>
    </xf>
    <xf numFmtId="4" fontId="98" fillId="34" borderId="71"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4" fontId="99" fillId="35" borderId="71" applyNumberFormat="0" applyProtection="0">
      <alignment vertical="center"/>
    </xf>
    <xf numFmtId="4" fontId="100" fillId="35" borderId="71" applyNumberFormat="0" applyProtection="0">
      <alignment vertical="center"/>
    </xf>
    <xf numFmtId="4" fontId="72" fillId="38" borderId="71" applyNumberFormat="0" applyProtection="0">
      <alignment horizontal="left" vertical="center" indent="1"/>
    </xf>
    <xf numFmtId="0" fontId="40" fillId="24" borderId="13" applyNumberFormat="0" applyProtection="0">
      <alignment horizontal="left" vertical="top" indent="1"/>
    </xf>
    <xf numFmtId="0" fontId="40" fillId="24" borderId="13" applyNumberFormat="0" applyProtection="0">
      <alignment horizontal="left" vertical="top" indent="1"/>
    </xf>
    <xf numFmtId="4" fontId="101" fillId="35" borderId="71" applyNumberFormat="0" applyProtection="0">
      <alignment vertical="center"/>
    </xf>
    <xf numFmtId="4" fontId="102" fillId="35" borderId="71" applyNumberFormat="0" applyProtection="0">
      <alignment vertical="center"/>
    </xf>
    <xf numFmtId="4" fontId="72" fillId="38" borderId="71" applyNumberFormat="0" applyProtection="0">
      <alignment horizontal="left" vertical="center" indent="1"/>
    </xf>
    <xf numFmtId="0" fontId="40" fillId="37" borderId="13" applyNumberFormat="0" applyProtection="0">
      <alignment horizontal="left" vertical="top" indent="1"/>
    </xf>
    <xf numFmtId="0" fontId="40" fillId="37" borderId="13" applyNumberFormat="0" applyProtection="0">
      <alignment horizontal="left" vertical="top" indent="1"/>
    </xf>
    <xf numFmtId="4" fontId="70" fillId="35" borderId="71" applyNumberFormat="0" applyProtection="0">
      <alignment vertical="center"/>
    </xf>
    <xf numFmtId="4" fontId="71" fillId="35" borderId="71" applyNumberFormat="0" applyProtection="0">
      <alignment vertical="center"/>
    </xf>
    <xf numFmtId="4" fontId="72" fillId="24" borderId="71" applyNumberFormat="0" applyProtection="0">
      <alignment horizontal="left" vertical="center" indent="1"/>
    </xf>
    <xf numFmtId="4" fontId="103" fillId="20" borderId="71" applyNumberFormat="0" applyProtection="0">
      <alignment horizontal="left" indent="1"/>
    </xf>
    <xf numFmtId="4" fontId="89" fillId="35" borderId="71" applyNumberFormat="0" applyProtection="0">
      <alignment vertical="center"/>
    </xf>
    <xf numFmtId="0" fontId="51" fillId="0" borderId="0" applyNumberFormat="0" applyFon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23" fillId="0" borderId="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0" fontId="38" fillId="0" borderId="0"/>
    <xf numFmtId="0" fontId="38" fillId="0" borderId="0"/>
    <xf numFmtId="0" fontId="38" fillId="0" borderId="0"/>
    <xf numFmtId="0" fontId="38" fillId="0" borderId="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38" fillId="0" borderId="0"/>
    <xf numFmtId="0" fontId="24" fillId="7"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13"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7" fillId="52" borderId="2" applyNumberFormat="0" applyAlignment="0" applyProtection="0"/>
    <xf numFmtId="0" fontId="27" fillId="52" borderId="2" applyNumberFormat="0" applyAlignment="0" applyProtection="0"/>
    <xf numFmtId="0" fontId="27" fillId="21" borderId="2" applyNumberFormat="0" applyAlignment="0" applyProtection="0"/>
    <xf numFmtId="0" fontId="27" fillId="52" borderId="2" applyNumberFormat="0" applyAlignment="0" applyProtection="0"/>
    <xf numFmtId="0" fontId="27" fillId="52" borderId="2" applyNumberFormat="0" applyAlignment="0" applyProtection="0"/>
    <xf numFmtId="0" fontId="27" fillId="52" borderId="2" applyNumberFormat="0" applyAlignment="0" applyProtection="0"/>
    <xf numFmtId="43" fontId="3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0" fontId="106" fillId="0" borderId="72" applyNumberFormat="0" applyFill="0" applyAlignment="0" applyProtection="0"/>
    <xf numFmtId="0" fontId="106" fillId="0" borderId="72" applyNumberFormat="0" applyFill="0" applyAlignment="0" applyProtection="0"/>
    <xf numFmtId="0" fontId="86" fillId="0" borderId="69"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2" fillId="0" borderId="0" applyNumberFormat="0" applyFont="0" applyFill="0" applyBorder="0" applyProtection="0"/>
    <xf numFmtId="0" fontId="107" fillId="0" borderId="6" applyNumberFormat="0" applyFill="0" applyAlignment="0" applyProtection="0"/>
    <xf numFmtId="0" fontId="107" fillId="0" borderId="6" applyNumberFormat="0" applyFill="0" applyAlignment="0" applyProtection="0"/>
    <xf numFmtId="0" fontId="87" fillId="0" borderId="6" applyNumberFormat="0" applyFill="0" applyAlignment="0" applyProtection="0"/>
    <xf numFmtId="0" fontId="107" fillId="0" borderId="6" applyNumberFormat="0" applyFill="0" applyAlignment="0" applyProtection="0"/>
    <xf numFmtId="0" fontId="107" fillId="0" borderId="6" applyNumberFormat="0" applyFill="0" applyAlignment="0" applyProtection="0"/>
    <xf numFmtId="0" fontId="107" fillId="0" borderId="6" applyNumberFormat="0" applyFill="0" applyAlignment="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104" fillId="0" borderId="73" applyNumberFormat="0" applyFill="0" applyAlignment="0" applyProtection="0"/>
    <xf numFmtId="0" fontId="104" fillId="0" borderId="73" applyNumberFormat="0" applyFill="0" applyAlignment="0" applyProtection="0"/>
    <xf numFmtId="0" fontId="31" fillId="0" borderId="7" applyNumberFormat="0" applyFill="0" applyAlignment="0" applyProtection="0"/>
    <xf numFmtId="0" fontId="104" fillId="0" borderId="73" applyNumberFormat="0" applyFill="0" applyAlignment="0" applyProtection="0"/>
    <xf numFmtId="0" fontId="104" fillId="0" borderId="73" applyNumberFormat="0" applyFill="0" applyAlignment="0" applyProtection="0"/>
    <xf numFmtId="0" fontId="104" fillId="0" borderId="73"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25" borderId="2" applyNumberFormat="0" applyAlignment="0" applyProtection="0"/>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85"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23" fillId="0" borderId="0"/>
    <xf numFmtId="0" fontId="23" fillId="0" borderId="0"/>
    <xf numFmtId="0" fontId="23" fillId="0" borderId="0"/>
    <xf numFmtId="0" fontId="38" fillId="0" borderId="0"/>
    <xf numFmtId="0" fontId="38" fillId="0" borderId="0"/>
    <xf numFmtId="0" fontId="23" fillId="0" borderId="0"/>
    <xf numFmtId="0" fontId="23" fillId="0" borderId="0"/>
    <xf numFmtId="0" fontId="23" fillId="0" borderId="0"/>
    <xf numFmtId="0" fontId="38" fillId="0" borderId="0"/>
    <xf numFmtId="0" fontId="85" fillId="0" borderId="0"/>
    <xf numFmtId="0" fontId="38" fillId="0" borderId="0"/>
    <xf numFmtId="0" fontId="38" fillId="0" borderId="0"/>
    <xf numFmtId="0" fontId="38" fillId="0" borderId="0"/>
    <xf numFmtId="0" fontId="23" fillId="0" borderId="0"/>
    <xf numFmtId="0" fontId="38" fillId="0" borderId="0"/>
    <xf numFmtId="0" fontId="38" fillId="0" borderId="0"/>
    <xf numFmtId="0" fontId="23" fillId="0" borderId="0"/>
    <xf numFmtId="0" fontId="38" fillId="0" borderId="0"/>
    <xf numFmtId="0" fontId="38" fillId="0" borderId="0"/>
    <xf numFmtId="0" fontId="38" fillId="0" borderId="0"/>
    <xf numFmtId="0" fontId="23" fillId="0" borderId="0"/>
    <xf numFmtId="0" fontId="38" fillId="0" borderId="0"/>
    <xf numFmtId="0" fontId="38" fillId="0" borderId="0"/>
    <xf numFmtId="0" fontId="38" fillId="0" borderId="0"/>
    <xf numFmtId="0" fontId="38" fillId="0" borderId="0"/>
    <xf numFmtId="0" fontId="85"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85" fillId="0" borderId="0"/>
    <xf numFmtId="0" fontId="38" fillId="0" borderId="0"/>
    <xf numFmtId="0" fontId="38" fillId="0" borderId="0"/>
    <xf numFmtId="0" fontId="23" fillId="0" borderId="0"/>
    <xf numFmtId="0" fontId="38" fillId="0" borderId="0"/>
    <xf numFmtId="0" fontId="85"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38" fillId="0" borderId="0"/>
    <xf numFmtId="0" fontId="85" fillId="0" borderId="0"/>
    <xf numFmtId="0" fontId="38" fillId="0" borderId="0"/>
    <xf numFmtId="0" fontId="38" fillId="0" borderId="0"/>
    <xf numFmtId="0" fontId="38" fillId="26" borderId="11" applyNumberFormat="0" applyFont="0" applyAlignment="0" applyProtection="0"/>
    <xf numFmtId="0" fontId="38" fillId="26" borderId="11" applyNumberFormat="0" applyFont="0" applyAlignment="0" applyProtection="0"/>
    <xf numFmtId="0" fontId="85"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5" fillId="52" borderId="12" applyNumberFormat="0" applyAlignment="0" applyProtection="0"/>
    <xf numFmtId="0" fontId="35" fillId="52" borderId="12" applyNumberFormat="0" applyAlignment="0" applyProtection="0"/>
    <xf numFmtId="0" fontId="35" fillId="21" borderId="12" applyNumberFormat="0" applyAlignment="0" applyProtection="0"/>
    <xf numFmtId="0" fontId="35" fillId="52" borderId="12" applyNumberFormat="0" applyAlignment="0" applyProtection="0"/>
    <xf numFmtId="0" fontId="35" fillId="52" borderId="12" applyNumberFormat="0" applyAlignment="0" applyProtection="0"/>
    <xf numFmtId="0" fontId="35" fillId="52" borderId="12" applyNumberFormat="0" applyAlignment="0" applyProtection="0"/>
    <xf numFmtId="9"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105" fillId="0" borderId="0" applyNumberFormat="0" applyFill="0" applyBorder="0" applyAlignment="0" applyProtection="0"/>
    <xf numFmtId="0" fontId="105" fillId="0" borderId="0" applyNumberFormat="0" applyFill="0" applyBorder="0" applyAlignment="0" applyProtection="0"/>
    <xf numFmtId="0" fontId="3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88" fillId="0" borderId="74" applyNumberFormat="0" applyFill="0" applyAlignment="0" applyProtection="0"/>
    <xf numFmtId="0" fontId="88" fillId="0" borderId="74" applyNumberFormat="0" applyFill="0" applyAlignment="0" applyProtection="0"/>
    <xf numFmtId="0" fontId="88" fillId="0" borderId="70" applyNumberFormat="0" applyFill="0" applyAlignment="0" applyProtection="0"/>
    <xf numFmtId="0" fontId="88" fillId="0" borderId="74" applyNumberFormat="0" applyFill="0" applyAlignment="0" applyProtection="0"/>
    <xf numFmtId="0" fontId="88" fillId="0" borderId="74" applyNumberFormat="0" applyFill="0" applyAlignment="0" applyProtection="0"/>
    <xf numFmtId="0" fontId="88" fillId="0" borderId="74" applyNumberFormat="0" applyFill="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43" fontId="109" fillId="0" borderId="0" applyFont="0" applyFill="0" applyBorder="0" applyAlignment="0" applyProtection="0"/>
    <xf numFmtId="9" fontId="109" fillId="0" borderId="0" applyFont="0" applyFill="0" applyBorder="0" applyAlignment="0" applyProtection="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8" fillId="0" borderId="0" applyFont="0" applyFill="0" applyBorder="0" applyAlignment="0" applyProtection="0"/>
    <xf numFmtId="9" fontId="3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8" fillId="0" borderId="0" applyFont="0" applyFill="0" applyBorder="0" applyAlignment="0" applyProtection="0"/>
    <xf numFmtId="9" fontId="3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8"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8" fillId="0" borderId="0"/>
    <xf numFmtId="9" fontId="85" fillId="0" borderId="0" applyFont="0" applyFill="0" applyBorder="0" applyAlignment="0" applyProtection="0"/>
    <xf numFmtId="0" fontId="32" fillId="7" borderId="2" applyNumberFormat="0" applyAlignment="0" applyProtection="0"/>
    <xf numFmtId="43" fontId="85" fillId="0" borderId="0" applyFont="0" applyFill="0" applyBorder="0" applyAlignment="0" applyProtection="0"/>
    <xf numFmtId="0" fontId="85"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9" fontId="38"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43"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9" fontId="38" fillId="0" borderId="0" applyFont="0" applyFill="0" applyBorder="0" applyAlignment="0" applyProtection="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9" fontId="85" fillId="0" borderId="0" applyFont="0" applyFill="0" applyBorder="0" applyAlignment="0" applyProtection="0"/>
    <xf numFmtId="43" fontId="85" fillId="0" borderId="0" applyFont="0" applyFill="0" applyBorder="0" applyAlignment="0" applyProtection="0"/>
    <xf numFmtId="0" fontId="85" fillId="0" borderId="0"/>
    <xf numFmtId="9" fontId="85" fillId="0" borderId="0" applyFont="0" applyFill="0" applyBorder="0" applyAlignment="0" applyProtection="0"/>
    <xf numFmtId="43" fontId="85" fillId="0" borderId="0" applyFont="0" applyFill="0" applyBorder="0" applyAlignment="0" applyProtection="0"/>
    <xf numFmtId="0" fontId="32" fillId="7" borderId="2" applyNumberFormat="0" applyAlignment="0" applyProtection="0"/>
    <xf numFmtId="0" fontId="85" fillId="0" borderId="0"/>
    <xf numFmtId="0" fontId="32" fillId="7" borderId="2" applyNumberFormat="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8" fillId="0" borderId="0" applyFont="0" applyFill="0" applyBorder="0" applyAlignment="0" applyProtection="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5"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6" fillId="0" borderId="69" applyNumberFormat="0" applyFill="0" applyAlignment="0" applyProtection="0"/>
    <xf numFmtId="0" fontId="87"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3" fillId="0" borderId="10" applyNumberFormat="0" applyFill="0" applyAlignment="0" applyProtection="0"/>
    <xf numFmtId="0" fontId="34" fillId="25" borderId="0" applyNumberFormat="0" applyBorder="0" applyAlignment="0" applyProtection="0"/>
    <xf numFmtId="0" fontId="85" fillId="26" borderId="11" applyNumberFormat="0" applyFont="0" applyAlignment="0" applyProtection="0"/>
    <xf numFmtId="0" fontId="35" fillId="21" borderId="12" applyNumberFormat="0" applyAlignment="0" applyProtection="0"/>
    <xf numFmtId="0" fontId="36" fillId="0" borderId="0" applyNumberFormat="0" applyFill="0" applyBorder="0" applyAlignment="0" applyProtection="0"/>
    <xf numFmtId="0" fontId="88" fillId="0" borderId="70" applyNumberFormat="0" applyFill="0" applyAlignment="0" applyProtection="0"/>
    <xf numFmtId="0" fontId="3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5" fillId="0" borderId="0"/>
    <xf numFmtId="170" fontId="38" fillId="42" borderId="12" applyNumberFormat="0" applyProtection="0">
      <alignment horizontal="left" vertical="center" indent="1"/>
    </xf>
    <xf numFmtId="4" fontId="40" fillId="39" borderId="12" applyNumberFormat="0" applyProtection="0">
      <alignment horizontal="right" vertical="center"/>
    </xf>
    <xf numFmtId="170" fontId="40" fillId="24" borderId="13" applyNumberFormat="0" applyProtection="0">
      <alignment horizontal="left" vertical="top" indent="1"/>
    </xf>
    <xf numFmtId="4" fontId="65" fillId="24" borderId="13" applyNumberFormat="0" applyProtection="0">
      <alignment vertical="center"/>
    </xf>
    <xf numFmtId="4" fontId="40" fillId="24" borderId="13" applyNumberFormat="0" applyProtection="0">
      <alignment vertical="center"/>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39" fillId="27" borderId="13" applyNumberFormat="0" applyProtection="0">
      <alignment horizontal="left" vertical="top" indent="1"/>
    </xf>
    <xf numFmtId="170" fontId="38" fillId="0" borderId="0"/>
    <xf numFmtId="170" fontId="25" fillId="13" borderId="0" applyNumberFormat="0" applyBorder="0" applyAlignment="0" applyProtection="0"/>
    <xf numFmtId="170" fontId="25" fillId="9" borderId="0" applyNumberFormat="0" applyBorder="0" applyAlignment="0" applyProtection="0"/>
    <xf numFmtId="170" fontId="24" fillId="2" borderId="0" applyNumberFormat="0" applyBorder="0" applyAlignment="0" applyProtection="0"/>
    <xf numFmtId="170" fontId="75" fillId="0" borderId="0"/>
    <xf numFmtId="170" fontId="38" fillId="0" borderId="0"/>
    <xf numFmtId="170" fontId="64" fillId="0" borderId="9" applyNumberFormat="0" applyProtection="0">
      <alignment horizontal="left" vertical="center" indent="2"/>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63" fillId="35" borderId="14">
      <alignment horizontal="left" vertical="center" indent="1"/>
    </xf>
    <xf numFmtId="4" fontId="62" fillId="21" borderId="13" applyNumberFormat="0" applyProtection="0">
      <alignment horizontal="center" vertical="center"/>
    </xf>
    <xf numFmtId="4" fontId="61" fillId="34" borderId="0" applyNumberFormat="0" applyProtection="0">
      <alignment horizontal="left" vertical="center" indent="1"/>
    </xf>
    <xf numFmtId="4" fontId="40" fillId="0" borderId="9" applyNumberFormat="0" applyProtection="0">
      <alignment horizontal="left" vertical="center" indent="1"/>
    </xf>
    <xf numFmtId="4" fontId="39" fillId="0" borderId="9" applyNumberFormat="0" applyProtection="0">
      <alignment horizontal="left" vertical="center" indent="1"/>
    </xf>
    <xf numFmtId="4" fontId="60" fillId="31" borderId="9" applyNumberFormat="0" applyProtection="0">
      <alignment horizontal="left" vertical="center"/>
    </xf>
    <xf numFmtId="4" fontId="40" fillId="27" borderId="12" applyNumberFormat="0" applyProtection="0">
      <alignment horizontal="left" vertical="center" indent="1"/>
    </xf>
    <xf numFmtId="9" fontId="38" fillId="0" borderId="0" applyFont="0" applyFill="0" applyBorder="0" applyAlignment="0" applyProtection="0"/>
    <xf numFmtId="9" fontId="38" fillId="0" borderId="0" applyFont="0" applyFill="0" applyBorder="0" applyAlignment="0" applyProtection="0"/>
    <xf numFmtId="170" fontId="35" fillId="21" borderId="12" applyNumberFormat="0" applyAlignment="0" applyProtection="0"/>
    <xf numFmtId="170" fontId="38" fillId="0" borderId="0"/>
    <xf numFmtId="0" fontId="38" fillId="0" borderId="0"/>
    <xf numFmtId="170" fontId="64" fillId="0" borderId="0"/>
    <xf numFmtId="170" fontId="38" fillId="0" borderId="0"/>
    <xf numFmtId="0" fontId="38" fillId="0" borderId="0"/>
    <xf numFmtId="170" fontId="34" fillId="25" borderId="0" applyNumberFormat="0" applyBorder="0" applyAlignment="0" applyProtection="0"/>
    <xf numFmtId="170" fontId="33" fillId="0" borderId="10" applyNumberFormat="0" applyFill="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48" fillId="0" borderId="8" applyNumberFormat="0" applyFill="0" applyAlignment="0" applyProtection="0"/>
    <xf numFmtId="170" fontId="31" fillId="0" borderId="0" applyNumberFormat="0" applyFill="0" applyBorder="0" applyAlignment="0" applyProtection="0"/>
    <xf numFmtId="170" fontId="31" fillId="0" borderId="7" applyNumberFormat="0" applyFill="0" applyAlignment="0" applyProtection="0"/>
    <xf numFmtId="170" fontId="42" fillId="0" borderId="0" applyNumberFormat="0" applyFont="0" applyFill="0" applyBorder="0" applyProtection="0"/>
    <xf numFmtId="170" fontId="42" fillId="0" borderId="0" applyNumberFormat="0" applyFont="0" applyFill="0" applyBorder="0" applyProtection="0"/>
    <xf numFmtId="170" fontId="47" fillId="0" borderId="0" applyNumberFormat="0" applyFont="0" applyFill="0" applyBorder="0" applyProtection="0"/>
    <xf numFmtId="170" fontId="42" fillId="0" borderId="5">
      <alignment horizontal="left" vertical="center"/>
    </xf>
    <xf numFmtId="170" fontId="46" fillId="0" borderId="0" applyNumberFormat="0" applyFill="0" applyBorder="0" applyAlignment="0" applyProtection="0"/>
    <xf numFmtId="170" fontId="29" fillId="0" borderId="0" applyNumberForma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8" fillId="22" borderId="3" applyNumberFormat="0" applyAlignment="0" applyProtection="0"/>
    <xf numFmtId="170" fontId="27" fillId="21" borderId="2" applyNumberFormat="0" applyAlignment="0" applyProtection="0"/>
    <xf numFmtId="170" fontId="26" fillId="3" borderId="0" applyNumberFormat="0" applyBorder="0" applyAlignment="0" applyProtection="0"/>
    <xf numFmtId="170" fontId="25" fillId="19" borderId="0" applyNumberFormat="0" applyBorder="0" applyAlignment="0" applyProtection="0"/>
    <xf numFmtId="170" fontId="25" fillId="14" borderId="0" applyNumberFormat="0" applyBorder="0" applyAlignment="0" applyProtection="0"/>
    <xf numFmtId="170" fontId="25" fillId="13" borderId="0" applyNumberFormat="0" applyBorder="0" applyAlignment="0" applyProtection="0"/>
    <xf numFmtId="170" fontId="25" fillId="18" borderId="0" applyNumberFormat="0" applyBorder="0" applyAlignment="0" applyProtection="0"/>
    <xf numFmtId="170" fontId="25" fillId="17" borderId="0" applyNumberFormat="0" applyBorder="0" applyAlignment="0" applyProtection="0"/>
    <xf numFmtId="170" fontId="25" fillId="16" borderId="0" applyNumberFormat="0" applyBorder="0" applyAlignment="0" applyProtection="0"/>
    <xf numFmtId="170" fontId="25" fillId="15" borderId="0" applyNumberFormat="0" applyBorder="0" applyAlignment="0" applyProtection="0"/>
    <xf numFmtId="170" fontId="25" fillId="14" borderId="0" applyNumberFormat="0" applyBorder="0" applyAlignment="0" applyProtection="0"/>
    <xf numFmtId="170" fontId="24" fillId="8" borderId="0" applyNumberFormat="0" applyBorder="0" applyAlignment="0" applyProtection="0"/>
    <xf numFmtId="170" fontId="25" fillId="12" borderId="0" applyNumberFormat="0" applyBorder="0" applyAlignment="0" applyProtection="0"/>
    <xf numFmtId="170" fontId="24" fillId="11" borderId="0" applyNumberFormat="0" applyBorder="0" applyAlignment="0" applyProtection="0"/>
    <xf numFmtId="170" fontId="24" fillId="10" borderId="0" applyNumberFormat="0" applyBorder="0" applyAlignment="0" applyProtection="0"/>
    <xf numFmtId="170" fontId="24" fillId="6" borderId="0" applyNumberFormat="0" applyBorder="0" applyAlignment="0" applyProtection="0"/>
    <xf numFmtId="170" fontId="24" fillId="5" borderId="0" applyNumberFormat="0" applyBorder="0" applyAlignment="0" applyProtection="0"/>
    <xf numFmtId="170" fontId="24" fillId="4" borderId="0" applyNumberFormat="0" applyBorder="0" applyAlignment="0" applyProtection="0"/>
    <xf numFmtId="170" fontId="24" fillId="3" borderId="0" applyNumberFormat="0" applyBorder="0" applyAlignment="0" applyProtection="0"/>
    <xf numFmtId="170" fontId="38" fillId="34" borderId="13" applyNumberFormat="0" applyProtection="0">
      <alignment horizontal="left" vertical="top"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40" fillId="27" borderId="12" applyNumberFormat="0" applyProtection="0">
      <alignment vertical="center"/>
    </xf>
    <xf numFmtId="9" fontId="38" fillId="0" borderId="0" applyFont="0" applyFill="0" applyBorder="0" applyAlignment="0" applyProtection="0"/>
    <xf numFmtId="0" fontId="38" fillId="0" borderId="0"/>
    <xf numFmtId="170" fontId="38" fillId="26" borderId="11" applyNumberFormat="0" applyFont="0" applyAlignment="0" applyProtection="0"/>
    <xf numFmtId="170" fontId="38" fillId="0" borderId="0"/>
    <xf numFmtId="170" fontId="64" fillId="0" borderId="0"/>
    <xf numFmtId="170" fontId="47" fillId="0" borderId="0" applyNumberFormat="0" applyFont="0" applyFill="0" applyBorder="0" applyProtection="0"/>
    <xf numFmtId="170" fontId="42" fillId="0" borderId="4" applyNumberFormat="0" applyAlignment="0" applyProtection="0">
      <alignment horizontal="left" vertical="center"/>
    </xf>
    <xf numFmtId="170" fontId="30" fillId="4" borderId="0" applyNumberFormat="0" applyBorder="0" applyAlignment="0" applyProtection="0"/>
    <xf numFmtId="170"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75" fillId="0" borderId="0"/>
    <xf numFmtId="4" fontId="65" fillId="40" borderId="13" applyNumberFormat="0" applyProtection="0">
      <alignment horizontal="right" vertical="center"/>
    </xf>
    <xf numFmtId="170" fontId="40" fillId="24" borderId="13" applyNumberFormat="0" applyProtection="0">
      <alignment horizontal="left" vertical="top" indent="1"/>
    </xf>
    <xf numFmtId="4" fontId="55" fillId="0" borderId="0" applyNumberFormat="0" applyProtection="0">
      <alignment horizontal="left" vertical="center"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4" borderId="13" applyNumberFormat="0" applyProtection="0">
      <alignment horizontal="left" vertical="top" indent="1"/>
    </xf>
    <xf numFmtId="4" fontId="57" fillId="27" borderId="13" applyNumberFormat="0" applyProtection="0">
      <alignment vertical="center"/>
    </xf>
    <xf numFmtId="170" fontId="25" fillId="10" borderId="0" applyNumberFormat="0" applyBorder="0" applyAlignment="0" applyProtection="0"/>
    <xf numFmtId="170" fontId="24" fillId="7" borderId="0" applyNumberFormat="0" applyBorder="0" applyAlignment="0" applyProtection="0"/>
    <xf numFmtId="0" fontId="113" fillId="0" borderId="0"/>
    <xf numFmtId="170" fontId="75" fillId="0" borderId="0"/>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72" fillId="24" borderId="15">
      <alignment horizontal="left" vertical="center" indent="1"/>
    </xf>
    <xf numFmtId="4" fontId="53" fillId="0" borderId="0" applyNumberFormat="0" applyProtection="0">
      <alignment vertical="center"/>
    </xf>
    <xf numFmtId="4" fontId="43" fillId="0" borderId="13" applyNumberFormat="0" applyProtection="0">
      <alignment horizontal="right" vertical="center"/>
    </xf>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0" fontId="113" fillId="0" borderId="0"/>
    <xf numFmtId="170" fontId="37" fillId="0" borderId="0" applyNumberForma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47" fillId="0" borderId="0" applyNumberFormat="0" applyFont="0" applyFill="0" applyBorder="0" applyProtection="0"/>
    <xf numFmtId="0" fontId="42" fillId="0" borderId="0" applyNumberFormat="0" applyFont="0" applyFill="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17" applyNumberFormat="0" applyFill="0" applyBorder="0" applyAlignment="0" applyProtection="0"/>
    <xf numFmtId="0" fontId="14" fillId="0" borderId="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2" fillId="7" borderId="2" applyNumberFormat="0" applyAlignment="0" applyProtection="0"/>
    <xf numFmtId="43" fontId="85" fillId="0" borderId="0" applyFont="0" applyFill="0" applyBorder="0" applyAlignment="0" applyProtection="0"/>
    <xf numFmtId="9" fontId="85" fillId="0" borderId="0" applyFont="0" applyFill="0" applyBorder="0" applyAlignment="0" applyProtection="0"/>
    <xf numFmtId="0" fontId="85"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105" fillId="0" borderId="0" applyNumberFormat="0" applyFill="0" applyBorder="0" applyAlignment="0" applyProtection="0"/>
    <xf numFmtId="0" fontId="38" fillId="8" borderId="13" applyNumberFormat="0" applyProtection="0">
      <alignment horizontal="left" vertical="center" indent="1"/>
    </xf>
    <xf numFmtId="0" fontId="38" fillId="87" borderId="13" applyNumberFormat="0" applyProtection="0">
      <alignment horizontal="left" vertical="center" indent="1"/>
    </xf>
    <xf numFmtId="0" fontId="132" fillId="104" borderId="2" applyNumberFormat="0" applyAlignment="0" applyProtection="0"/>
    <xf numFmtId="177" fontId="38" fillId="0" borderId="0" applyFont="0" applyFill="0" applyBorder="0" applyAlignment="0" applyProtection="0"/>
    <xf numFmtId="0" fontId="88" fillId="105" borderId="0" applyNumberFormat="0" applyBorder="0" applyAlignment="0" applyProtection="0"/>
    <xf numFmtId="0" fontId="133" fillId="0" borderId="0" applyNumberFormat="0" applyFill="0" applyBorder="0" applyAlignment="0" applyProtection="0"/>
    <xf numFmtId="0" fontId="104" fillId="0" borderId="92" applyNumberFormat="0" applyFill="0" applyAlignment="0" applyProtection="0"/>
    <xf numFmtId="0" fontId="35" fillId="104" borderId="12" applyNumberFormat="0" applyAlignment="0" applyProtection="0"/>
    <xf numFmtId="0" fontId="38" fillId="8" borderId="13" applyNumberFormat="0" applyProtection="0">
      <alignment horizontal="left" vertical="top" indent="1"/>
    </xf>
    <xf numFmtId="0" fontId="38" fillId="51" borderId="13" applyNumberFormat="0" applyProtection="0">
      <alignment horizontal="left" vertical="top" indent="1"/>
    </xf>
    <xf numFmtId="0" fontId="13" fillId="65" borderId="0" applyNumberFormat="0" applyBorder="0" applyAlignment="0" applyProtection="0"/>
    <xf numFmtId="4" fontId="40" fillId="87" borderId="13" applyNumberFormat="0" applyProtection="0">
      <alignment horizontal="left" vertical="center" indent="1"/>
    </xf>
    <xf numFmtId="4" fontId="40" fillId="40" borderId="13" applyNumberFormat="0" applyProtection="0">
      <alignment horizontal="right" vertical="center"/>
    </xf>
    <xf numFmtId="0" fontId="40" fillId="87" borderId="13" applyNumberFormat="0" applyProtection="0">
      <alignment horizontal="left" vertical="top" indent="1"/>
    </xf>
    <xf numFmtId="0" fontId="40" fillId="26" borderId="13" applyNumberFormat="0" applyProtection="0">
      <alignment horizontal="left" vertical="top" indent="1"/>
    </xf>
    <xf numFmtId="0" fontId="13" fillId="78" borderId="0" applyNumberFormat="0" applyBorder="0" applyAlignment="0" applyProtection="0"/>
    <xf numFmtId="4" fontId="40" fillId="87" borderId="0" applyNumberFormat="0" applyProtection="0">
      <alignment horizontal="left" vertical="center" indent="1"/>
    </xf>
    <xf numFmtId="0" fontId="88" fillId="0" borderId="95" applyNumberFormat="0" applyFill="0" applyAlignment="0" applyProtection="0"/>
    <xf numFmtId="0" fontId="129" fillId="83" borderId="0" applyNumberFormat="0" applyBorder="0" applyAlignment="0" applyProtection="0"/>
    <xf numFmtId="0" fontId="13" fillId="81" borderId="0" applyNumberFormat="0" applyBorder="0" applyAlignment="0" applyProtection="0"/>
    <xf numFmtId="0" fontId="13" fillId="77" borderId="0" applyNumberFormat="0" applyBorder="0" applyAlignment="0" applyProtection="0"/>
    <xf numFmtId="4" fontId="39" fillId="25" borderId="13" applyNumberFormat="0" applyProtection="0">
      <alignment horizontal="left" vertical="center" indent="1"/>
    </xf>
    <xf numFmtId="4" fontId="40" fillId="87" borderId="13" applyNumberFormat="0" applyProtection="0">
      <alignment horizontal="right" vertical="center"/>
    </xf>
    <xf numFmtId="4" fontId="65" fillId="26" borderId="13" applyNumberFormat="0" applyProtection="0">
      <alignment vertical="center"/>
    </xf>
    <xf numFmtId="0" fontId="13" fillId="66" borderId="0" applyNumberFormat="0" applyBorder="0" applyAlignment="0" applyProtection="0"/>
    <xf numFmtId="0" fontId="13" fillId="73" borderId="0" applyNumberFormat="0" applyBorder="0" applyAlignment="0" applyProtection="0"/>
    <xf numFmtId="0" fontId="129" fillId="80" borderId="0" applyNumberFormat="0" applyBorder="0" applyAlignment="0" applyProtection="0"/>
    <xf numFmtId="0" fontId="129" fillId="71" borderId="0" applyNumberFormat="0" applyBorder="0" applyAlignment="0" applyProtection="0"/>
    <xf numFmtId="0" fontId="129" fillId="67" borderId="0" applyNumberFormat="0" applyBorder="0" applyAlignment="0" applyProtection="0"/>
    <xf numFmtId="4" fontId="61" fillId="51" borderId="0" applyNumberFormat="0" applyProtection="0">
      <alignment horizontal="left" vertical="center" indent="1"/>
    </xf>
    <xf numFmtId="0" fontId="38" fillId="52" borderId="9" applyNumberFormat="0">
      <protection locked="0"/>
    </xf>
    <xf numFmtId="0" fontId="129" fillId="79" borderId="0" applyNumberFormat="0" applyBorder="0" applyAlignment="0" applyProtection="0"/>
    <xf numFmtId="0" fontId="13" fillId="82" borderId="0" applyNumberFormat="0" applyBorder="0" applyAlignment="0" applyProtection="0"/>
    <xf numFmtId="0" fontId="118" fillId="53" borderId="0" applyNumberFormat="0" applyBorder="0" applyAlignment="0" applyProtection="0"/>
    <xf numFmtId="0" fontId="129" fillId="72" borderId="0" applyNumberFormat="0" applyBorder="0" applyAlignment="0" applyProtection="0"/>
    <xf numFmtId="0" fontId="129" fillId="64" borderId="0" applyNumberFormat="0" applyBorder="0" applyAlignment="0" applyProtection="0"/>
    <xf numFmtId="0" fontId="38" fillId="51" borderId="13" applyNumberFormat="0" applyProtection="0">
      <alignment horizontal="left" vertical="center" indent="1"/>
    </xf>
    <xf numFmtId="0" fontId="38" fillId="87" borderId="13" applyNumberFormat="0" applyProtection="0">
      <alignment horizontal="left" vertical="top" indent="1"/>
    </xf>
    <xf numFmtId="0" fontId="38" fillId="40" borderId="13" applyNumberFormat="0" applyProtection="0">
      <alignment horizontal="left" vertical="top" indent="1"/>
    </xf>
    <xf numFmtId="4" fontId="43" fillId="40" borderId="13" applyNumberFormat="0" applyProtection="0">
      <alignment horizontal="right" vertical="center"/>
    </xf>
    <xf numFmtId="0" fontId="13" fillId="69" borderId="0" applyNumberFormat="0" applyBorder="0" applyAlignment="0" applyProtection="0"/>
    <xf numFmtId="0" fontId="129" fillId="76" borderId="0" applyNumberFormat="0" applyBorder="0" applyAlignment="0" applyProtection="0"/>
    <xf numFmtId="0" fontId="129" fillId="60" borderId="0" applyNumberFormat="0" applyBorder="0" applyAlignment="0" applyProtection="0"/>
    <xf numFmtId="0" fontId="121" fillId="56" borderId="85" applyNumberFormat="0" applyAlignment="0" applyProtection="0"/>
    <xf numFmtId="0" fontId="125" fillId="58" borderId="88" applyNumberFormat="0" applyAlignment="0" applyProtection="0"/>
    <xf numFmtId="0" fontId="123" fillId="57" borderId="85" applyNumberFormat="0" applyAlignment="0" applyProtection="0"/>
    <xf numFmtId="4" fontId="40" fillId="26" borderId="13" applyNumberFormat="0" applyProtection="0">
      <alignment horizontal="left" vertical="center" indent="1"/>
    </xf>
    <xf numFmtId="4" fontId="136" fillId="110" borderId="0" applyNumberFormat="0" applyProtection="0">
      <alignment horizontal="left" vertical="center" indent="1"/>
    </xf>
    <xf numFmtId="0" fontId="13" fillId="61" borderId="0" applyNumberFormat="0" applyBorder="0" applyAlignment="0" applyProtection="0"/>
    <xf numFmtId="0" fontId="129" fillId="75" borderId="0" applyNumberFormat="0" applyBorder="0" applyAlignment="0" applyProtection="0"/>
    <xf numFmtId="0" fontId="127" fillId="0" borderId="0" applyNumberFormat="0" applyFill="0" applyBorder="0" applyAlignment="0" applyProtection="0"/>
    <xf numFmtId="0" fontId="119" fillId="54" borderId="0" applyNumberFormat="0" applyBorder="0" applyAlignment="0" applyProtection="0"/>
    <xf numFmtId="0" fontId="124" fillId="0" borderId="87" applyNumberFormat="0" applyFill="0" applyAlignment="0" applyProtection="0"/>
    <xf numFmtId="0" fontId="117" fillId="0" borderId="84" applyNumberFormat="0" applyFill="0" applyAlignment="0" applyProtection="0"/>
    <xf numFmtId="0" fontId="116" fillId="0" borderId="83" applyNumberFormat="0" applyFill="0" applyAlignment="0" applyProtection="0"/>
    <xf numFmtId="0" fontId="105" fillId="0" borderId="0" applyNumberFormat="0" applyFill="0" applyBorder="0" applyAlignment="0" applyProtection="0"/>
    <xf numFmtId="0" fontId="13" fillId="0" borderId="0"/>
    <xf numFmtId="0" fontId="13" fillId="70" borderId="0" applyNumberFormat="0" applyBorder="0" applyAlignment="0" applyProtection="0"/>
    <xf numFmtId="0" fontId="117" fillId="0" borderId="0" applyNumberFormat="0" applyFill="0" applyBorder="0" applyAlignment="0" applyProtection="0"/>
    <xf numFmtId="0" fontId="115" fillId="0" borderId="82" applyNumberFormat="0" applyFill="0" applyAlignment="0" applyProtection="0"/>
    <xf numFmtId="0" fontId="13" fillId="62" borderId="0" applyNumberFormat="0" applyBorder="0" applyAlignment="0" applyProtection="0"/>
    <xf numFmtId="0" fontId="13" fillId="74" borderId="0" applyNumberFormat="0" applyBorder="0" applyAlignment="0" applyProtection="0"/>
    <xf numFmtId="0" fontId="129" fillId="63" borderId="0" applyNumberFormat="0" applyBorder="0" applyAlignment="0" applyProtection="0"/>
    <xf numFmtId="0" fontId="129" fillId="68" borderId="0" applyNumberFormat="0" applyBorder="0" applyAlignment="0" applyProtection="0"/>
    <xf numFmtId="0" fontId="126" fillId="0" borderId="0" applyNumberFormat="0" applyFill="0" applyBorder="0" applyAlignment="0" applyProtection="0"/>
    <xf numFmtId="0" fontId="122" fillId="57" borderId="86" applyNumberFormat="0" applyAlignment="0" applyProtection="0"/>
    <xf numFmtId="0" fontId="13" fillId="82" borderId="0" applyNumberFormat="0" applyBorder="0" applyAlignment="0" applyProtection="0"/>
    <xf numFmtId="0" fontId="13" fillId="81" borderId="0" applyNumberFormat="0" applyBorder="0" applyAlignment="0" applyProtection="0"/>
    <xf numFmtId="0" fontId="129" fillId="68" borderId="0" applyNumberFormat="0" applyBorder="0" applyAlignment="0" applyProtection="0"/>
    <xf numFmtId="0" fontId="13" fillId="65" borderId="0" applyNumberFormat="0" applyBorder="0" applyAlignment="0" applyProtection="0"/>
    <xf numFmtId="0" fontId="129" fillId="64" borderId="0" applyNumberFormat="0" applyBorder="0" applyAlignment="0" applyProtection="0"/>
    <xf numFmtId="0" fontId="13" fillId="62" borderId="0" applyNumberFormat="0" applyBorder="0" applyAlignment="0" applyProtection="0"/>
    <xf numFmtId="0" fontId="13" fillId="61" borderId="0" applyNumberFormat="0" applyBorder="0" applyAlignment="0" applyProtection="0"/>
    <xf numFmtId="0" fontId="13" fillId="0" borderId="0"/>
    <xf numFmtId="0" fontId="13" fillId="59" borderId="89" applyNumberFormat="0" applyFont="0" applyAlignment="0" applyProtection="0"/>
    <xf numFmtId="0" fontId="120" fillId="55" borderId="0" applyNumberFormat="0" applyBorder="0" applyAlignment="0" applyProtection="0"/>
    <xf numFmtId="4" fontId="40" fillId="26" borderId="13" applyNumberFormat="0" applyProtection="0">
      <alignment vertical="center"/>
    </xf>
    <xf numFmtId="4" fontId="40" fillId="40" borderId="0" applyNumberFormat="0" applyProtection="0">
      <alignment horizontal="left" vertical="center" indent="1"/>
    </xf>
    <xf numFmtId="4" fontId="40" fillId="40" borderId="0" applyNumberFormat="0" applyProtection="0">
      <alignment horizontal="left" vertical="center" indent="1"/>
    </xf>
    <xf numFmtId="4" fontId="39" fillId="109" borderId="94" applyNumberFormat="0" applyProtection="0">
      <alignment horizontal="left" vertical="center" indent="1"/>
    </xf>
    <xf numFmtId="4" fontId="39" fillId="87" borderId="0" applyNumberFormat="0" applyProtection="0">
      <alignment horizontal="left" vertical="center" indent="1"/>
    </xf>
    <xf numFmtId="0" fontId="39" fillId="25" borderId="13" applyNumberFormat="0" applyProtection="0">
      <alignment horizontal="left" vertical="top" indent="1"/>
    </xf>
    <xf numFmtId="4" fontId="39" fillId="25" borderId="13" applyNumberFormat="0" applyProtection="0">
      <alignment vertical="center"/>
    </xf>
    <xf numFmtId="0" fontId="38" fillId="102" borderId="11" applyNumberFormat="0" applyFont="0" applyAlignment="0" applyProtection="0"/>
    <xf numFmtId="0" fontId="34" fillId="103" borderId="0" applyNumberFormat="0" applyBorder="0" applyAlignment="0" applyProtection="0"/>
    <xf numFmtId="0" fontId="135" fillId="0" borderId="93" applyNumberFormat="0" applyFill="0" applyAlignment="0" applyProtection="0"/>
    <xf numFmtId="0" fontId="104" fillId="0" borderId="0" applyNumberFormat="0" applyFill="0" applyBorder="0" applyAlignment="0" applyProtection="0"/>
    <xf numFmtId="0" fontId="106" fillId="0" borderId="91" applyNumberFormat="0" applyFill="0" applyAlignment="0" applyProtection="0"/>
    <xf numFmtId="0" fontId="30" fillId="108" borderId="0" applyNumberFormat="0" applyBorder="0" applyAlignment="0" applyProtection="0"/>
    <xf numFmtId="0" fontId="88" fillId="107" borderId="0" applyNumberFormat="0" applyBorder="0" applyAlignment="0" applyProtection="0"/>
    <xf numFmtId="0" fontId="88" fillId="106" borderId="0" applyNumberFormat="0" applyBorder="0" applyAlignment="0" applyProtection="0"/>
    <xf numFmtId="176" fontId="38" fillId="0" borderId="0" applyFont="0" applyFill="0" applyBorder="0" applyAlignment="0" applyProtection="0"/>
    <xf numFmtId="0" fontId="28" fillId="95" borderId="3" applyNumberFormat="0" applyAlignment="0" applyProtection="0"/>
    <xf numFmtId="0" fontId="131" fillId="94" borderId="0" applyNumberFormat="0" applyBorder="0" applyAlignment="0" applyProtection="0"/>
    <xf numFmtId="0" fontId="25" fillId="103" borderId="0" applyNumberFormat="0" applyBorder="0" applyAlignment="0" applyProtection="0"/>
    <xf numFmtId="0" fontId="24" fillId="94" borderId="0" applyNumberFormat="0" applyBorder="0" applyAlignment="0" applyProtection="0"/>
    <xf numFmtId="0" fontId="24" fillId="102" borderId="0" applyNumberFormat="0" applyBorder="0" applyAlignment="0" applyProtection="0"/>
    <xf numFmtId="0" fontId="25" fillId="101" borderId="0" applyNumberFormat="0" applyBorder="0" applyAlignment="0" applyProtection="0"/>
    <xf numFmtId="0" fontId="25" fillId="90" borderId="0" applyNumberFormat="0" applyBorder="0" applyAlignment="0" applyProtection="0"/>
    <xf numFmtId="0" fontId="24" fillId="89" borderId="0" applyNumberFormat="0" applyBorder="0" applyAlignment="0" applyProtection="0"/>
    <xf numFmtId="0" fontId="25" fillId="100" borderId="0" applyNumberFormat="0" applyBorder="0" applyAlignment="0" applyProtection="0"/>
    <xf numFmtId="0" fontId="25" fillId="98"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5" fillId="99" borderId="0" applyNumberFormat="0" applyBorder="0" applyAlignment="0" applyProtection="0"/>
    <xf numFmtId="0" fontId="25" fillId="98"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5" fillId="95" borderId="0" applyNumberFormat="0" applyBorder="0" applyAlignment="0" applyProtection="0"/>
    <xf numFmtId="0" fontId="24" fillId="94" borderId="0" applyNumberFormat="0" applyBorder="0" applyAlignment="0" applyProtection="0"/>
    <xf numFmtId="0" fontId="24" fillId="93" borderId="0" applyNumberFormat="0" applyBorder="0" applyAlignment="0" applyProtection="0"/>
    <xf numFmtId="0" fontId="25" fillId="92" borderId="0" applyNumberFormat="0" applyBorder="0" applyAlignment="0" applyProtection="0"/>
    <xf numFmtId="0" fontId="25" fillId="91" borderId="0" applyNumberFormat="0" applyBorder="0" applyAlignment="0" applyProtection="0"/>
    <xf numFmtId="0" fontId="24" fillId="90" borderId="0" applyNumberFormat="0" applyBorder="0" applyAlignment="0" applyProtection="0"/>
    <xf numFmtId="0" fontId="24" fillId="89" borderId="0" applyNumberFormat="0" applyBorder="0" applyAlignment="0" applyProtection="0"/>
    <xf numFmtId="0" fontId="25" fillId="88" borderId="0" applyNumberFormat="0" applyBorder="0" applyAlignment="0" applyProtection="0"/>
    <xf numFmtId="0" fontId="98" fillId="51" borderId="0" applyNumberFormat="0" applyBorder="0" applyAlignment="0" applyProtection="0"/>
    <xf numFmtId="0" fontId="98" fillId="21" borderId="0" applyNumberFormat="0" applyBorder="0" applyAlignment="0" applyProtection="0"/>
    <xf numFmtId="0" fontId="98" fillId="18" borderId="0" applyNumberFormat="0" applyBorder="0" applyAlignment="0" applyProtection="0"/>
    <xf numFmtId="0" fontId="98" fillId="51" borderId="0" applyNumberFormat="0" applyBorder="0" applyAlignment="0" applyProtection="0"/>
    <xf numFmtId="0" fontId="40" fillId="7" borderId="0" applyNumberFormat="0" applyBorder="0" applyAlignment="0" applyProtection="0"/>
    <xf numFmtId="0" fontId="40" fillId="51" borderId="0" applyNumberFormat="0" applyBorder="0" applyAlignment="0" applyProtection="0"/>
    <xf numFmtId="0" fontId="40" fillId="21" borderId="0" applyNumberFormat="0" applyBorder="0" applyAlignment="0" applyProtection="0"/>
    <xf numFmtId="0" fontId="40" fillId="18" borderId="0" applyNumberFormat="0" applyBorder="0" applyAlignment="0" applyProtection="0"/>
    <xf numFmtId="0" fontId="40" fillId="9" borderId="0" applyNumberFormat="0" applyBorder="0" applyAlignment="0" applyProtection="0"/>
    <xf numFmtId="0" fontId="40" fillId="51" borderId="0" applyNumberFormat="0" applyBorder="0" applyAlignment="0" applyProtection="0"/>
    <xf numFmtId="0" fontId="40" fillId="3" borderId="0" applyNumberFormat="0" applyBorder="0" applyAlignment="0" applyProtection="0"/>
    <xf numFmtId="0" fontId="40" fillId="8" borderId="0" applyNumberFormat="0" applyBorder="0" applyAlignment="0" applyProtection="0"/>
    <xf numFmtId="0" fontId="40" fillId="52" borderId="0" applyNumberFormat="0" applyBorder="0" applyAlignment="0" applyProtection="0"/>
    <xf numFmtId="0" fontId="40" fillId="26" borderId="0" applyNumberFormat="0" applyBorder="0" applyAlignment="0" applyProtection="0"/>
    <xf numFmtId="0" fontId="40" fillId="9" borderId="0" applyNumberFormat="0" applyBorder="0" applyAlignment="0" applyProtection="0"/>
    <xf numFmtId="0" fontId="40" fillId="87" borderId="0" applyNumberFormat="0" applyBorder="0" applyAlignment="0" applyProtection="0"/>
    <xf numFmtId="0" fontId="13" fillId="78" borderId="0" applyNumberFormat="0" applyBorder="0" applyAlignment="0" applyProtection="0"/>
    <xf numFmtId="0" fontId="13" fillId="74" borderId="0" applyNumberFormat="0" applyBorder="0" applyAlignment="0" applyProtection="0"/>
    <xf numFmtId="0" fontId="98" fillId="7" borderId="0" applyNumberFormat="0" applyBorder="0" applyAlignment="0" applyProtection="0"/>
    <xf numFmtId="0" fontId="13" fillId="77" borderId="0" applyNumberFormat="0" applyBorder="0" applyAlignment="0" applyProtection="0"/>
    <xf numFmtId="0" fontId="129" fillId="76" borderId="0" applyNumberFormat="0" applyBorder="0" applyAlignment="0" applyProtection="0"/>
    <xf numFmtId="0" fontId="129" fillId="72" borderId="0" applyNumberFormat="0" applyBorder="0" applyAlignment="0" applyProtection="0"/>
    <xf numFmtId="0" fontId="38" fillId="40" borderId="13" applyNumberFormat="0" applyProtection="0">
      <alignment horizontal="left" vertical="center" indent="1"/>
    </xf>
    <xf numFmtId="0" fontId="129" fillId="80" borderId="0" applyNumberFormat="0" applyBorder="0" applyAlignment="0" applyProtection="0"/>
    <xf numFmtId="0" fontId="13" fillId="69" borderId="0" applyNumberFormat="0" applyBorder="0" applyAlignment="0" applyProtection="0"/>
    <xf numFmtId="4" fontId="57" fillId="25" borderId="13" applyNumberFormat="0" applyProtection="0">
      <alignment vertical="center"/>
    </xf>
    <xf numFmtId="0" fontId="129" fillId="60" borderId="0" applyNumberFormat="0" applyBorder="0" applyAlignment="0" applyProtection="0"/>
    <xf numFmtId="0" fontId="134" fillId="103" borderId="2" applyNumberFormat="0" applyAlignment="0" applyProtection="0"/>
    <xf numFmtId="0" fontId="24" fillId="90" borderId="0" applyNumberFormat="0" applyBorder="0" applyAlignment="0" applyProtection="0"/>
    <xf numFmtId="0" fontId="25" fillId="95" borderId="0" applyNumberFormat="0" applyBorder="0" applyAlignment="0" applyProtection="0"/>
    <xf numFmtId="0" fontId="98" fillId="9" borderId="0" applyNumberFormat="0" applyBorder="0" applyAlignment="0" applyProtection="0"/>
    <xf numFmtId="0" fontId="13" fillId="59" borderId="89" applyNumberFormat="0" applyFont="0" applyAlignment="0" applyProtection="0"/>
    <xf numFmtId="0" fontId="13" fillId="73" borderId="0" applyNumberFormat="0" applyBorder="0" applyAlignment="0" applyProtection="0"/>
    <xf numFmtId="0" fontId="13" fillId="70" borderId="0" applyNumberFormat="0" applyBorder="0" applyAlignment="0" applyProtection="0"/>
    <xf numFmtId="0" fontId="13" fillId="66" borderId="0" applyNumberFormat="0" applyBorder="0" applyAlignment="0" applyProtection="0"/>
    <xf numFmtId="0" fontId="114" fillId="0" borderId="0" applyNumberFormat="0" applyFill="0" applyBorder="0" applyAlignment="0" applyProtection="0"/>
    <xf numFmtId="0" fontId="128" fillId="0" borderId="90" applyNumberFormat="0" applyFill="0" applyAlignment="0" applyProtection="0"/>
    <xf numFmtId="0" fontId="121" fillId="56" borderId="85" applyNumberFormat="0" applyAlignment="0" applyProtection="0"/>
    <xf numFmtId="0" fontId="12" fillId="0" borderId="0"/>
    <xf numFmtId="0" fontId="38" fillId="0" borderId="0"/>
    <xf numFmtId="0" fontId="12" fillId="0" borderId="0"/>
    <xf numFmtId="0" fontId="12" fillId="0" borderId="0"/>
    <xf numFmtId="0" fontId="12" fillId="0" borderId="0"/>
    <xf numFmtId="0" fontId="12" fillId="0" borderId="0"/>
    <xf numFmtId="0" fontId="11" fillId="0" borderId="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13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39" fillId="0" borderId="0" applyFont="0" applyFill="0" applyBorder="0" applyAlignment="0" applyProtection="0"/>
    <xf numFmtId="0" fontId="141" fillId="0" borderId="0"/>
    <xf numFmtId="0" fontId="10" fillId="0" borderId="0"/>
    <xf numFmtId="0" fontId="142" fillId="0" borderId="0"/>
    <xf numFmtId="9" fontId="38" fillId="0" borderId="0" applyFont="0" applyFill="0" applyBorder="0" applyAlignment="0" applyProtection="0"/>
    <xf numFmtId="0" fontId="140" fillId="0" borderId="0"/>
    <xf numFmtId="0" fontId="142" fillId="0" borderId="0"/>
    <xf numFmtId="0" fontId="141" fillId="0" borderId="0"/>
    <xf numFmtId="9" fontId="38" fillId="0" borderId="0" applyFont="0" applyFill="0" applyBorder="0" applyAlignment="0" applyProtection="0"/>
    <xf numFmtId="0" fontId="141" fillId="0" borderId="0"/>
    <xf numFmtId="0" fontId="141" fillId="0" borderId="0"/>
    <xf numFmtId="0" fontId="14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4" fontId="146" fillId="0" borderId="0" applyFont="0" applyFill="0" applyBorder="0" applyAlignment="0" applyProtection="0"/>
    <xf numFmtId="0" fontId="38" fillId="0" borderId="0"/>
    <xf numFmtId="0" fontId="38" fillId="0" borderId="0"/>
    <xf numFmtId="0" fontId="38" fillId="0" borderId="0"/>
    <xf numFmtId="0" fontId="38" fillId="0" borderId="0"/>
    <xf numFmtId="0" fontId="149" fillId="0" borderId="0" applyNumberFormat="0" applyFill="0" applyBorder="0" applyAlignment="0" applyProtection="0"/>
    <xf numFmtId="0" fontId="151" fillId="0" borderId="0"/>
    <xf numFmtId="0" fontId="38"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948">
    <xf numFmtId="0" fontId="0" fillId="0" borderId="0" xfId="0"/>
    <xf numFmtId="0" fontId="0" fillId="45" borderId="9" xfId="0" applyFill="1" applyBorder="1"/>
    <xf numFmtId="0" fontId="38" fillId="0" borderId="9" xfId="0" applyFont="1" applyBorder="1"/>
    <xf numFmtId="0" fontId="41" fillId="45" borderId="9" xfId="0" applyFont="1" applyFill="1" applyBorder="1"/>
    <xf numFmtId="0" fontId="80" fillId="0" borderId="0" xfId="0" applyFont="1"/>
    <xf numFmtId="164" fontId="38" fillId="0" borderId="0" xfId="39" applyNumberFormat="1"/>
    <xf numFmtId="171" fontId="41" fillId="0" borderId="36" xfId="122" applyNumberFormat="1" applyFont="1" applyBorder="1" applyAlignment="1">
      <alignment horizontal="left"/>
    </xf>
    <xf numFmtId="171" fontId="41" fillId="0" borderId="24" xfId="122" applyNumberFormat="1" applyFont="1" applyBorder="1" applyAlignment="1">
      <alignment horizontal="left"/>
    </xf>
    <xf numFmtId="0" fontId="41" fillId="0" borderId="0" xfId="122" applyFont="1"/>
    <xf numFmtId="0" fontId="84" fillId="0" borderId="0" xfId="0" applyFont="1"/>
    <xf numFmtId="0" fontId="38" fillId="0" borderId="0" xfId="168" applyFont="1"/>
    <xf numFmtId="0" fontId="0" fillId="48" borderId="0" xfId="0" applyFill="1"/>
    <xf numFmtId="0" fontId="38" fillId="0" borderId="0" xfId="0" applyFont="1"/>
    <xf numFmtId="0" fontId="38" fillId="0" borderId="0" xfId="362" applyFont="1"/>
    <xf numFmtId="3" fontId="38" fillId="0" borderId="0" xfId="122" applyNumberFormat="1"/>
    <xf numFmtId="0" fontId="38" fillId="0" borderId="0" xfId="122"/>
    <xf numFmtId="0" fontId="79" fillId="0" borderId="0" xfId="0" applyFont="1"/>
    <xf numFmtId="0" fontId="0" fillId="0" borderId="0" xfId="0" applyAlignment="1">
      <alignment horizontal="center"/>
    </xf>
    <xf numFmtId="171" fontId="41" fillId="0" borderId="63" xfId="122" applyNumberFormat="1" applyFont="1" applyBorder="1" applyAlignment="1">
      <alignment horizontal="left"/>
    </xf>
    <xf numFmtId="0" fontId="41" fillId="0" borderId="75" xfId="122" applyFont="1" applyBorder="1" applyAlignment="1">
      <alignment horizontal="center"/>
    </xf>
    <xf numFmtId="0" fontId="41" fillId="47" borderId="33" xfId="122" applyFont="1" applyFill="1" applyBorder="1" applyAlignment="1">
      <alignment horizontal="center" vertical="center" wrapText="1"/>
    </xf>
    <xf numFmtId="3" fontId="41" fillId="47" borderId="34" xfId="122" applyNumberFormat="1" applyFont="1" applyFill="1" applyBorder="1" applyAlignment="1">
      <alignment horizontal="center" vertical="center" wrapText="1"/>
    </xf>
    <xf numFmtId="0" fontId="41" fillId="47" borderId="34" xfId="122" applyFont="1" applyFill="1" applyBorder="1" applyAlignment="1">
      <alignment horizontal="center" vertical="center" wrapText="1"/>
    </xf>
    <xf numFmtId="0" fontId="41" fillId="47" borderId="35" xfId="122" applyFont="1" applyFill="1" applyBorder="1" applyAlignment="1">
      <alignment horizontal="center" vertical="center" wrapText="1"/>
    </xf>
    <xf numFmtId="0" fontId="41" fillId="47" borderId="32" xfId="127" applyFont="1" applyFill="1" applyBorder="1" applyAlignment="1">
      <alignment horizontal="center"/>
    </xf>
    <xf numFmtId="0" fontId="41" fillId="47" borderId="39" xfId="127" applyFont="1" applyFill="1" applyBorder="1" applyAlignment="1">
      <alignment horizontal="center"/>
    </xf>
    <xf numFmtId="0" fontId="41" fillId="47" borderId="41" xfId="127" applyFont="1" applyFill="1" applyBorder="1" applyAlignment="1">
      <alignment horizontal="center"/>
    </xf>
    <xf numFmtId="0" fontId="38" fillId="47" borderId="25" xfId="127" applyFill="1" applyBorder="1"/>
    <xf numFmtId="0" fontId="38" fillId="47" borderId="0" xfId="127" applyFill="1"/>
    <xf numFmtId="9" fontId="38" fillId="0" borderId="9" xfId="0" applyNumberFormat="1" applyFont="1" applyBorder="1"/>
    <xf numFmtId="42" fontId="38" fillId="0" borderId="9" xfId="0" applyNumberFormat="1" applyFont="1" applyBorder="1"/>
    <xf numFmtId="0" fontId="41" fillId="47" borderId="20" xfId="0" applyFont="1" applyFill="1" applyBorder="1" applyAlignment="1">
      <alignment horizontal="center"/>
    </xf>
    <xf numFmtId="0" fontId="0" fillId="47" borderId="9" xfId="0" applyFill="1" applyBorder="1"/>
    <xf numFmtId="0" fontId="41" fillId="47" borderId="9" xfId="0" applyFont="1" applyFill="1" applyBorder="1" applyAlignment="1">
      <alignment wrapText="1"/>
    </xf>
    <xf numFmtId="0" fontId="45" fillId="0" borderId="0" xfId="122" applyFont="1"/>
    <xf numFmtId="165" fontId="45" fillId="0" borderId="0" xfId="122" applyNumberFormat="1" applyFont="1"/>
    <xf numFmtId="0" fontId="111" fillId="0" borderId="0" xfId="122" applyFont="1"/>
    <xf numFmtId="0" fontId="81" fillId="0" borderId="0" xfId="122" applyFont="1" applyAlignment="1">
      <alignment horizontal="center"/>
    </xf>
    <xf numFmtId="3" fontId="82" fillId="0" borderId="0" xfId="122" applyNumberFormat="1" applyFont="1"/>
    <xf numFmtId="0" fontId="82" fillId="0" borderId="0" xfId="122" applyFont="1"/>
    <xf numFmtId="0" fontId="38" fillId="0" borderId="9" xfId="122" applyBorder="1" applyAlignment="1">
      <alignment horizontal="left" vertical="top" wrapText="1"/>
    </xf>
    <xf numFmtId="0" fontId="38" fillId="0" borderId="9" xfId="122" applyBorder="1" applyAlignment="1">
      <alignment horizontal="left" wrapText="1"/>
    </xf>
    <xf numFmtId="0" fontId="38" fillId="0" borderId="9" xfId="122" quotePrefix="1" applyBorder="1" applyAlignment="1">
      <alignment horizontal="left" wrapText="1"/>
    </xf>
    <xf numFmtId="164" fontId="0" fillId="0" borderId="0" xfId="0" applyNumberFormat="1"/>
    <xf numFmtId="0" fontId="41" fillId="0" borderId="0" xfId="917" applyFont="1" applyAlignment="1">
      <alignment horizontal="left"/>
    </xf>
    <xf numFmtId="0" fontId="38" fillId="0" borderId="0" xfId="917" applyAlignment="1">
      <alignment horizontal="center" vertical="center"/>
    </xf>
    <xf numFmtId="0" fontId="38" fillId="0" borderId="9" xfId="0" quotePrefix="1" applyFont="1" applyBorder="1" applyAlignment="1">
      <alignment horizontal="left" wrapText="1"/>
    </xf>
    <xf numFmtId="0" fontId="45" fillId="0" borderId="9" xfId="122" applyFont="1" applyBorder="1" applyAlignment="1">
      <alignment horizontal="justify" wrapText="1"/>
    </xf>
    <xf numFmtId="0" fontId="45" fillId="0" borderId="9" xfId="122" applyFont="1" applyBorder="1" applyAlignment="1">
      <alignment horizontal="center" wrapText="1"/>
    </xf>
    <xf numFmtId="43" fontId="45" fillId="0" borderId="9" xfId="34" applyFont="1" applyBorder="1" applyAlignment="1">
      <alignment horizontal="center" wrapText="1"/>
    </xf>
    <xf numFmtId="0" fontId="38" fillId="0" borderId="9" xfId="122" applyBorder="1" applyAlignment="1">
      <alignment horizontal="justify" vertical="top" wrapText="1"/>
    </xf>
    <xf numFmtId="0" fontId="0" fillId="0" borderId="0" xfId="0" applyAlignment="1">
      <alignment horizontal="center" vertical="top"/>
    </xf>
    <xf numFmtId="0" fontId="0" fillId="0" borderId="0" xfId="0" applyAlignment="1">
      <alignment horizontal="center" wrapText="1"/>
    </xf>
    <xf numFmtId="0" fontId="38" fillId="0" borderId="0" xfId="870"/>
    <xf numFmtId="0" fontId="38" fillId="0" borderId="0" xfId="0" applyFont="1" applyAlignment="1">
      <alignment vertical="center"/>
    </xf>
    <xf numFmtId="0" fontId="38" fillId="0" borderId="9" xfId="917" applyBorder="1" applyAlignment="1">
      <alignment horizontal="center" vertical="center"/>
    </xf>
    <xf numFmtId="0" fontId="79" fillId="0" borderId="9" xfId="46743" applyFont="1" applyBorder="1"/>
    <xf numFmtId="0" fontId="108" fillId="0" borderId="9" xfId="917" applyFont="1" applyBorder="1" applyAlignment="1">
      <alignment horizontal="center" vertical="center"/>
    </xf>
    <xf numFmtId="0" fontId="38" fillId="85" borderId="9" xfId="0" applyFont="1" applyFill="1" applyBorder="1" applyAlignment="1">
      <alignment horizontal="center"/>
    </xf>
    <xf numFmtId="0" fontId="38" fillId="0" borderId="0" xfId="0" applyFont="1" applyAlignment="1">
      <alignment horizontal="center"/>
    </xf>
    <xf numFmtId="0" fontId="38" fillId="0" borderId="20" xfId="917" applyBorder="1" applyAlignment="1">
      <alignment horizontal="center" vertical="center"/>
    </xf>
    <xf numFmtId="0" fontId="79" fillId="0" borderId="20" xfId="46743" applyFont="1" applyBorder="1" applyAlignment="1">
      <alignment horizontal="center"/>
    </xf>
    <xf numFmtId="0" fontId="41" fillId="47" borderId="19" xfId="46741" applyFont="1" applyFill="1" applyBorder="1" applyAlignment="1">
      <alignment horizontal="center" vertical="center" wrapText="1"/>
    </xf>
    <xf numFmtId="0" fontId="41" fillId="47" borderId="55" xfId="0" applyFont="1" applyFill="1" applyBorder="1"/>
    <xf numFmtId="0" fontId="41" fillId="47" borderId="57" xfId="0" applyFont="1" applyFill="1" applyBorder="1"/>
    <xf numFmtId="0" fontId="41" fillId="47" borderId="38" xfId="0" applyFont="1" applyFill="1" applyBorder="1" applyAlignment="1">
      <alignment horizontal="center"/>
    </xf>
    <xf numFmtId="0" fontId="41" fillId="45" borderId="78" xfId="0" applyFont="1" applyFill="1" applyBorder="1"/>
    <xf numFmtId="0" fontId="0" fillId="45" borderId="38" xfId="0" applyFill="1" applyBorder="1"/>
    <xf numFmtId="0" fontId="38" fillId="0" borderId="38" xfId="0" applyFont="1" applyBorder="1"/>
    <xf numFmtId="0" fontId="41" fillId="0" borderId="28" xfId="0" applyFont="1" applyBorder="1"/>
    <xf numFmtId="0" fontId="41" fillId="47" borderId="24" xfId="0" applyFont="1" applyFill="1" applyBorder="1" applyAlignment="1">
      <alignment horizontal="center"/>
    </xf>
    <xf numFmtId="0" fontId="0" fillId="45" borderId="24" xfId="0" applyFill="1" applyBorder="1"/>
    <xf numFmtId="0" fontId="38" fillId="0" borderId="24" xfId="0" applyFont="1" applyBorder="1"/>
    <xf numFmtId="165" fontId="41" fillId="0" borderId="64" xfId="700" applyNumberFormat="1" applyFont="1" applyBorder="1" applyAlignment="1">
      <alignment horizontal="right" vertical="top"/>
    </xf>
    <xf numFmtId="165" fontId="41" fillId="0" borderId="40" xfId="700" applyNumberFormat="1" applyFont="1" applyBorder="1" applyAlignment="1">
      <alignment horizontal="right" vertical="top"/>
    </xf>
    <xf numFmtId="165" fontId="41" fillId="0" borderId="59" xfId="700" applyNumberFormat="1" applyFont="1" applyBorder="1" applyAlignment="1">
      <alignment horizontal="right" vertical="top"/>
    </xf>
    <xf numFmtId="9" fontId="38" fillId="0" borderId="53" xfId="192" applyBorder="1"/>
    <xf numFmtId="9" fontId="38" fillId="0" borderId="40" xfId="192" applyBorder="1"/>
    <xf numFmtId="0" fontId="38" fillId="47" borderId="57" xfId="127" applyFill="1" applyBorder="1"/>
    <xf numFmtId="0" fontId="38" fillId="47" borderId="60" xfId="127" applyFill="1" applyBorder="1"/>
    <xf numFmtId="0" fontId="38" fillId="47" borderId="65" xfId="127" applyFill="1" applyBorder="1"/>
    <xf numFmtId="0" fontId="38" fillId="47" borderId="58" xfId="127" applyFill="1" applyBorder="1"/>
    <xf numFmtId="0" fontId="41" fillId="0" borderId="9" xfId="46741" applyFont="1" applyBorder="1" applyAlignment="1">
      <alignment horizontal="center" vertical="center" wrapText="1"/>
    </xf>
    <xf numFmtId="164" fontId="0" fillId="0" borderId="9" xfId="46747" applyNumberFormat="1" applyFont="1" applyBorder="1"/>
    <xf numFmtId="178" fontId="0" fillId="0" borderId="9" xfId="0" applyNumberFormat="1" applyBorder="1"/>
    <xf numFmtId="164" fontId="0" fillId="0" borderId="9" xfId="46777" applyNumberFormat="1" applyFont="1" applyBorder="1"/>
    <xf numFmtId="175" fontId="38" fillId="0" borderId="9" xfId="59" applyNumberFormat="1" applyBorder="1"/>
    <xf numFmtId="0" fontId="0" fillId="0" borderId="9" xfId="0" applyBorder="1"/>
    <xf numFmtId="0" fontId="41" fillId="0" borderId="9" xfId="0" applyFont="1" applyBorder="1" applyAlignment="1">
      <alignment wrapText="1"/>
    </xf>
    <xf numFmtId="42" fontId="41" fillId="0" borderId="9" xfId="0" applyNumberFormat="1" applyFont="1" applyBorder="1"/>
    <xf numFmtId="9" fontId="41" fillId="0" borderId="9" xfId="0" applyNumberFormat="1" applyFont="1" applyBorder="1"/>
    <xf numFmtId="0" fontId="41" fillId="0" borderId="0" xfId="0" applyFont="1"/>
    <xf numFmtId="3" fontId="38" fillId="0" borderId="9" xfId="1158" applyNumberFormat="1" applyFont="1" applyBorder="1"/>
    <xf numFmtId="3" fontId="41" fillId="0" borderId="9" xfId="1158" applyNumberFormat="1" applyFont="1" applyBorder="1"/>
    <xf numFmtId="179" fontId="41" fillId="0" borderId="32" xfId="506" applyNumberFormat="1" applyFont="1" applyBorder="1" applyAlignment="1">
      <alignment vertical="center" wrapText="1"/>
    </xf>
    <xf numFmtId="179" fontId="41" fillId="0" borderId="39" xfId="506" applyNumberFormat="1" applyFont="1" applyBorder="1" applyAlignment="1">
      <alignment vertical="center" wrapText="1"/>
    </xf>
    <xf numFmtId="179" fontId="41" fillId="0" borderId="41" xfId="506" applyNumberFormat="1" applyFont="1" applyBorder="1" applyAlignment="1">
      <alignment vertical="center" wrapText="1"/>
    </xf>
    <xf numFmtId="165" fontId="38" fillId="0" borderId="77" xfId="700" applyNumberFormat="1" applyBorder="1" applyAlignment="1">
      <alignment horizontal="right" vertical="top"/>
    </xf>
    <xf numFmtId="165" fontId="38" fillId="0" borderId="30" xfId="700" applyNumberFormat="1" applyBorder="1" applyAlignment="1">
      <alignment horizontal="right" vertical="top"/>
    </xf>
    <xf numFmtId="165" fontId="38" fillId="0" borderId="61" xfId="700" applyNumberFormat="1" applyBorder="1" applyAlignment="1">
      <alignment horizontal="right" vertical="top"/>
    </xf>
    <xf numFmtId="9" fontId="38" fillId="0" borderId="31" xfId="192" applyBorder="1"/>
    <xf numFmtId="9" fontId="38" fillId="0" borderId="30" xfId="192" applyBorder="1"/>
    <xf numFmtId="165" fontId="38" fillId="0" borderId="57" xfId="700" applyNumberFormat="1" applyBorder="1" applyAlignment="1">
      <alignment horizontal="right" vertical="top"/>
    </xf>
    <xf numFmtId="165" fontId="38" fillId="0" borderId="18" xfId="700" applyNumberFormat="1" applyBorder="1" applyAlignment="1">
      <alignment horizontal="right" vertical="top"/>
    </xf>
    <xf numFmtId="165" fontId="38" fillId="0" borderId="60" xfId="700" applyNumberFormat="1" applyBorder="1" applyAlignment="1">
      <alignment horizontal="right" vertical="top"/>
    </xf>
    <xf numFmtId="9" fontId="38" fillId="0" borderId="36" xfId="192" applyBorder="1"/>
    <xf numFmtId="9" fontId="38" fillId="0" borderId="18" xfId="192" applyBorder="1"/>
    <xf numFmtId="165" fontId="38" fillId="0" borderId="78" xfId="700" applyNumberFormat="1" applyBorder="1" applyAlignment="1">
      <alignment horizontal="right" vertical="top"/>
    </xf>
    <xf numFmtId="165" fontId="38" fillId="0" borderId="25" xfId="700" applyNumberFormat="1" applyBorder="1" applyAlignment="1">
      <alignment vertical="center"/>
    </xf>
    <xf numFmtId="165" fontId="38" fillId="0" borderId="34" xfId="0" applyNumberFormat="1" applyFont="1" applyBorder="1" applyAlignment="1">
      <alignment horizontal="right" vertical="top" wrapText="1"/>
    </xf>
    <xf numFmtId="3" fontId="38" fillId="0" borderId="9" xfId="0" applyNumberFormat="1" applyFont="1" applyBorder="1"/>
    <xf numFmtId="3" fontId="41" fillId="0" borderId="18" xfId="1158" applyNumberFormat="1" applyFont="1" applyBorder="1"/>
    <xf numFmtId="0" fontId="41" fillId="0" borderId="18" xfId="0" applyFont="1" applyBorder="1"/>
    <xf numFmtId="3" fontId="38" fillId="0" borderId="39" xfId="1158" applyNumberFormat="1" applyFont="1" applyBorder="1"/>
    <xf numFmtId="3" fontId="41" fillId="0" borderId="39" xfId="1158" applyNumberFormat="1" applyFont="1" applyBorder="1"/>
    <xf numFmtId="164" fontId="41" fillId="0" borderId="18" xfId="1158" applyNumberFormat="1" applyFont="1" applyBorder="1"/>
    <xf numFmtId="0" fontId="38" fillId="0" borderId="39" xfId="0" applyFont="1" applyBorder="1"/>
    <xf numFmtId="0" fontId="38" fillId="0" borderId="9" xfId="122" applyBorder="1"/>
    <xf numFmtId="0" fontId="38" fillId="0" borderId="39" xfId="122" applyBorder="1"/>
    <xf numFmtId="37" fontId="41" fillId="0" borderId="18" xfId="1158" applyNumberFormat="1" applyFont="1" applyBorder="1"/>
    <xf numFmtId="174" fontId="38" fillId="0" borderId="57" xfId="0" quotePrefix="1" applyNumberFormat="1" applyFont="1" applyBorder="1" applyAlignment="1">
      <alignment horizontal="left" vertical="center" wrapText="1"/>
    </xf>
    <xf numFmtId="0" fontId="83" fillId="0" borderId="0" xfId="122" applyFont="1"/>
    <xf numFmtId="16" fontId="79" fillId="0" borderId="9" xfId="0" applyNumberFormat="1" applyFont="1" applyBorder="1" applyAlignment="1">
      <alignment horizontal="center" wrapText="1"/>
    </xf>
    <xf numFmtId="0" fontId="79" fillId="0" borderId="9" xfId="0" applyFont="1" applyBorder="1" applyAlignment="1">
      <alignment horizontal="center" wrapText="1"/>
    </xf>
    <xf numFmtId="0" fontId="130" fillId="0" borderId="0" xfId="0" applyFont="1" applyAlignment="1">
      <alignment horizontal="center" vertical="top"/>
    </xf>
    <xf numFmtId="9" fontId="0" fillId="0" borderId="0" xfId="0" applyNumberFormat="1"/>
    <xf numFmtId="0" fontId="38" fillId="0" borderId="0" xfId="0" quotePrefix="1" applyFont="1" applyAlignment="1">
      <alignment vertical="center"/>
    </xf>
    <xf numFmtId="3" fontId="0" fillId="0" borderId="0" xfId="0" applyNumberFormat="1" applyAlignment="1">
      <alignment horizontal="center"/>
    </xf>
    <xf numFmtId="0" fontId="38" fillId="0" borderId="0" xfId="0" applyFont="1" applyAlignment="1">
      <alignment horizontal="center" wrapText="1"/>
    </xf>
    <xf numFmtId="0" fontId="38" fillId="0" borderId="0" xfId="122" applyAlignment="1">
      <alignment horizontal="center"/>
    </xf>
    <xf numFmtId="172" fontId="0" fillId="0" borderId="0" xfId="1159" applyNumberFormat="1" applyFont="1"/>
    <xf numFmtId="3" fontId="41" fillId="0" borderId="41" xfId="1158" applyNumberFormat="1" applyFont="1" applyBorder="1"/>
    <xf numFmtId="0" fontId="41" fillId="0" borderId="32" xfId="0" applyFont="1" applyBorder="1"/>
    <xf numFmtId="0" fontId="41" fillId="47" borderId="24" xfId="0" applyFont="1" applyFill="1" applyBorder="1"/>
    <xf numFmtId="0" fontId="42" fillId="47" borderId="77" xfId="0" applyFont="1" applyFill="1" applyBorder="1"/>
    <xf numFmtId="49" fontId="42" fillId="0" borderId="0" xfId="0" applyNumberFormat="1" applyFont="1" applyAlignment="1">
      <alignment horizontal="center" vertical="center"/>
    </xf>
    <xf numFmtId="0" fontId="41" fillId="47" borderId="33" xfId="0" applyFont="1" applyFill="1" applyBorder="1"/>
    <xf numFmtId="0" fontId="41" fillId="47" borderId="18" xfId="0" applyFont="1" applyFill="1" applyBorder="1"/>
    <xf numFmtId="44" fontId="38" fillId="0" borderId="9" xfId="46808" applyFont="1" applyBorder="1"/>
    <xf numFmtId="0" fontId="50" fillId="0" borderId="0" xfId="0" applyFont="1"/>
    <xf numFmtId="178" fontId="38" fillId="0" borderId="9" xfId="0" applyNumberFormat="1" applyFont="1" applyBorder="1"/>
    <xf numFmtId="0" fontId="38" fillId="0" borderId="32" xfId="0" applyFont="1" applyBorder="1"/>
    <xf numFmtId="0" fontId="41" fillId="0" borderId="24" xfId="0" applyFont="1" applyBorder="1"/>
    <xf numFmtId="0" fontId="41" fillId="45" borderId="24" xfId="0" applyFont="1" applyFill="1" applyBorder="1"/>
    <xf numFmtId="0" fontId="38" fillId="0" borderId="51" xfId="0" applyFont="1" applyBorder="1"/>
    <xf numFmtId="0" fontId="41" fillId="0" borderId="50" xfId="0" applyFont="1" applyBorder="1"/>
    <xf numFmtId="0" fontId="41" fillId="45" borderId="50" xfId="0" applyFont="1" applyFill="1" applyBorder="1"/>
    <xf numFmtId="0" fontId="41" fillId="45" borderId="52" xfId="0" applyFont="1" applyFill="1" applyBorder="1"/>
    <xf numFmtId="0" fontId="41" fillId="47" borderId="52" xfId="0" applyFont="1" applyFill="1" applyBorder="1"/>
    <xf numFmtId="0" fontId="0" fillId="0" borderId="50" xfId="0" applyBorder="1"/>
    <xf numFmtId="0" fontId="38" fillId="48" borderId="50" xfId="0" applyFont="1" applyFill="1" applyBorder="1"/>
    <xf numFmtId="0" fontId="38" fillId="0" borderId="50" xfId="0" applyFont="1" applyBorder="1"/>
    <xf numFmtId="0" fontId="0" fillId="45" borderId="52" xfId="0" applyFill="1" applyBorder="1"/>
    <xf numFmtId="0" fontId="41" fillId="47" borderId="52" xfId="0" applyFont="1" applyFill="1" applyBorder="1" applyAlignment="1">
      <alignment horizontal="center" wrapText="1"/>
    </xf>
    <xf numFmtId="0" fontId="41" fillId="47" borderId="100" xfId="0" applyFont="1" applyFill="1" applyBorder="1"/>
    <xf numFmtId="0" fontId="0" fillId="45" borderId="50" xfId="0" applyFill="1" applyBorder="1"/>
    <xf numFmtId="0" fontId="0" fillId="45" borderId="99" xfId="0" applyFill="1" applyBorder="1"/>
    <xf numFmtId="0" fontId="38" fillId="45" borderId="36" xfId="0" applyFont="1" applyFill="1" applyBorder="1"/>
    <xf numFmtId="164" fontId="0" fillId="0" borderId="24" xfId="46747" applyNumberFormat="1" applyFont="1" applyBorder="1"/>
    <xf numFmtId="164" fontId="0" fillId="0" borderId="24" xfId="46777" applyNumberFormat="1" applyFont="1" applyBorder="1"/>
    <xf numFmtId="49" fontId="42" fillId="0" borderId="0" xfId="127" quotePrefix="1" applyNumberFormat="1" applyFont="1"/>
    <xf numFmtId="0" fontId="42" fillId="0" borderId="0" xfId="127" applyFont="1"/>
    <xf numFmtId="0" fontId="42" fillId="0" borderId="0" xfId="0" applyFont="1"/>
    <xf numFmtId="0" fontId="38" fillId="0" borderId="24" xfId="122" applyBorder="1"/>
    <xf numFmtId="170" fontId="38" fillId="0" borderId="0" xfId="153"/>
    <xf numFmtId="0" fontId="0" fillId="0" borderId="25" xfId="0" applyBorder="1"/>
    <xf numFmtId="10" fontId="41" fillId="0" borderId="0" xfId="122" applyNumberFormat="1" applyFont="1" applyAlignment="1">
      <alignment horizontal="right"/>
    </xf>
    <xf numFmtId="3" fontId="41" fillId="0" borderId="0" xfId="122" applyNumberFormat="1" applyFont="1" applyAlignment="1">
      <alignment horizontal="right"/>
    </xf>
    <xf numFmtId="0" fontId="41" fillId="0" borderId="0" xfId="122" applyFont="1" applyAlignment="1">
      <alignment horizontal="center"/>
    </xf>
    <xf numFmtId="165" fontId="38" fillId="0" borderId="65" xfId="700" applyNumberFormat="1" applyBorder="1" applyAlignment="1">
      <alignment horizontal="right" vertical="top"/>
    </xf>
    <xf numFmtId="165" fontId="38" fillId="0" borderId="26" xfId="700" applyNumberFormat="1" applyBorder="1" applyAlignment="1">
      <alignment horizontal="right" vertical="top"/>
    </xf>
    <xf numFmtId="165" fontId="38" fillId="0" borderId="58" xfId="700" applyNumberFormat="1" applyBorder="1" applyAlignment="1">
      <alignment horizontal="right" vertical="top"/>
    </xf>
    <xf numFmtId="9" fontId="38" fillId="0" borderId="103" xfId="192" applyBorder="1"/>
    <xf numFmtId="9" fontId="38" fillId="0" borderId="26" xfId="192" applyBorder="1"/>
    <xf numFmtId="165" fontId="41" fillId="0" borderId="40" xfId="127" applyNumberFormat="1" applyFont="1" applyBorder="1"/>
    <xf numFmtId="9" fontId="41" fillId="0" borderId="53" xfId="192" applyFont="1" applyBorder="1"/>
    <xf numFmtId="9" fontId="41" fillId="0" borderId="40" xfId="192" applyFont="1" applyBorder="1"/>
    <xf numFmtId="0" fontId="38" fillId="45" borderId="98" xfId="127" applyFill="1" applyBorder="1"/>
    <xf numFmtId="0" fontId="41" fillId="47" borderId="77" xfId="127" applyFont="1" applyFill="1" applyBorder="1"/>
    <xf numFmtId="0" fontId="41" fillId="47" borderId="78" xfId="127" applyFont="1" applyFill="1" applyBorder="1"/>
    <xf numFmtId="0" fontId="38" fillId="0" borderId="78" xfId="127" applyBorder="1"/>
    <xf numFmtId="0" fontId="38" fillId="0" borderId="78" xfId="127" applyBorder="1" applyAlignment="1">
      <alignment wrapText="1"/>
    </xf>
    <xf numFmtId="0" fontId="38" fillId="45" borderId="64" xfId="127" applyFill="1" applyBorder="1"/>
    <xf numFmtId="0" fontId="38" fillId="45" borderId="104" xfId="127" applyFill="1" applyBorder="1"/>
    <xf numFmtId="165" fontId="38" fillId="0" borderId="9" xfId="700" applyNumberFormat="1" applyBorder="1" applyAlignment="1">
      <alignment horizontal="right" vertical="top"/>
    </xf>
    <xf numFmtId="0" fontId="148" fillId="0" borderId="9" xfId="0" applyFont="1" applyBorder="1"/>
    <xf numFmtId="0" fontId="147" fillId="0" borderId="0" xfId="0" applyFont="1"/>
    <xf numFmtId="49" fontId="80" fillId="0" borderId="0" xfId="0" applyNumberFormat="1" applyFont="1" applyAlignment="1">
      <alignment horizontal="center" vertical="center"/>
    </xf>
    <xf numFmtId="0" fontId="41" fillId="0" borderId="78" xfId="0" applyFont="1" applyBorder="1"/>
    <xf numFmtId="0" fontId="0" fillId="0" borderId="24" xfId="0" applyBorder="1"/>
    <xf numFmtId="0" fontId="0" fillId="0" borderId="38" xfId="0" applyBorder="1"/>
    <xf numFmtId="0" fontId="38" fillId="0" borderId="78" xfId="0" applyFont="1" applyBorder="1"/>
    <xf numFmtId="0" fontId="38" fillId="0" borderId="0" xfId="0" applyFont="1" applyAlignment="1">
      <alignment vertical="top" wrapText="1"/>
    </xf>
    <xf numFmtId="0" fontId="150" fillId="0" borderId="9" xfId="0" applyFont="1" applyBorder="1"/>
    <xf numFmtId="0" fontId="150" fillId="0" borderId="0" xfId="0" applyFont="1"/>
    <xf numFmtId="0" fontId="38" fillId="45" borderId="9" xfId="0" applyFont="1" applyFill="1" applyBorder="1"/>
    <xf numFmtId="164" fontId="38" fillId="0" borderId="20" xfId="46759" applyNumberFormat="1" applyBorder="1"/>
    <xf numFmtId="0" fontId="150" fillId="45" borderId="68" xfId="0" applyFont="1" applyFill="1" applyBorder="1"/>
    <xf numFmtId="0" fontId="38" fillId="45" borderId="30" xfId="0" applyFont="1" applyFill="1" applyBorder="1"/>
    <xf numFmtId="164" fontId="38" fillId="0" borderId="38" xfId="46759" applyNumberFormat="1" applyBorder="1"/>
    <xf numFmtId="0" fontId="41" fillId="0" borderId="57" xfId="0" applyFont="1" applyBorder="1"/>
    <xf numFmtId="0" fontId="0" fillId="0" borderId="57" xfId="0" applyBorder="1"/>
    <xf numFmtId="0" fontId="0" fillId="0" borderId="18" xfId="0" applyBorder="1"/>
    <xf numFmtId="0" fontId="0" fillId="0" borderId="37" xfId="0" applyBorder="1"/>
    <xf numFmtId="0" fontId="41" fillId="47" borderId="96" xfId="127" applyFont="1" applyFill="1" applyBorder="1"/>
    <xf numFmtId="0" fontId="41" fillId="0" borderId="9" xfId="127" applyFont="1" applyBorder="1"/>
    <xf numFmtId="9" fontId="38" fillId="0" borderId="9" xfId="192" applyBorder="1"/>
    <xf numFmtId="0" fontId="38" fillId="0" borderId="0" xfId="127"/>
    <xf numFmtId="0" fontId="38" fillId="0" borderId="9" xfId="127" applyBorder="1"/>
    <xf numFmtId="5" fontId="38" fillId="0" borderId="24" xfId="0" applyNumberFormat="1" applyFont="1" applyBorder="1" applyAlignment="1">
      <alignment horizontal="left" wrapText="1"/>
    </xf>
    <xf numFmtId="164" fontId="38" fillId="0" borderId="24" xfId="46777" applyNumberFormat="1" applyBorder="1"/>
    <xf numFmtId="164" fontId="38" fillId="0" borderId="9" xfId="46777" applyNumberFormat="1" applyBorder="1"/>
    <xf numFmtId="0" fontId="38" fillId="45" borderId="50" xfId="0" applyFont="1" applyFill="1" applyBorder="1"/>
    <xf numFmtId="0" fontId="38" fillId="45" borderId="38" xfId="0" applyFont="1" applyFill="1" applyBorder="1"/>
    <xf numFmtId="164" fontId="38" fillId="0" borderId="24" xfId="46747" applyNumberFormat="1" applyBorder="1"/>
    <xf numFmtId="164" fontId="38" fillId="0" borderId="9" xfId="46747" applyNumberFormat="1" applyBorder="1"/>
    <xf numFmtId="164" fontId="38" fillId="0" borderId="24" xfId="46774" applyNumberFormat="1" applyBorder="1"/>
    <xf numFmtId="164" fontId="38" fillId="0" borderId="9" xfId="46774" applyNumberFormat="1" applyBorder="1"/>
    <xf numFmtId="172" fontId="38" fillId="0" borderId="38" xfId="0" applyNumberFormat="1" applyFont="1" applyBorder="1"/>
    <xf numFmtId="164" fontId="38" fillId="0" borderId="9" xfId="1158" applyNumberFormat="1" applyFont="1" applyBorder="1"/>
    <xf numFmtId="164" fontId="38" fillId="0" borderId="24" xfId="46750" applyNumberFormat="1" applyBorder="1"/>
    <xf numFmtId="164" fontId="38" fillId="0" borderId="9" xfId="46750" applyNumberFormat="1" applyBorder="1"/>
    <xf numFmtId="164" fontId="38" fillId="0" borderId="24" xfId="46770" applyNumberFormat="1" applyBorder="1"/>
    <xf numFmtId="164" fontId="38" fillId="0" borderId="9" xfId="46770" applyNumberFormat="1" applyBorder="1"/>
    <xf numFmtId="164" fontId="38" fillId="0" borderId="24" xfId="46752" applyNumberFormat="1" applyBorder="1"/>
    <xf numFmtId="164" fontId="38" fillId="0" borderId="9" xfId="46752" applyNumberFormat="1" applyBorder="1"/>
    <xf numFmtId="164" fontId="38" fillId="0" borderId="24" xfId="46768" applyNumberFormat="1" applyBorder="1"/>
    <xf numFmtId="164" fontId="38" fillId="0" borderId="9" xfId="46768" applyNumberFormat="1" applyBorder="1"/>
    <xf numFmtId="164" fontId="38" fillId="0" borderId="24" xfId="46755" applyNumberFormat="1" applyBorder="1"/>
    <xf numFmtId="164" fontId="38" fillId="0" borderId="9" xfId="46755" applyNumberFormat="1" applyBorder="1"/>
    <xf numFmtId="164" fontId="38" fillId="0" borderId="24" xfId="46766" applyNumberFormat="1" applyBorder="1"/>
    <xf numFmtId="0" fontId="38" fillId="45" borderId="24" xfId="0" applyFont="1" applyFill="1" applyBorder="1"/>
    <xf numFmtId="0" fontId="38" fillId="45" borderId="52" xfId="0" applyFont="1" applyFill="1" applyBorder="1"/>
    <xf numFmtId="0" fontId="38" fillId="0" borderId="22" xfId="0" applyFont="1" applyBorder="1"/>
    <xf numFmtId="0" fontId="38" fillId="0" borderId="49" xfId="0" applyFont="1" applyBorder="1"/>
    <xf numFmtId="164" fontId="38" fillId="0" borderId="49" xfId="0" applyNumberFormat="1" applyFont="1" applyBorder="1"/>
    <xf numFmtId="0" fontId="38" fillId="0" borderId="97" xfId="0" applyFont="1" applyBorder="1"/>
    <xf numFmtId="0" fontId="38" fillId="0" borderId="81" xfId="0" applyFont="1" applyBorder="1"/>
    <xf numFmtId="0" fontId="38" fillId="0" borderId="66" xfId="0" applyFont="1" applyBorder="1"/>
    <xf numFmtId="0" fontId="38" fillId="0" borderId="59" xfId="0" applyFont="1" applyBorder="1"/>
    <xf numFmtId="0" fontId="38" fillId="45" borderId="51" xfId="0" applyFont="1" applyFill="1" applyBorder="1"/>
    <xf numFmtId="164" fontId="38" fillId="0" borderId="32" xfId="46764" applyNumberFormat="1" applyBorder="1"/>
    <xf numFmtId="0" fontId="38" fillId="45" borderId="31" xfId="0" applyFont="1" applyFill="1" applyBorder="1"/>
    <xf numFmtId="0" fontId="38" fillId="45" borderId="101" xfId="0" applyFont="1" applyFill="1" applyBorder="1"/>
    <xf numFmtId="0" fontId="41" fillId="45" borderId="63" xfId="0" applyFont="1" applyFill="1" applyBorder="1"/>
    <xf numFmtId="0" fontId="41" fillId="45" borderId="19" xfId="0" applyFont="1" applyFill="1" applyBorder="1"/>
    <xf numFmtId="0" fontId="41" fillId="45" borderId="76" xfId="0" applyFont="1" applyFill="1" applyBorder="1"/>
    <xf numFmtId="0" fontId="41" fillId="45" borderId="38" xfId="0" applyFont="1" applyFill="1" applyBorder="1"/>
    <xf numFmtId="0" fontId="38" fillId="0" borderId="65" xfId="0" applyFont="1" applyBorder="1"/>
    <xf numFmtId="0" fontId="38" fillId="0" borderId="58" xfId="0" applyFont="1" applyBorder="1"/>
    <xf numFmtId="0" fontId="38" fillId="0" borderId="105" xfId="0" applyFont="1" applyBorder="1"/>
    <xf numFmtId="0" fontId="38" fillId="0" borderId="55" xfId="0" applyFont="1" applyBorder="1"/>
    <xf numFmtId="0" fontId="41" fillId="0" borderId="54" xfId="0" applyFont="1" applyBorder="1"/>
    <xf numFmtId="0" fontId="38" fillId="0" borderId="54" xfId="0" applyFont="1" applyBorder="1"/>
    <xf numFmtId="0" fontId="41" fillId="0" borderId="62" xfId="0" applyFont="1" applyBorder="1"/>
    <xf numFmtId="0" fontId="41" fillId="0" borderId="58" xfId="0" applyFont="1" applyBorder="1"/>
    <xf numFmtId="164" fontId="38" fillId="0" borderId="105" xfId="46759" applyNumberFormat="1" applyBorder="1"/>
    <xf numFmtId="164" fontId="38" fillId="0" borderId="65" xfId="46759" applyNumberFormat="1" applyBorder="1"/>
    <xf numFmtId="164" fontId="38" fillId="0" borderId="0" xfId="46759" applyNumberFormat="1"/>
    <xf numFmtId="0" fontId="38" fillId="0" borderId="64" xfId="0" applyFont="1" applyBorder="1"/>
    <xf numFmtId="0" fontId="41" fillId="0" borderId="66" xfId="0" applyFont="1" applyBorder="1"/>
    <xf numFmtId="0" fontId="41" fillId="0" borderId="59" xfId="0" applyFont="1" applyBorder="1"/>
    <xf numFmtId="0" fontId="38" fillId="0" borderId="27" xfId="0" applyFont="1" applyBorder="1"/>
    <xf numFmtId="0" fontId="38" fillId="0" borderId="41" xfId="0" applyFont="1" applyBorder="1"/>
    <xf numFmtId="0" fontId="41" fillId="47" borderId="107" xfId="0" applyFont="1" applyFill="1" applyBorder="1"/>
    <xf numFmtId="164" fontId="38" fillId="0" borderId="9" xfId="46764" applyNumberFormat="1" applyBorder="1"/>
    <xf numFmtId="0" fontId="150" fillId="0" borderId="0" xfId="0" applyFont="1" applyAlignment="1">
      <alignment horizontal="left"/>
    </xf>
    <xf numFmtId="0" fontId="38" fillId="0" borderId="20" xfId="0" applyFont="1" applyBorder="1"/>
    <xf numFmtId="0" fontId="38" fillId="0" borderId="20" xfId="0" applyFont="1" applyBorder="1" applyAlignment="1">
      <alignment horizontal="left"/>
    </xf>
    <xf numFmtId="0" fontId="38" fillId="45" borderId="21" xfId="0" applyFont="1" applyFill="1" applyBorder="1"/>
    <xf numFmtId="0" fontId="150" fillId="45" borderId="33" xfId="0" applyFont="1" applyFill="1" applyBorder="1"/>
    <xf numFmtId="0" fontId="41" fillId="0" borderId="55" xfId="0" applyFont="1" applyBorder="1"/>
    <xf numFmtId="0" fontId="38" fillId="0" borderId="28" xfId="0" applyFont="1" applyBorder="1"/>
    <xf numFmtId="0" fontId="41" fillId="45" borderId="99" xfId="0" applyFont="1" applyFill="1" applyBorder="1"/>
    <xf numFmtId="0" fontId="38" fillId="0" borderId="18" xfId="0" applyFont="1" applyBorder="1"/>
    <xf numFmtId="164" fontId="38" fillId="0" borderId="18" xfId="46748" applyNumberFormat="1" applyBorder="1"/>
    <xf numFmtId="44" fontId="38" fillId="0" borderId="0" xfId="46808" applyFont="1"/>
    <xf numFmtId="49" fontId="42" fillId="0" borderId="66" xfId="0" applyNumberFormat="1" applyFont="1" applyBorder="1"/>
    <xf numFmtId="0" fontId="41" fillId="47" borderId="33" xfId="0" applyFont="1" applyFill="1" applyBorder="1" applyAlignment="1">
      <alignment horizontal="left"/>
    </xf>
    <xf numFmtId="49" fontId="42" fillId="47" borderId="75" xfId="0" applyNumberFormat="1" applyFont="1" applyFill="1" applyBorder="1" applyAlignment="1">
      <alignment horizontal="center"/>
    </xf>
    <xf numFmtId="49" fontId="38" fillId="0" borderId="0" xfId="0" applyNumberFormat="1" applyFont="1" applyAlignment="1">
      <alignment horizontal="center" vertical="center"/>
    </xf>
    <xf numFmtId="49" fontId="38" fillId="0" borderId="0" xfId="0" applyNumberFormat="1" applyFont="1" applyAlignment="1">
      <alignment horizontal="left" vertical="center"/>
    </xf>
    <xf numFmtId="49" fontId="38" fillId="0" borderId="0" xfId="0" applyNumberFormat="1" applyFont="1" applyAlignment="1">
      <alignment horizontal="center"/>
    </xf>
    <xf numFmtId="164" fontId="38" fillId="0" borderId="39" xfId="1158" applyNumberFormat="1" applyFont="1" applyBorder="1"/>
    <xf numFmtId="49" fontId="42" fillId="47" borderId="98" xfId="0" applyNumberFormat="1" applyFont="1" applyFill="1" applyBorder="1"/>
    <xf numFmtId="49" fontId="42" fillId="47" borderId="62" xfId="0" applyNumberFormat="1" applyFont="1" applyFill="1" applyBorder="1"/>
    <xf numFmtId="49" fontId="38" fillId="47" borderId="54" xfId="0" applyNumberFormat="1" applyFont="1" applyFill="1" applyBorder="1" applyAlignment="1">
      <alignment horizontal="center"/>
    </xf>
    <xf numFmtId="49" fontId="38" fillId="47" borderId="62" xfId="0" applyNumberFormat="1" applyFont="1" applyFill="1" applyBorder="1" applyAlignment="1">
      <alignment horizontal="center"/>
    </xf>
    <xf numFmtId="0" fontId="41" fillId="47" borderId="22" xfId="0" applyFont="1" applyFill="1" applyBorder="1"/>
    <xf numFmtId="0" fontId="41" fillId="47" borderId="49" xfId="0" applyFont="1" applyFill="1" applyBorder="1"/>
    <xf numFmtId="0" fontId="41" fillId="47" borderId="48" xfId="0" applyFont="1" applyFill="1" applyBorder="1"/>
    <xf numFmtId="0" fontId="41" fillId="47" borderId="21" xfId="0" applyFont="1" applyFill="1" applyBorder="1" applyAlignment="1">
      <alignment horizontal="center"/>
    </xf>
    <xf numFmtId="164" fontId="41" fillId="0" borderId="0" xfId="1158" applyNumberFormat="1" applyFont="1"/>
    <xf numFmtId="37" fontId="41" fillId="0" borderId="0" xfId="1158" applyNumberFormat="1" applyFont="1"/>
    <xf numFmtId="49" fontId="42" fillId="47" borderId="79" xfId="0" applyNumberFormat="1" applyFont="1" applyFill="1" applyBorder="1"/>
    <xf numFmtId="49" fontId="38" fillId="47" borderId="4" xfId="0" applyNumberFormat="1" applyFont="1" applyFill="1" applyBorder="1" applyAlignment="1">
      <alignment horizontal="center"/>
    </xf>
    <xf numFmtId="49" fontId="38" fillId="47" borderId="79" xfId="0" applyNumberFormat="1" applyFont="1" applyFill="1" applyBorder="1" applyAlignment="1">
      <alignment horizontal="center"/>
    </xf>
    <xf numFmtId="0" fontId="81" fillId="47" borderId="98" xfId="0" applyFont="1" applyFill="1" applyBorder="1"/>
    <xf numFmtId="0" fontId="81" fillId="47" borderId="75" xfId="0" applyFont="1" applyFill="1" applyBorder="1"/>
    <xf numFmtId="0" fontId="81" fillId="47" borderId="75" xfId="0" applyFont="1" applyFill="1" applyBorder="1" applyAlignment="1">
      <alignment wrapText="1"/>
    </xf>
    <xf numFmtId="0" fontId="81" fillId="0" borderId="0" xfId="0" applyFont="1" applyAlignment="1">
      <alignment wrapText="1"/>
    </xf>
    <xf numFmtId="0" fontId="82" fillId="0" borderId="36" xfId="0" applyFont="1" applyBorder="1"/>
    <xf numFmtId="0" fontId="81" fillId="0" borderId="18" xfId="0" applyFont="1" applyBorder="1"/>
    <xf numFmtId="0" fontId="82" fillId="0" borderId="0" xfId="0" applyFont="1"/>
    <xf numFmtId="0" fontId="82" fillId="0" borderId="32" xfId="0" applyFont="1" applyBorder="1"/>
    <xf numFmtId="0" fontId="82" fillId="0" borderId="39" xfId="0" applyFont="1" applyBorder="1"/>
    <xf numFmtId="0" fontId="81" fillId="47" borderId="33" xfId="0" applyFont="1" applyFill="1" applyBorder="1" applyAlignment="1">
      <alignment horizontal="center" wrapText="1"/>
    </xf>
    <xf numFmtId="0" fontId="81" fillId="47" borderId="34" xfId="0" applyFont="1" applyFill="1" applyBorder="1" applyAlignment="1">
      <alignment horizontal="center" wrapText="1"/>
    </xf>
    <xf numFmtId="0" fontId="81" fillId="47" borderId="35" xfId="0" applyFont="1" applyFill="1" applyBorder="1" applyAlignment="1">
      <alignment horizontal="center" wrapText="1"/>
    </xf>
    <xf numFmtId="0" fontId="82" fillId="0" borderId="18" xfId="0" applyFont="1" applyBorder="1"/>
    <xf numFmtId="0" fontId="38" fillId="0" borderId="9" xfId="0" applyFont="1" applyBorder="1" applyAlignment="1">
      <alignment wrapText="1"/>
    </xf>
    <xf numFmtId="44" fontId="38" fillId="45" borderId="9" xfId="59" applyFill="1" applyBorder="1" applyAlignment="1">
      <alignment wrapText="1"/>
    </xf>
    <xf numFmtId="0" fontId="38" fillId="45" borderId="9" xfId="122" applyFill="1" applyBorder="1" applyAlignment="1">
      <alignment horizontal="center" wrapText="1"/>
    </xf>
    <xf numFmtId="9" fontId="38" fillId="45" borderId="9" xfId="182" applyFill="1" applyBorder="1" applyAlignment="1">
      <alignment horizontal="center" wrapText="1"/>
    </xf>
    <xf numFmtId="9" fontId="38" fillId="45" borderId="9" xfId="59" applyNumberFormat="1" applyFill="1" applyBorder="1" applyAlignment="1">
      <alignment wrapText="1"/>
    </xf>
    <xf numFmtId="9" fontId="0" fillId="0" borderId="0" xfId="0" applyNumberFormat="1" applyAlignment="1">
      <alignment vertical="center"/>
    </xf>
    <xf numFmtId="0" fontId="41" fillId="0" borderId="75" xfId="0" applyFont="1" applyBorder="1" applyAlignment="1">
      <alignment horizontal="center"/>
    </xf>
    <xf numFmtId="3" fontId="38" fillId="0" borderId="9" xfId="0" applyNumberFormat="1" applyFont="1" applyBorder="1" applyAlignment="1">
      <alignment horizontal="center" vertical="center"/>
    </xf>
    <xf numFmtId="3" fontId="0" fillId="0" borderId="9" xfId="0" applyNumberFormat="1" applyBorder="1" applyAlignment="1">
      <alignment horizontal="center" vertical="center"/>
    </xf>
    <xf numFmtId="3" fontId="38" fillId="0" borderId="9" xfId="16283" applyNumberFormat="1" applyBorder="1" applyAlignment="1">
      <alignment horizontal="center" vertical="center"/>
    </xf>
    <xf numFmtId="3" fontId="0" fillId="0" borderId="19" xfId="0" applyNumberFormat="1" applyBorder="1" applyAlignment="1">
      <alignment horizontal="center" vertical="center"/>
    </xf>
    <xf numFmtId="3" fontId="41" fillId="0" borderId="75" xfId="0" applyNumberFormat="1" applyFont="1" applyBorder="1" applyAlignment="1">
      <alignment horizontal="center" vertical="center"/>
    </xf>
    <xf numFmtId="0" fontId="0" fillId="0" borderId="0" xfId="0" applyAlignment="1">
      <alignment horizontal="center" vertical="center"/>
    </xf>
    <xf numFmtId="172" fontId="38" fillId="0" borderId="9" xfId="0" applyNumberFormat="1" applyFont="1" applyBorder="1" applyAlignment="1">
      <alignment horizontal="center" vertical="center"/>
    </xf>
    <xf numFmtId="172" fontId="41" fillId="0" borderId="75" xfId="0" applyNumberFormat="1" applyFont="1" applyBorder="1" applyAlignment="1">
      <alignment horizontal="center" vertical="center"/>
    </xf>
    <xf numFmtId="3" fontId="38" fillId="0" borderId="18" xfId="122" applyNumberFormat="1" applyBorder="1" applyAlignment="1">
      <alignment horizontal="center" vertical="center"/>
    </xf>
    <xf numFmtId="3" fontId="38" fillId="0" borderId="9" xfId="122" applyNumberFormat="1" applyBorder="1" applyAlignment="1">
      <alignment horizontal="center" vertical="center"/>
    </xf>
    <xf numFmtId="3" fontId="38" fillId="0" borderId="26" xfId="122" applyNumberFormat="1" applyBorder="1" applyAlignment="1">
      <alignment horizontal="center" vertical="center"/>
    </xf>
    <xf numFmtId="3" fontId="38" fillId="0" borderId="19" xfId="122" applyNumberFormat="1" applyBorder="1" applyAlignment="1">
      <alignment horizontal="center" vertical="center"/>
    </xf>
    <xf numFmtId="3" fontId="41" fillId="0" borderId="75" xfId="122" applyNumberFormat="1" applyFont="1" applyBorder="1" applyAlignment="1">
      <alignment horizontal="center" vertical="center"/>
    </xf>
    <xf numFmtId="3" fontId="38" fillId="0" borderId="18" xfId="0" applyNumberFormat="1" applyFont="1" applyBorder="1" applyAlignment="1">
      <alignment horizontal="center" vertical="center"/>
    </xf>
    <xf numFmtId="3" fontId="38" fillId="0" borderId="19" xfId="16261" applyNumberFormat="1" applyBorder="1" applyAlignment="1">
      <alignment horizontal="center" vertical="center"/>
    </xf>
    <xf numFmtId="3" fontId="38" fillId="0" borderId="9" xfId="16259" applyNumberFormat="1" applyBorder="1" applyAlignment="1">
      <alignment horizontal="center" vertical="center"/>
    </xf>
    <xf numFmtId="3" fontId="38" fillId="0" borderId="9" xfId="16266" applyNumberFormat="1" applyBorder="1" applyAlignment="1">
      <alignment horizontal="center" vertical="center"/>
    </xf>
    <xf numFmtId="3" fontId="38" fillId="0" borderId="47" xfId="122" applyNumberFormat="1" applyBorder="1" applyAlignment="1">
      <alignment horizontal="center" vertical="center"/>
    </xf>
    <xf numFmtId="172" fontId="38" fillId="0" borderId="37" xfId="122" applyNumberFormat="1" applyBorder="1" applyAlignment="1">
      <alignment horizontal="center" vertical="center"/>
    </xf>
    <xf numFmtId="172" fontId="41" fillId="0" borderId="75" xfId="122" applyNumberFormat="1" applyFont="1" applyBorder="1" applyAlignment="1">
      <alignment horizontal="center" vertical="center"/>
    </xf>
    <xf numFmtId="9" fontId="38" fillId="45" borderId="64" xfId="127" applyNumberFormat="1" applyFill="1" applyBorder="1"/>
    <xf numFmtId="174" fontId="38" fillId="0" borderId="65" xfId="0" applyNumberFormat="1" applyFont="1" applyBorder="1" applyAlignment="1">
      <alignment horizontal="justify" vertical="center" wrapText="1"/>
    </xf>
    <xf numFmtId="9" fontId="0" fillId="0" borderId="24" xfId="0" applyNumberFormat="1" applyBorder="1"/>
    <xf numFmtId="9" fontId="0" fillId="0" borderId="9" xfId="0" applyNumberFormat="1" applyBorder="1"/>
    <xf numFmtId="9" fontId="0" fillId="0" borderId="38" xfId="0" applyNumberFormat="1" applyBorder="1"/>
    <xf numFmtId="9" fontId="41" fillId="0" borderId="32" xfId="506" applyNumberFormat="1" applyFont="1" applyBorder="1" applyAlignment="1">
      <alignment vertical="center" wrapText="1"/>
    </xf>
    <xf numFmtId="9" fontId="0" fillId="45" borderId="24" xfId="0" applyNumberFormat="1" applyFill="1" applyBorder="1"/>
    <xf numFmtId="9" fontId="0" fillId="45" borderId="9" xfId="0" applyNumberFormat="1" applyFill="1" applyBorder="1"/>
    <xf numFmtId="9" fontId="0" fillId="45" borderId="38" xfId="0" applyNumberFormat="1" applyFill="1" applyBorder="1"/>
    <xf numFmtId="9" fontId="38" fillId="0" borderId="24" xfId="0" applyNumberFormat="1" applyFont="1" applyBorder="1"/>
    <xf numFmtId="9" fontId="38" fillId="0" borderId="38" xfId="0" applyNumberFormat="1" applyFont="1" applyBorder="1"/>
    <xf numFmtId="9" fontId="41" fillId="0" borderId="32" xfId="0" applyNumberFormat="1" applyFont="1" applyBorder="1"/>
    <xf numFmtId="9" fontId="41" fillId="0" borderId="39" xfId="0" applyNumberFormat="1" applyFont="1" applyBorder="1"/>
    <xf numFmtId="9" fontId="41" fillId="0" borderId="41" xfId="0" applyNumberFormat="1" applyFont="1" applyBorder="1"/>
    <xf numFmtId="42" fontId="38" fillId="45" borderId="9" xfId="59" applyNumberFormat="1" applyFill="1" applyBorder="1" applyAlignment="1">
      <alignment wrapText="1"/>
    </xf>
    <xf numFmtId="165" fontId="38" fillId="0" borderId="105" xfId="700" applyNumberFormat="1" applyBorder="1" applyAlignment="1">
      <alignment horizontal="right" vertical="top"/>
    </xf>
    <xf numFmtId="9" fontId="38" fillId="0" borderId="24" xfId="192" applyBorder="1"/>
    <xf numFmtId="5" fontId="41" fillId="0" borderId="103" xfId="0" quotePrefix="1" applyNumberFormat="1" applyFont="1" applyBorder="1" applyAlignment="1">
      <alignment horizontal="left"/>
    </xf>
    <xf numFmtId="0" fontId="38" fillId="0" borderId="0" xfId="2807" applyAlignment="1">
      <alignment wrapText="1"/>
    </xf>
    <xf numFmtId="165" fontId="38" fillId="0" borderId="9" xfId="127" applyNumberFormat="1" applyBorder="1"/>
    <xf numFmtId="9" fontId="38" fillId="0" borderId="9" xfId="127" applyNumberFormat="1" applyBorder="1"/>
    <xf numFmtId="165" fontId="41" fillId="0" borderId="40" xfId="46813" applyNumberFormat="1" applyFont="1" applyBorder="1"/>
    <xf numFmtId="9" fontId="41" fillId="0" borderId="40" xfId="46813" applyNumberFormat="1" applyFont="1" applyBorder="1"/>
    <xf numFmtId="9" fontId="41" fillId="0" borderId="45" xfId="46813" applyNumberFormat="1" applyFont="1" applyBorder="1"/>
    <xf numFmtId="44" fontId="38" fillId="0" borderId="18" xfId="46808" applyFont="1" applyBorder="1"/>
    <xf numFmtId="5" fontId="38" fillId="0" borderId="9" xfId="0" quotePrefix="1" applyNumberFormat="1" applyFont="1" applyBorder="1" applyAlignment="1">
      <alignment horizontal="left" wrapText="1"/>
    </xf>
    <xf numFmtId="0" fontId="41" fillId="47" borderId="9" xfId="46741" applyFont="1" applyFill="1" applyBorder="1" applyAlignment="1">
      <alignment horizontal="center" vertical="center" wrapText="1"/>
    </xf>
    <xf numFmtId="0" fontId="41" fillId="47" borderId="22" xfId="46741" applyFont="1" applyFill="1" applyBorder="1" applyAlignment="1">
      <alignment horizontal="center" vertical="center" wrapText="1"/>
    </xf>
    <xf numFmtId="180" fontId="0" fillId="0" borderId="0" xfId="0" applyNumberFormat="1" applyAlignment="1">
      <alignment horizontal="center" vertical="center"/>
    </xf>
    <xf numFmtId="172" fontId="38" fillId="0" borderId="18" xfId="122" applyNumberFormat="1" applyBorder="1" applyAlignment="1">
      <alignment horizontal="center" vertical="center"/>
    </xf>
    <xf numFmtId="0" fontId="42" fillId="47" borderId="106" xfId="122" applyFont="1" applyFill="1" applyBorder="1" applyAlignment="1">
      <alignment horizontal="center" vertical="center" wrapText="1"/>
    </xf>
    <xf numFmtId="14" fontId="42" fillId="0" borderId="52" xfId="122" applyNumberFormat="1" applyFont="1" applyBorder="1" applyAlignment="1">
      <alignment horizontal="left"/>
    </xf>
    <xf numFmtId="3" fontId="50" fillId="0" borderId="36" xfId="122" applyNumberFormat="1" applyFont="1" applyBorder="1" applyAlignment="1">
      <alignment horizontal="center" vertical="center"/>
    </xf>
    <xf numFmtId="3" fontId="50" fillId="0" borderId="18" xfId="122" applyNumberFormat="1" applyFont="1" applyBorder="1" applyAlignment="1">
      <alignment horizontal="center" vertical="center"/>
    </xf>
    <xf numFmtId="3" fontId="50" fillId="0" borderId="37" xfId="122" applyNumberFormat="1" applyFont="1" applyBorder="1" applyAlignment="1">
      <alignment horizontal="center" vertical="center"/>
    </xf>
    <xf numFmtId="3" fontId="50" fillId="0" borderId="25" xfId="122" applyNumberFormat="1" applyFont="1" applyBorder="1" applyAlignment="1">
      <alignment horizontal="center" vertical="center"/>
    </xf>
    <xf numFmtId="3" fontId="50" fillId="0" borderId="57" xfId="122" applyNumberFormat="1" applyFont="1" applyBorder="1" applyAlignment="1">
      <alignment horizontal="center" vertical="center"/>
    </xf>
    <xf numFmtId="3" fontId="50" fillId="0" borderId="18" xfId="354" applyNumberFormat="1" applyBorder="1" applyAlignment="1">
      <alignment horizontal="center" vertical="center"/>
    </xf>
    <xf numFmtId="3" fontId="50" fillId="0" borderId="23" xfId="354" applyNumberFormat="1" applyBorder="1" applyAlignment="1">
      <alignment horizontal="center" vertical="center"/>
    </xf>
    <xf numFmtId="3" fontId="50" fillId="0" borderId="36" xfId="354" applyNumberFormat="1" applyBorder="1" applyAlignment="1">
      <alignment horizontal="center" vertical="center"/>
    </xf>
    <xf numFmtId="3" fontId="50" fillId="0" borderId="37" xfId="354" applyNumberFormat="1" applyBorder="1" applyAlignment="1">
      <alignment horizontal="center" vertical="center"/>
    </xf>
    <xf numFmtId="3" fontId="50" fillId="0" borderId="47" xfId="122" applyNumberFormat="1" applyFont="1" applyBorder="1" applyAlignment="1">
      <alignment horizontal="center" vertical="center"/>
    </xf>
    <xf numFmtId="14" fontId="42" fillId="0" borderId="50" xfId="122" applyNumberFormat="1" applyFont="1" applyBorder="1" applyAlignment="1">
      <alignment horizontal="left"/>
    </xf>
    <xf numFmtId="3" fontId="50" fillId="0" borderId="24" xfId="122" applyNumberFormat="1" applyFont="1" applyBorder="1" applyAlignment="1">
      <alignment horizontal="center" vertical="center"/>
    </xf>
    <xf numFmtId="3" fontId="50" fillId="0" borderId="9" xfId="122" applyNumberFormat="1" applyFont="1" applyBorder="1" applyAlignment="1">
      <alignment horizontal="center" vertical="center"/>
    </xf>
    <xf numFmtId="3" fontId="50" fillId="0" borderId="5" xfId="122" applyNumberFormat="1" applyFont="1" applyBorder="1" applyAlignment="1">
      <alignment horizontal="center" vertical="center"/>
    </xf>
    <xf numFmtId="3" fontId="50" fillId="0" borderId="9" xfId="354" applyNumberFormat="1" applyBorder="1" applyAlignment="1">
      <alignment horizontal="center" vertical="center"/>
    </xf>
    <xf numFmtId="3" fontId="50" fillId="0" borderId="24" xfId="354" applyNumberFormat="1" applyBorder="1" applyAlignment="1">
      <alignment horizontal="center" vertical="center"/>
    </xf>
    <xf numFmtId="3" fontId="50" fillId="0" borderId="21" xfId="122" applyNumberFormat="1" applyFont="1" applyBorder="1" applyAlignment="1">
      <alignment horizontal="center" vertical="center"/>
    </xf>
    <xf numFmtId="3" fontId="50" fillId="0" borderId="63" xfId="122" applyNumberFormat="1" applyFont="1" applyBorder="1" applyAlignment="1">
      <alignment horizontal="center" vertical="center"/>
    </xf>
    <xf numFmtId="3" fontId="50" fillId="0" borderId="19" xfId="122" applyNumberFormat="1" applyFont="1" applyBorder="1" applyAlignment="1">
      <alignment horizontal="center" vertical="center"/>
    </xf>
    <xf numFmtId="3" fontId="50" fillId="0" borderId="49" xfId="122" applyNumberFormat="1" applyFont="1" applyBorder="1" applyAlignment="1">
      <alignment horizontal="center" vertical="center"/>
    </xf>
    <xf numFmtId="3" fontId="50" fillId="0" borderId="19" xfId="354" applyNumberFormat="1" applyBorder="1" applyAlignment="1">
      <alignment horizontal="center" vertical="center"/>
    </xf>
    <xf numFmtId="3" fontId="50" fillId="0" borderId="63" xfId="354" applyNumberFormat="1" applyBorder="1" applyAlignment="1">
      <alignment horizontal="center" vertical="center"/>
    </xf>
    <xf numFmtId="3" fontId="50" fillId="0" borderId="67" xfId="354" applyNumberFormat="1" applyBorder="1" applyAlignment="1">
      <alignment horizontal="center" vertical="center"/>
    </xf>
    <xf numFmtId="3" fontId="50" fillId="0" borderId="48" xfId="122" applyNumberFormat="1" applyFont="1" applyBorder="1" applyAlignment="1">
      <alignment horizontal="center" vertical="center"/>
    </xf>
    <xf numFmtId="0" fontId="42" fillId="0" borderId="28" xfId="122" applyFont="1" applyBorder="1" applyAlignment="1">
      <alignment horizontal="center"/>
    </xf>
    <xf numFmtId="3" fontId="42" fillId="0" borderId="33" xfId="122" applyNumberFormat="1" applyFont="1" applyBorder="1" applyAlignment="1">
      <alignment horizontal="center" vertical="center"/>
    </xf>
    <xf numFmtId="3" fontId="42" fillId="0" borderId="75" xfId="122" applyNumberFormat="1" applyFont="1" applyBorder="1" applyAlignment="1">
      <alignment horizontal="center" vertical="center"/>
    </xf>
    <xf numFmtId="3" fontId="42" fillId="0" borderId="98" xfId="122" applyNumberFormat="1" applyFont="1" applyBorder="1" applyAlignment="1">
      <alignment horizontal="center" vertical="center"/>
    </xf>
    <xf numFmtId="3" fontId="38" fillId="0" borderId="36" xfId="16261" applyNumberFormat="1" applyBorder="1" applyAlignment="1">
      <alignment horizontal="center" vertical="center"/>
    </xf>
    <xf numFmtId="3" fontId="0" fillId="0" borderId="37" xfId="0" applyNumberFormat="1" applyBorder="1" applyAlignment="1">
      <alignment horizontal="center" vertical="center"/>
    </xf>
    <xf numFmtId="3" fontId="38" fillId="0" borderId="63" xfId="16261" applyNumberFormat="1" applyBorder="1" applyAlignment="1">
      <alignment horizontal="center" vertical="center"/>
    </xf>
    <xf numFmtId="3" fontId="41" fillId="0" borderId="39" xfId="0" applyNumberFormat="1" applyFont="1" applyBorder="1" applyAlignment="1">
      <alignment horizontal="center" vertical="center"/>
    </xf>
    <xf numFmtId="3" fontId="41" fillId="0" borderId="32" xfId="16261" applyNumberFormat="1" applyFont="1" applyBorder="1" applyAlignment="1">
      <alignment horizontal="center" vertical="center"/>
    </xf>
    <xf numFmtId="3" fontId="41" fillId="0" borderId="39" xfId="16261" applyNumberFormat="1" applyFont="1" applyBorder="1" applyAlignment="1">
      <alignment horizontal="center" vertical="center"/>
    </xf>
    <xf numFmtId="3" fontId="41" fillId="0" borderId="41" xfId="0" applyNumberFormat="1" applyFont="1" applyBorder="1" applyAlignment="1">
      <alignment horizontal="center" vertical="center"/>
    </xf>
    <xf numFmtId="0" fontId="42" fillId="47" borderId="39" xfId="0" applyFont="1" applyFill="1" applyBorder="1" applyAlignment="1">
      <alignment horizontal="center" vertical="center" wrapText="1"/>
    </xf>
    <xf numFmtId="0" fontId="42" fillId="47" borderId="32" xfId="0" applyFont="1" applyFill="1" applyBorder="1" applyAlignment="1">
      <alignment horizontal="center" vertical="center"/>
    </xf>
    <xf numFmtId="0" fontId="42" fillId="47" borderId="39" xfId="0" applyFont="1" applyFill="1" applyBorder="1" applyAlignment="1">
      <alignment horizontal="center" vertical="center"/>
    </xf>
    <xf numFmtId="0" fontId="42" fillId="47" borderId="41" xfId="0" applyFont="1" applyFill="1" applyBorder="1" applyAlignment="1">
      <alignment horizontal="center" vertical="center" wrapText="1"/>
    </xf>
    <xf numFmtId="0" fontId="42" fillId="47" borderId="109" xfId="0" applyFont="1" applyFill="1" applyBorder="1" applyAlignment="1">
      <alignment horizontal="center" vertical="center" wrapText="1"/>
    </xf>
    <xf numFmtId="0" fontId="38" fillId="0" borderId="57" xfId="122" applyBorder="1"/>
    <xf numFmtId="0" fontId="38" fillId="0" borderId="96" xfId="122" applyBorder="1"/>
    <xf numFmtId="0" fontId="42" fillId="47" borderId="32" xfId="0"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3" xfId="0" applyNumberFormat="1" applyBorder="1" applyAlignment="1">
      <alignment horizontal="center" vertical="center"/>
    </xf>
    <xf numFmtId="3" fontId="0" fillId="0" borderId="44" xfId="0" applyNumberFormat="1" applyBorder="1" applyAlignment="1">
      <alignment horizontal="center" vertical="center"/>
    </xf>
    <xf numFmtId="3" fontId="41" fillId="0" borderId="32" xfId="0" applyNumberFormat="1" applyFont="1" applyBorder="1" applyAlignment="1">
      <alignment horizontal="center" vertical="center"/>
    </xf>
    <xf numFmtId="0" fontId="41" fillId="47" borderId="31" xfId="0" applyFont="1" applyFill="1" applyBorder="1" applyAlignment="1">
      <alignment horizontal="center" vertical="center" wrapText="1"/>
    </xf>
    <xf numFmtId="0" fontId="41" fillId="47" borderId="30" xfId="0" applyFont="1" applyFill="1" applyBorder="1" applyAlignment="1">
      <alignment horizontal="center" vertical="center" wrapText="1"/>
    </xf>
    <xf numFmtId="0" fontId="41" fillId="47" borderId="29" xfId="0" applyFont="1" applyFill="1" applyBorder="1" applyAlignment="1">
      <alignment horizontal="center" vertical="center" wrapText="1"/>
    </xf>
    <xf numFmtId="0" fontId="38" fillId="0" borderId="24" xfId="0" applyFont="1" applyBorder="1" applyAlignment="1">
      <alignment horizontal="right" vertical="center" wrapText="1"/>
    </xf>
    <xf numFmtId="0" fontId="38" fillId="0" borderId="32" xfId="0" applyFont="1" applyBorder="1" applyAlignment="1">
      <alignment horizontal="right" vertical="center" wrapText="1"/>
    </xf>
    <xf numFmtId="0" fontId="38" fillId="47" borderId="39" xfId="0" applyFont="1" applyFill="1" applyBorder="1" applyAlignment="1">
      <alignment horizontal="right" vertical="center" wrapText="1"/>
    </xf>
    <xf numFmtId="9" fontId="41" fillId="47" borderId="30" xfId="0" applyNumberFormat="1" applyFont="1" applyFill="1" applyBorder="1" applyAlignment="1">
      <alignment horizontal="center" vertical="center" wrapText="1"/>
    </xf>
    <xf numFmtId="0" fontId="38" fillId="0" borderId="24" xfId="0" applyFont="1" applyBorder="1" applyAlignment="1">
      <alignment horizontal="left"/>
    </xf>
    <xf numFmtId="172" fontId="38" fillId="0" borderId="38" xfId="0" applyNumberFormat="1" applyFont="1" applyBorder="1" applyAlignment="1">
      <alignment horizontal="center" vertical="center"/>
    </xf>
    <xf numFmtId="0" fontId="38" fillId="0" borderId="63" xfId="0" applyFont="1" applyBorder="1" applyAlignment="1">
      <alignment horizontal="left"/>
    </xf>
    <xf numFmtId="0" fontId="137" fillId="0" borderId="0" xfId="0" applyFont="1" applyAlignment="1">
      <alignment horizontal="center" vertical="center"/>
    </xf>
    <xf numFmtId="0" fontId="41" fillId="47" borderId="76" xfId="46741" applyFont="1" applyFill="1" applyBorder="1" applyAlignment="1">
      <alignment horizontal="center" vertical="center" wrapText="1"/>
    </xf>
    <xf numFmtId="180" fontId="41" fillId="47" borderId="30" xfId="0" applyNumberFormat="1" applyFont="1" applyFill="1" applyBorder="1" applyAlignment="1">
      <alignment horizontal="center" vertical="center" wrapText="1"/>
    </xf>
    <xf numFmtId="3" fontId="38" fillId="0" borderId="38" xfId="16279" applyNumberFormat="1" applyBorder="1" applyAlignment="1">
      <alignment horizontal="center" vertical="center"/>
    </xf>
    <xf numFmtId="3" fontId="0" fillId="0" borderId="38" xfId="0" applyNumberFormat="1" applyBorder="1" applyAlignment="1">
      <alignment horizontal="center" vertical="center"/>
    </xf>
    <xf numFmtId="3" fontId="38" fillId="0" borderId="38" xfId="16279" applyNumberFormat="1" applyBorder="1" applyAlignment="1">
      <alignment horizontal="center" vertical="center" wrapText="1"/>
    </xf>
    <xf numFmtId="172" fontId="38" fillId="0" borderId="38" xfId="182" applyNumberFormat="1" applyBorder="1"/>
    <xf numFmtId="164" fontId="38" fillId="45" borderId="24" xfId="34" applyNumberFormat="1" applyFill="1" applyBorder="1"/>
    <xf numFmtId="164" fontId="38" fillId="45" borderId="9" xfId="34" applyNumberFormat="1" applyFill="1" applyBorder="1"/>
    <xf numFmtId="164" fontId="38" fillId="0" borderId="24" xfId="34" applyNumberFormat="1" applyBorder="1"/>
    <xf numFmtId="164" fontId="38" fillId="0" borderId="9" xfId="34" applyNumberFormat="1" applyBorder="1"/>
    <xf numFmtId="39" fontId="38" fillId="45" borderId="9" xfId="34" applyNumberFormat="1" applyFill="1" applyBorder="1"/>
    <xf numFmtId="44" fontId="38" fillId="0" borderId="9" xfId="700" applyBorder="1"/>
    <xf numFmtId="9" fontId="38" fillId="0" borderId="20" xfId="182" applyBorder="1"/>
    <xf numFmtId="164" fontId="38" fillId="0" borderId="80" xfId="34" applyNumberFormat="1" applyBorder="1"/>
    <xf numFmtId="164" fontId="38" fillId="0" borderId="0" xfId="34" applyNumberFormat="1"/>
    <xf numFmtId="44" fontId="38" fillId="0" borderId="0" xfId="700"/>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39" fontId="38" fillId="0" borderId="9" xfId="34" applyNumberFormat="1" applyBorder="1"/>
    <xf numFmtId="0" fontId="152" fillId="0" borderId="0" xfId="0" applyFont="1"/>
    <xf numFmtId="0" fontId="153" fillId="0" borderId="0" xfId="0" applyFont="1" applyAlignment="1">
      <alignment vertical="center"/>
    </xf>
    <xf numFmtId="0" fontId="41" fillId="0" borderId="9" xfId="0" applyFont="1" applyBorder="1"/>
    <xf numFmtId="179" fontId="38" fillId="0" borderId="57" xfId="506" applyNumberFormat="1" applyBorder="1" applyAlignment="1">
      <alignment vertical="center" wrapText="1"/>
    </xf>
    <xf numFmtId="179" fontId="38" fillId="0" borderId="18" xfId="506" applyNumberFormat="1" applyBorder="1" applyAlignment="1">
      <alignment vertical="center" wrapText="1"/>
    </xf>
    <xf numFmtId="179" fontId="38" fillId="0" borderId="25" xfId="506" applyNumberFormat="1" applyBorder="1" applyAlignment="1">
      <alignment vertical="center"/>
    </xf>
    <xf numFmtId="179" fontId="38" fillId="0" borderId="24" xfId="506" applyNumberFormat="1" applyBorder="1" applyAlignment="1">
      <alignment vertical="center"/>
    </xf>
    <xf numFmtId="179" fontId="38" fillId="0" borderId="37" xfId="506" applyNumberFormat="1" applyBorder="1" applyAlignment="1">
      <alignment vertical="center" wrapText="1"/>
    </xf>
    <xf numFmtId="179" fontId="38" fillId="0" borderId="36" xfId="506" applyNumberFormat="1" applyBorder="1" applyAlignment="1">
      <alignment vertical="center"/>
    </xf>
    <xf numFmtId="179" fontId="38" fillId="0" borderId="36" xfId="506" applyNumberFormat="1" applyBorder="1" applyAlignment="1">
      <alignment vertical="center" wrapText="1"/>
    </xf>
    <xf numFmtId="179" fontId="38" fillId="0" borderId="38" xfId="506" applyNumberFormat="1" applyBorder="1" applyAlignment="1">
      <alignment vertical="center"/>
    </xf>
    <xf numFmtId="179" fontId="38" fillId="0" borderId="49" xfId="0" applyNumberFormat="1" applyFont="1" applyBorder="1"/>
    <xf numFmtId="179" fontId="38" fillId="0" borderId="19" xfId="0" applyNumberFormat="1" applyFont="1" applyBorder="1"/>
    <xf numFmtId="179" fontId="38" fillId="0" borderId="76" xfId="0" applyNumberFormat="1" applyFont="1" applyBorder="1"/>
    <xf numFmtId="179" fontId="38" fillId="0" borderId="37" xfId="506" applyNumberFormat="1" applyBorder="1" applyAlignment="1">
      <alignment vertical="center"/>
    </xf>
    <xf numFmtId="164" fontId="38" fillId="0" borderId="9" xfId="1158" quotePrefix="1" applyNumberFormat="1" applyFont="1" applyBorder="1" applyAlignment="1">
      <alignment horizontal="center"/>
    </xf>
    <xf numFmtId="0" fontId="41" fillId="0" borderId="28" xfId="0" quotePrefix="1" applyFont="1" applyBorder="1" applyAlignment="1">
      <alignment horizontal="left"/>
    </xf>
    <xf numFmtId="0" fontId="38" fillId="0" borderId="78" xfId="127" quotePrefix="1" applyBorder="1" applyAlignment="1">
      <alignment horizontal="left"/>
    </xf>
    <xf numFmtId="9" fontId="38" fillId="0" borderId="29" xfId="192" applyBorder="1"/>
    <xf numFmtId="9" fontId="38" fillId="0" borderId="37" xfId="192" applyBorder="1"/>
    <xf numFmtId="9" fontId="38" fillId="0" borderId="45" xfId="192" applyBorder="1"/>
    <xf numFmtId="0" fontId="80" fillId="0" borderId="78" xfId="127" applyFont="1" applyBorder="1"/>
    <xf numFmtId="0" fontId="38" fillId="0" borderId="96" xfId="127" applyBorder="1"/>
    <xf numFmtId="0" fontId="38" fillId="0" borderId="49" xfId="127" applyBorder="1"/>
    <xf numFmtId="0" fontId="38" fillId="0" borderId="97" xfId="127" applyBorder="1"/>
    <xf numFmtId="0" fontId="38" fillId="0" borderId="65" xfId="127" applyBorder="1"/>
    <xf numFmtId="0" fontId="38" fillId="0" borderId="58" xfId="127" applyBorder="1"/>
    <xf numFmtId="0" fontId="38" fillId="0" borderId="57" xfId="127" applyBorder="1"/>
    <xf numFmtId="0" fontId="38" fillId="0" borderId="78" xfId="127" quotePrefix="1" applyBorder="1" applyAlignment="1">
      <alignment horizontal="left" wrapText="1"/>
    </xf>
    <xf numFmtId="9" fontId="38" fillId="0" borderId="44" xfId="192" applyBorder="1"/>
    <xf numFmtId="9" fontId="38" fillId="0" borderId="38" xfId="192" applyBorder="1"/>
    <xf numFmtId="0" fontId="38" fillId="0" borderId="98" xfId="127" applyBorder="1"/>
    <xf numFmtId="0" fontId="38" fillId="0" borderId="4" xfId="127" applyBorder="1"/>
    <xf numFmtId="0" fontId="38" fillId="0" borderId="79" xfId="127" applyBorder="1"/>
    <xf numFmtId="165" fontId="41" fillId="0" borderId="53" xfId="127" applyNumberFormat="1" applyFont="1" applyBorder="1"/>
    <xf numFmtId="9" fontId="41" fillId="0" borderId="35" xfId="192" applyFont="1" applyBorder="1"/>
    <xf numFmtId="165" fontId="38" fillId="0" borderId="45" xfId="700" applyNumberFormat="1" applyBorder="1" applyAlignment="1">
      <alignment horizontal="right" vertical="top"/>
    </xf>
    <xf numFmtId="165" fontId="38" fillId="0" borderId="45" xfId="127" applyNumberFormat="1" applyBorder="1"/>
    <xf numFmtId="164" fontId="38" fillId="45" borderId="38" xfId="34" applyNumberFormat="1" applyFill="1" applyBorder="1"/>
    <xf numFmtId="0" fontId="150" fillId="45" borderId="40" xfId="0" applyFont="1" applyFill="1" applyBorder="1"/>
    <xf numFmtId="0" fontId="150" fillId="45" borderId="39" xfId="0" applyFont="1" applyFill="1" applyBorder="1"/>
    <xf numFmtId="0" fontId="150" fillId="45" borderId="45" xfId="0" applyFont="1" applyFill="1" applyBorder="1"/>
    <xf numFmtId="0" fontId="41" fillId="45" borderId="31" xfId="0" applyFont="1" applyFill="1" applyBorder="1"/>
    <xf numFmtId="0" fontId="41" fillId="45" borderId="30" xfId="0" applyFont="1" applyFill="1" applyBorder="1"/>
    <xf numFmtId="0" fontId="41" fillId="45" borderId="29" xfId="0" applyFont="1" applyFill="1" applyBorder="1"/>
    <xf numFmtId="164" fontId="38" fillId="0" borderId="9" xfId="46759" applyNumberFormat="1" applyBorder="1"/>
    <xf numFmtId="164" fontId="38" fillId="0" borderId="38" xfId="46768" applyNumberFormat="1" applyBorder="1"/>
    <xf numFmtId="0" fontId="38" fillId="0" borderId="32" xfId="0" applyFont="1" applyBorder="1" applyAlignment="1">
      <alignment horizontal="left"/>
    </xf>
    <xf numFmtId="0" fontId="150" fillId="0" borderId="39" xfId="0" applyFont="1" applyBorder="1" applyAlignment="1">
      <alignment horizontal="left"/>
    </xf>
    <xf numFmtId="164" fontId="38" fillId="0" borderId="41" xfId="46768" applyNumberFormat="1" applyBorder="1"/>
    <xf numFmtId="0" fontId="41" fillId="0" borderId="9" xfId="0" quotePrefix="1" applyFont="1" applyBorder="1" applyAlignment="1">
      <alignment horizontal="left" wrapText="1"/>
    </xf>
    <xf numFmtId="0" fontId="38" fillId="0" borderId="9" xfId="892" applyFont="1" applyBorder="1" applyAlignment="1">
      <alignment horizontal="left"/>
    </xf>
    <xf numFmtId="0" fontId="38" fillId="0" borderId="9" xfId="46815" applyBorder="1" applyAlignment="1">
      <alignment horizontal="left" vertical="center" wrapText="1"/>
    </xf>
    <xf numFmtId="0" fontId="40" fillId="0" borderId="24" xfId="46814" applyFont="1" applyBorder="1" applyAlignment="1">
      <alignment horizontal="left" vertical="center" wrapText="1"/>
    </xf>
    <xf numFmtId="0" fontId="38" fillId="0" borderId="0" xfId="2807" applyAlignment="1">
      <alignment vertical="center" wrapText="1"/>
    </xf>
    <xf numFmtId="165" fontId="38" fillId="0" borderId="9" xfId="700" applyNumberFormat="1" applyBorder="1"/>
    <xf numFmtId="9" fontId="38" fillId="46" borderId="39" xfId="0" applyNumberFormat="1" applyFont="1" applyFill="1" applyBorder="1" applyAlignment="1">
      <alignment horizontal="center" vertical="center"/>
    </xf>
    <xf numFmtId="9" fontId="38" fillId="46" borderId="41" xfId="0" applyNumberFormat="1" applyFont="1" applyFill="1" applyBorder="1" applyAlignment="1">
      <alignment horizontal="center" vertical="center"/>
    </xf>
    <xf numFmtId="165" fontId="38" fillId="0" borderId="64" xfId="0" applyNumberFormat="1" applyFont="1" applyBorder="1" applyAlignment="1">
      <alignment horizontal="right" vertical="top" wrapText="1"/>
    </xf>
    <xf numFmtId="165" fontId="38" fillId="0" borderId="40" xfId="0" applyNumberFormat="1" applyFont="1" applyBorder="1" applyAlignment="1">
      <alignment horizontal="right" vertical="top" wrapText="1"/>
    </xf>
    <xf numFmtId="172" fontId="0" fillId="0" borderId="0" xfId="0" applyNumberFormat="1"/>
    <xf numFmtId="9" fontId="38" fillId="0" borderId="9" xfId="0" applyNumberFormat="1" applyFont="1" applyBorder="1" applyAlignment="1">
      <alignment horizontal="center" vertical="center"/>
    </xf>
    <xf numFmtId="9" fontId="50" fillId="0" borderId="37" xfId="122" applyNumberFormat="1" applyFont="1" applyBorder="1" applyAlignment="1">
      <alignment horizontal="center" vertical="center"/>
    </xf>
    <xf numFmtId="9" fontId="0" fillId="0" borderId="37" xfId="0" applyNumberFormat="1" applyBorder="1" applyAlignment="1">
      <alignment horizontal="center" vertical="center"/>
    </xf>
    <xf numFmtId="9" fontId="0" fillId="0" borderId="38" xfId="0" applyNumberFormat="1" applyBorder="1" applyAlignment="1">
      <alignment horizontal="center" vertical="center"/>
    </xf>
    <xf numFmtId="9" fontId="41" fillId="0" borderId="41" xfId="0" applyNumberFormat="1" applyFont="1" applyBorder="1" applyAlignment="1">
      <alignment horizontal="center" vertical="center"/>
    </xf>
    <xf numFmtId="5" fontId="41" fillId="0" borderId="53" xfId="0" quotePrefix="1" applyNumberFormat="1" applyFont="1" applyBorder="1" applyAlignment="1">
      <alignment horizontal="left"/>
    </xf>
    <xf numFmtId="5" fontId="38" fillId="0" borderId="24" xfId="0" quotePrefix="1" applyNumberFormat="1" applyFont="1" applyBorder="1" applyAlignment="1">
      <alignment horizontal="left" wrapText="1"/>
    </xf>
    <xf numFmtId="165" fontId="0" fillId="0" borderId="0" xfId="0" applyNumberFormat="1"/>
    <xf numFmtId="164" fontId="82" fillId="0" borderId="39" xfId="1158" applyNumberFormat="1" applyFont="1" applyBorder="1"/>
    <xf numFmtId="0" fontId="0" fillId="45" borderId="52" xfId="0" applyFill="1" applyBorder="1" applyAlignment="1">
      <alignment horizontal="center"/>
    </xf>
    <xf numFmtId="0" fontId="41" fillId="47" borderId="24" xfId="0" applyFont="1" applyFill="1" applyBorder="1" applyAlignment="1">
      <alignment horizontal="center" vertical="center" wrapText="1"/>
    </xf>
    <xf numFmtId="0" fontId="41" fillId="47" borderId="9" xfId="0" applyFont="1" applyFill="1" applyBorder="1" applyAlignment="1">
      <alignment horizontal="center" vertical="center" wrapText="1"/>
    </xf>
    <xf numFmtId="0" fontId="41" fillId="47" borderId="9" xfId="0" quotePrefix="1" applyFont="1" applyFill="1" applyBorder="1" applyAlignment="1">
      <alignment horizontal="center" vertical="center" wrapText="1"/>
    </xf>
    <xf numFmtId="0" fontId="41" fillId="47" borderId="38" xfId="0" applyFont="1" applyFill="1" applyBorder="1" applyAlignment="1">
      <alignment horizontal="center" vertical="center" wrapText="1"/>
    </xf>
    <xf numFmtId="0" fontId="41" fillId="47" borderId="18" xfId="0" applyFont="1" applyFill="1" applyBorder="1" applyAlignment="1">
      <alignment horizontal="center" vertical="center" wrapText="1"/>
    </xf>
    <xf numFmtId="0" fontId="41" fillId="47" borderId="37" xfId="0" applyFont="1" applyFill="1" applyBorder="1" applyAlignment="1">
      <alignment horizontal="center" vertical="center" wrapText="1"/>
    </xf>
    <xf numFmtId="9" fontId="41" fillId="0" borderId="104" xfId="506" applyNumberFormat="1" applyFont="1" applyBorder="1" applyAlignment="1">
      <alignment vertical="center" wrapText="1"/>
    </xf>
    <xf numFmtId="3" fontId="82" fillId="0" borderId="0" xfId="122" applyNumberFormat="1" applyFont="1" applyAlignment="1">
      <alignment horizontal="center"/>
    </xf>
    <xf numFmtId="165" fontId="38" fillId="0" borderId="18" xfId="700" applyNumberFormat="1" applyBorder="1" applyAlignment="1">
      <alignment vertical="center"/>
    </xf>
    <xf numFmtId="165" fontId="38" fillId="0" borderId="9" xfId="700" applyNumberFormat="1" applyBorder="1" applyAlignment="1">
      <alignment vertical="center"/>
    </xf>
    <xf numFmtId="0" fontId="38" fillId="0" borderId="9" xfId="0" applyFont="1" applyBorder="1" applyAlignment="1">
      <alignment horizontal="center" vertical="center" wrapText="1"/>
    </xf>
    <xf numFmtId="0" fontId="158" fillId="84" borderId="22" xfId="0" applyFont="1" applyFill="1" applyBorder="1" applyAlignment="1">
      <alignment horizontal="center" vertical="center" wrapText="1"/>
    </xf>
    <xf numFmtId="3" fontId="50" fillId="0" borderId="29" xfId="122" applyNumberFormat="1" applyFont="1" applyBorder="1" applyAlignment="1">
      <alignment horizontal="center" vertical="center"/>
    </xf>
    <xf numFmtId="9" fontId="38" fillId="0" borderId="34" xfId="192" applyBorder="1"/>
    <xf numFmtId="9" fontId="38" fillId="0" borderId="79" xfId="192" applyBorder="1"/>
    <xf numFmtId="0" fontId="38" fillId="0" borderId="28" xfId="127" quotePrefix="1" applyBorder="1" applyAlignment="1">
      <alignment horizontal="left"/>
    </xf>
    <xf numFmtId="5" fontId="38" fillId="0" borderId="57" xfId="0" quotePrefix="1" applyNumberFormat="1" applyFont="1" applyBorder="1" applyAlignment="1">
      <alignment horizontal="left"/>
    </xf>
    <xf numFmtId="0" fontId="38" fillId="0" borderId="9" xfId="122" quotePrefix="1" applyBorder="1" applyAlignment="1">
      <alignment horizontal="left" vertical="top" wrapText="1"/>
    </xf>
    <xf numFmtId="9" fontId="0" fillId="0" borderId="47" xfId="0" applyNumberFormat="1" applyBorder="1" applyAlignment="1">
      <alignment horizontal="center" vertical="center"/>
    </xf>
    <xf numFmtId="9" fontId="41" fillId="0" borderId="46" xfId="0" applyNumberFormat="1" applyFont="1" applyBorder="1" applyAlignment="1">
      <alignment horizontal="center" vertical="center"/>
    </xf>
    <xf numFmtId="9" fontId="38" fillId="0" borderId="18" xfId="0" applyNumberFormat="1" applyFont="1" applyBorder="1" applyAlignment="1">
      <alignment horizontal="center" vertical="center"/>
    </xf>
    <xf numFmtId="9" fontId="41" fillId="0" borderId="39" xfId="0" applyNumberFormat="1" applyFont="1" applyBorder="1" applyAlignment="1">
      <alignment horizontal="center" vertical="center"/>
    </xf>
    <xf numFmtId="165" fontId="38" fillId="0" borderId="40" xfId="46808" applyNumberFormat="1" applyFont="1" applyBorder="1"/>
    <xf numFmtId="165" fontId="38" fillId="0" borderId="81" xfId="127" applyNumberFormat="1" applyBorder="1"/>
    <xf numFmtId="0" fontId="163" fillId="0" borderId="104" xfId="0" applyFont="1" applyBorder="1" applyAlignment="1">
      <alignment horizontal="left" vertical="center" wrapText="1"/>
    </xf>
    <xf numFmtId="0" fontId="162" fillId="0" borderId="59" xfId="0" applyFont="1" applyBorder="1" applyAlignment="1">
      <alignment horizontal="center" vertical="center"/>
    </xf>
    <xf numFmtId="0" fontId="164" fillId="0" borderId="0" xfId="0" applyFont="1"/>
    <xf numFmtId="0" fontId="158" fillId="0" borderId="0" xfId="0" applyFont="1" applyAlignment="1">
      <alignment vertical="center"/>
    </xf>
    <xf numFmtId="0" fontId="164" fillId="0" borderId="0" xfId="0" applyFont="1" applyAlignment="1">
      <alignment vertical="center" wrapText="1"/>
    </xf>
    <xf numFmtId="0" fontId="162" fillId="0" borderId="75" xfId="0" applyFont="1" applyBorder="1" applyAlignment="1">
      <alignment vertical="center"/>
    </xf>
    <xf numFmtId="3" fontId="162" fillId="0" borderId="79" xfId="0" applyNumberFormat="1" applyFont="1" applyBorder="1" applyAlignment="1">
      <alignment horizontal="center" vertical="center"/>
    </xf>
    <xf numFmtId="0" fontId="165" fillId="0" borderId="79" xfId="0" applyFont="1" applyBorder="1" applyAlignment="1">
      <alignment horizontal="center" vertical="center" wrapText="1"/>
    </xf>
    <xf numFmtId="0" fontId="165" fillId="0" borderId="59" xfId="0" applyFont="1" applyBorder="1" applyAlignment="1">
      <alignment horizontal="center" vertical="center" wrapText="1"/>
    </xf>
    <xf numFmtId="0" fontId="165" fillId="0" borderId="75" xfId="0" applyFont="1" applyBorder="1" applyAlignment="1">
      <alignment horizontal="left" vertical="center" wrapText="1"/>
    </xf>
    <xf numFmtId="0" fontId="165" fillId="0" borderId="104" xfId="0" applyFont="1" applyBorder="1" applyAlignment="1">
      <alignment horizontal="left" vertical="center" wrapText="1"/>
    </xf>
    <xf numFmtId="164" fontId="38" fillId="0" borderId="0" xfId="0" applyNumberFormat="1" applyFont="1"/>
    <xf numFmtId="0" fontId="38" fillId="0" borderId="0" xfId="141"/>
    <xf numFmtId="0" fontId="163" fillId="0" borderId="112" xfId="0" applyFont="1" applyBorder="1" applyAlignment="1">
      <alignment horizontal="left" vertical="center" wrapText="1"/>
    </xf>
    <xf numFmtId="0" fontId="163" fillId="0" borderId="113" xfId="0" applyFont="1" applyBorder="1" applyAlignment="1">
      <alignment horizontal="center" vertical="center" wrapText="1"/>
    </xf>
    <xf numFmtId="3" fontId="50" fillId="0" borderId="44" xfId="354" applyNumberFormat="1" applyBorder="1" applyAlignment="1">
      <alignment horizontal="center" vertical="center"/>
    </xf>
    <xf numFmtId="3" fontId="50" fillId="0" borderId="26" xfId="122" applyNumberFormat="1" applyFont="1" applyBorder="1" applyAlignment="1">
      <alignment horizontal="center" vertical="center"/>
    </xf>
    <xf numFmtId="3" fontId="42" fillId="0" borderId="114" xfId="122" applyNumberFormat="1" applyFont="1" applyBorder="1" applyAlignment="1">
      <alignment horizontal="center" vertical="center"/>
    </xf>
    <xf numFmtId="9" fontId="42" fillId="0" borderId="117" xfId="122" applyNumberFormat="1" applyFont="1" applyBorder="1" applyAlignment="1">
      <alignment horizontal="center" vertical="center"/>
    </xf>
    <xf numFmtId="0" fontId="41" fillId="0" borderId="96" xfId="127" quotePrefix="1" applyFont="1" applyBorder="1" applyAlignment="1">
      <alignment horizontal="left"/>
    </xf>
    <xf numFmtId="0" fontId="38" fillId="0" borderId="78" xfId="0" quotePrefix="1" applyFont="1" applyBorder="1" applyAlignment="1">
      <alignment horizontal="left"/>
    </xf>
    <xf numFmtId="3" fontId="38" fillId="0" borderId="0" xfId="0" applyNumberFormat="1" applyFont="1"/>
    <xf numFmtId="0" fontId="41" fillId="0" borderId="9" xfId="122" applyFont="1" applyBorder="1" applyAlignment="1">
      <alignment horizontal="center"/>
    </xf>
    <xf numFmtId="5" fontId="38" fillId="0" borderId="24" xfId="0" quotePrefix="1" applyNumberFormat="1" applyFont="1" applyBorder="1" applyAlignment="1">
      <alignment horizontal="left"/>
    </xf>
    <xf numFmtId="174" fontId="38" fillId="0" borderId="0" xfId="0" applyNumberFormat="1" applyFont="1"/>
    <xf numFmtId="172" fontId="38" fillId="0" borderId="0" xfId="182" applyNumberFormat="1"/>
    <xf numFmtId="0" fontId="45" fillId="0" borderId="0" xfId="0" applyFont="1"/>
    <xf numFmtId="0" fontId="167" fillId="0" borderId="0" xfId="0" applyFont="1" applyAlignment="1">
      <alignment horizontal="left"/>
    </xf>
    <xf numFmtId="0" fontId="167" fillId="0" borderId="0" xfId="0" applyFont="1" applyAlignment="1">
      <alignment horizontal="left" wrapText="1"/>
    </xf>
    <xf numFmtId="2" fontId="0" fillId="0" borderId="0" xfId="0" applyNumberFormat="1"/>
    <xf numFmtId="0" fontId="38" fillId="47" borderId="33" xfId="127" applyFill="1" applyBorder="1"/>
    <xf numFmtId="0" fontId="38" fillId="47" borderId="34" xfId="127" applyFill="1" applyBorder="1"/>
    <xf numFmtId="0" fontId="38" fillId="47" borderId="35" xfId="127" applyFill="1" applyBorder="1"/>
    <xf numFmtId="0" fontId="38" fillId="47" borderId="53" xfId="127" applyFill="1" applyBorder="1"/>
    <xf numFmtId="0" fontId="38" fillId="47" borderId="32" xfId="127" applyFill="1" applyBorder="1"/>
    <xf numFmtId="0" fontId="38" fillId="47" borderId="55" xfId="127" applyFill="1" applyBorder="1"/>
    <xf numFmtId="0" fontId="38" fillId="47" borderId="42" xfId="127" applyFill="1" applyBorder="1"/>
    <xf numFmtId="0" fontId="38" fillId="47" borderId="62" xfId="127" applyFill="1" applyBorder="1"/>
    <xf numFmtId="0" fontId="38" fillId="47" borderId="98" xfId="127" applyFill="1" applyBorder="1"/>
    <xf numFmtId="164" fontId="144" fillId="0" borderId="75" xfId="1158" applyNumberFormat="1" applyFont="1" applyBorder="1" applyAlignment="1">
      <alignment horizontal="center" vertical="center"/>
    </xf>
    <xf numFmtId="0" fontId="81" fillId="0" borderId="29" xfId="0" applyFont="1" applyBorder="1"/>
    <xf numFmtId="0" fontId="82" fillId="0" borderId="41" xfId="0" applyFont="1" applyBorder="1"/>
    <xf numFmtId="0" fontId="82" fillId="0" borderId="29" xfId="0" applyFont="1" applyBorder="1"/>
    <xf numFmtId="164" fontId="82" fillId="0" borderId="41" xfId="1158" applyNumberFormat="1" applyFont="1" applyBorder="1"/>
    <xf numFmtId="0" fontId="79" fillId="0" borderId="0" xfId="0" applyFont="1" applyAlignment="1">
      <alignment horizontal="left" vertical="top" wrapText="1"/>
    </xf>
    <xf numFmtId="0" fontId="142" fillId="0" borderId="0" xfId="0" applyFont="1" applyAlignment="1">
      <alignment vertical="top" wrapText="1"/>
    </xf>
    <xf numFmtId="0" fontId="142" fillId="0" borderId="0" xfId="0" applyFont="1" applyAlignment="1">
      <alignment horizontal="left" wrapText="1"/>
    </xf>
    <xf numFmtId="174" fontId="168" fillId="0" borderId="0" xfId="0" applyNumberFormat="1" applyFont="1"/>
    <xf numFmtId="0" fontId="38" fillId="46" borderId="0" xfId="122" applyFill="1"/>
    <xf numFmtId="0" fontId="38" fillId="46" borderId="0" xfId="0" applyFont="1" applyFill="1"/>
    <xf numFmtId="172" fontId="38" fillId="0" borderId="0" xfId="1159" applyNumberFormat="1" applyFont="1"/>
    <xf numFmtId="165" fontId="38" fillId="0" borderId="0" xfId="0" applyNumberFormat="1" applyFont="1"/>
    <xf numFmtId="0" fontId="142" fillId="0" borderId="0" xfId="0" quotePrefix="1" applyFont="1" applyAlignment="1">
      <alignment horizontal="left" wrapText="1"/>
    </xf>
    <xf numFmtId="0" fontId="0" fillId="0" borderId="0" xfId="0" applyAlignment="1">
      <alignment vertical="top"/>
    </xf>
    <xf numFmtId="0" fontId="82" fillId="0" borderId="0" xfId="0" applyFont="1" applyAlignment="1">
      <alignment vertical="top"/>
    </xf>
    <xf numFmtId="10" fontId="38" fillId="0" borderId="0" xfId="1159" applyNumberFormat="1" applyFont="1"/>
    <xf numFmtId="172" fontId="38" fillId="0" borderId="0" xfId="1159" applyNumberFormat="1" applyFont="1" applyAlignment="1">
      <alignment vertical="center"/>
    </xf>
    <xf numFmtId="0" fontId="38" fillId="0" borderId="0" xfId="0" applyFont="1" applyBorder="1"/>
    <xf numFmtId="44" fontId="38" fillId="0" borderId="0" xfId="46808" applyFont="1" applyBorder="1"/>
    <xf numFmtId="0" fontId="0" fillId="0" borderId="0" xfId="0" applyBorder="1"/>
    <xf numFmtId="41" fontId="38" fillId="0" borderId="18" xfId="1158" applyNumberFormat="1" applyFont="1" applyBorder="1" applyAlignment="1">
      <alignment horizontal="right"/>
    </xf>
    <xf numFmtId="41" fontId="38" fillId="0" borderId="0" xfId="1158" applyNumberFormat="1" applyFont="1" applyBorder="1" applyAlignment="1">
      <alignment horizontal="right"/>
    </xf>
    <xf numFmtId="164" fontId="38" fillId="0" borderId="0" xfId="46748" applyNumberFormat="1" applyBorder="1"/>
    <xf numFmtId="43" fontId="38" fillId="0" borderId="0" xfId="1158" applyFont="1" applyBorder="1" applyAlignment="1">
      <alignment horizontal="right"/>
    </xf>
    <xf numFmtId="164" fontId="38" fillId="0" borderId="9" xfId="1158" applyNumberFormat="1" applyFont="1" applyBorder="1" applyAlignment="1">
      <alignment horizontal="right"/>
    </xf>
    <xf numFmtId="164" fontId="82" fillId="0" borderId="18" xfId="1158" applyNumberFormat="1" applyFont="1" applyBorder="1"/>
    <xf numFmtId="0" fontId="38" fillId="0" borderId="20" xfId="46741" applyBorder="1" applyAlignment="1">
      <alignment horizontal="center" vertical="center" wrapText="1"/>
    </xf>
    <xf numFmtId="164" fontId="143" fillId="0" borderId="105" xfId="1158" applyNumberFormat="1" applyFont="1" applyBorder="1" applyAlignment="1">
      <alignment horizontal="center" vertical="center"/>
    </xf>
    <xf numFmtId="0" fontId="0" fillId="0" borderId="9" xfId="0" applyBorder="1" applyAlignment="1">
      <alignment horizontal="center"/>
    </xf>
    <xf numFmtId="0" fontId="38" fillId="0" borderId="19" xfId="46815" applyBorder="1" applyAlignment="1">
      <alignment horizontal="left" vertical="center" wrapText="1"/>
    </xf>
    <xf numFmtId="0" fontId="38" fillId="0" borderId="19" xfId="917" applyBorder="1" applyAlignment="1">
      <alignment horizontal="center" vertical="center"/>
    </xf>
    <xf numFmtId="0" fontId="38" fillId="0" borderId="22" xfId="917" applyBorder="1" applyAlignment="1">
      <alignment horizontal="center" vertical="center"/>
    </xf>
    <xf numFmtId="0" fontId="0" fillId="0" borderId="19" xfId="0" applyBorder="1"/>
    <xf numFmtId="164" fontId="143" fillId="0" borderId="97" xfId="1158" applyNumberFormat="1" applyFont="1" applyBorder="1" applyAlignment="1">
      <alignment horizontal="center" vertical="center"/>
    </xf>
    <xf numFmtId="0" fontId="41" fillId="0" borderId="33" xfId="917" applyFont="1" applyBorder="1" applyAlignment="1">
      <alignment horizontal="left"/>
    </xf>
    <xf numFmtId="0" fontId="38" fillId="23" borderId="34" xfId="917" applyFill="1" applyBorder="1" applyAlignment="1">
      <alignment horizontal="center" vertical="center"/>
    </xf>
    <xf numFmtId="0" fontId="38" fillId="23" borderId="118" xfId="917" applyFill="1" applyBorder="1" applyAlignment="1">
      <alignment horizontal="center" vertical="center"/>
    </xf>
    <xf numFmtId="0" fontId="38" fillId="0" borderId="0" xfId="0" quotePrefix="1" applyFont="1" applyAlignment="1">
      <alignment horizontal="left"/>
    </xf>
    <xf numFmtId="3" fontId="41" fillId="0" borderId="75" xfId="122" applyNumberFormat="1" applyFont="1" applyFill="1" applyBorder="1" applyAlignment="1">
      <alignment horizontal="center" vertical="center"/>
    </xf>
    <xf numFmtId="172" fontId="41" fillId="0" borderId="75" xfId="122" applyNumberFormat="1" applyFont="1" applyFill="1" applyBorder="1" applyAlignment="1">
      <alignment horizontal="center" vertical="center"/>
    </xf>
    <xf numFmtId="172" fontId="41" fillId="0" borderId="75" xfId="0" applyNumberFormat="1" applyFont="1" applyFill="1" applyBorder="1" applyAlignment="1">
      <alignment horizontal="center" vertical="center"/>
    </xf>
    <xf numFmtId="0" fontId="38" fillId="0" borderId="63" xfId="0" applyFont="1" applyFill="1" applyBorder="1" applyAlignment="1">
      <alignment horizontal="left"/>
    </xf>
    <xf numFmtId="3" fontId="0" fillId="0" borderId="19" xfId="0" applyNumberFormat="1" applyFill="1" applyBorder="1" applyAlignment="1">
      <alignment horizontal="center" vertical="center"/>
    </xf>
    <xf numFmtId="3" fontId="38" fillId="0" borderId="19" xfId="0" applyNumberFormat="1" applyFont="1" applyFill="1" applyBorder="1" applyAlignment="1">
      <alignment horizontal="center" vertical="center"/>
    </xf>
    <xf numFmtId="3" fontId="0" fillId="0" borderId="9" xfId="0" applyNumberFormat="1" applyFill="1" applyBorder="1" applyAlignment="1">
      <alignment horizontal="center" vertical="center"/>
    </xf>
    <xf numFmtId="9" fontId="38" fillId="0" borderId="9" xfId="0" applyNumberFormat="1" applyFont="1" applyFill="1" applyBorder="1" applyAlignment="1">
      <alignment horizontal="center" vertical="center"/>
    </xf>
    <xf numFmtId="172" fontId="38" fillId="0" borderId="9" xfId="0" applyNumberFormat="1" applyFont="1" applyFill="1" applyBorder="1" applyAlignment="1">
      <alignment horizontal="center" vertical="center"/>
    </xf>
    <xf numFmtId="3" fontId="0" fillId="0" borderId="76" xfId="0" applyNumberFormat="1" applyFill="1" applyBorder="1" applyAlignment="1">
      <alignment horizontal="center" vertical="center"/>
    </xf>
    <xf numFmtId="0" fontId="41" fillId="0" borderId="75" xfId="0" applyFont="1" applyFill="1" applyBorder="1" applyAlignment="1">
      <alignment horizontal="center"/>
    </xf>
    <xf numFmtId="3" fontId="41" fillId="0" borderId="75" xfId="0" applyNumberFormat="1" applyFont="1" applyFill="1" applyBorder="1" applyAlignment="1">
      <alignment horizontal="center" vertical="center"/>
    </xf>
    <xf numFmtId="9" fontId="41" fillId="0" borderId="75" xfId="0" applyNumberFormat="1" applyFont="1" applyFill="1" applyBorder="1" applyAlignment="1">
      <alignment horizontal="center" vertical="center"/>
    </xf>
    <xf numFmtId="0" fontId="41" fillId="0" borderId="0" xfId="0" applyFont="1" applyFill="1" applyAlignment="1">
      <alignment horizontal="center"/>
    </xf>
    <xf numFmtId="3" fontId="41" fillId="0" borderId="0" xfId="0" applyNumberFormat="1" applyFont="1" applyFill="1" applyAlignment="1">
      <alignment horizontal="center" vertical="center"/>
    </xf>
    <xf numFmtId="180" fontId="41" fillId="0" borderId="0" xfId="0" applyNumberFormat="1" applyFont="1" applyFill="1" applyAlignment="1">
      <alignment horizontal="center" vertical="center"/>
    </xf>
    <xf numFmtId="10" fontId="41" fillId="0" borderId="0" xfId="0" applyNumberFormat="1" applyFont="1" applyFill="1" applyAlignment="1">
      <alignment horizontal="center" vertical="center"/>
    </xf>
    <xf numFmtId="3" fontId="41" fillId="0" borderId="0" xfId="16279" applyNumberFormat="1" applyFont="1" applyFill="1" applyAlignment="1">
      <alignment horizontal="center" vertical="center" wrapText="1"/>
    </xf>
    <xf numFmtId="0" fontId="0" fillId="0" borderId="0" xfId="0" applyFill="1" applyAlignment="1">
      <alignment horizontal="center" vertical="center"/>
    </xf>
    <xf numFmtId="180" fontId="0" fillId="0" borderId="0" xfId="0" applyNumberFormat="1" applyFill="1" applyAlignment="1">
      <alignment horizontal="center" vertical="center"/>
    </xf>
    <xf numFmtId="0" fontId="0" fillId="0" borderId="0" xfId="0" applyFill="1"/>
    <xf numFmtId="0" fontId="167" fillId="0" borderId="0" xfId="0" applyFont="1" applyAlignment="1">
      <alignment wrapText="1"/>
    </xf>
    <xf numFmtId="3" fontId="0" fillId="0" borderId="0" xfId="0" applyNumberFormat="1"/>
    <xf numFmtId="164" fontId="38" fillId="0" borderId="105" xfId="1158" applyNumberFormat="1" applyFont="1" applyFill="1" applyBorder="1" applyAlignment="1">
      <alignment horizontal="center" vertical="center"/>
    </xf>
    <xf numFmtId="164" fontId="38" fillId="46" borderId="9" xfId="1158" applyNumberFormat="1" applyFont="1" applyFill="1" applyBorder="1" applyAlignment="1">
      <alignment horizontal="right"/>
    </xf>
    <xf numFmtId="44" fontId="38" fillId="46" borderId="18" xfId="46808" applyFont="1" applyFill="1" applyBorder="1"/>
    <xf numFmtId="3" fontId="38" fillId="46" borderId="9" xfId="0" applyNumberFormat="1" applyFont="1" applyFill="1" applyBorder="1"/>
    <xf numFmtId="3" fontId="38" fillId="46" borderId="38" xfId="0" applyNumberFormat="1" applyFont="1" applyFill="1" applyBorder="1"/>
    <xf numFmtId="0" fontId="81" fillId="46" borderId="18" xfId="0" applyFont="1" applyFill="1" applyBorder="1"/>
    <xf numFmtId="0" fontId="82" fillId="46" borderId="39" xfId="0" applyFont="1" applyFill="1" applyBorder="1"/>
    <xf numFmtId="0" fontId="82" fillId="46" borderId="29" xfId="0" applyFont="1" applyFill="1" applyBorder="1"/>
    <xf numFmtId="3" fontId="38" fillId="46" borderId="9" xfId="122" applyNumberFormat="1" applyFill="1" applyBorder="1" applyAlignment="1">
      <alignment horizontal="center" vertical="center"/>
    </xf>
    <xf numFmtId="37" fontId="38" fillId="46" borderId="9" xfId="4493" applyNumberFormat="1" applyFill="1" applyBorder="1" applyAlignment="1">
      <alignment horizontal="center" vertical="center"/>
    </xf>
    <xf numFmtId="3" fontId="38" fillId="46" borderId="9" xfId="1160" applyNumberFormat="1" applyFill="1" applyBorder="1" applyAlignment="1">
      <alignment horizontal="center" vertical="center" wrapText="1"/>
    </xf>
    <xf numFmtId="3" fontId="38" fillId="46" borderId="38" xfId="1160" applyNumberFormat="1" applyFill="1" applyBorder="1" applyAlignment="1">
      <alignment horizontal="center" vertical="center"/>
    </xf>
    <xf numFmtId="42" fontId="38" fillId="0" borderId="9" xfId="59" applyNumberFormat="1" applyFill="1" applyBorder="1" applyAlignment="1">
      <alignment wrapText="1"/>
    </xf>
    <xf numFmtId="42" fontId="38" fillId="0" borderId="9" xfId="0" applyNumberFormat="1" applyFont="1" applyFill="1" applyBorder="1"/>
    <xf numFmtId="0" fontId="38" fillId="0" borderId="9" xfId="0" applyFont="1" applyBorder="1" applyAlignment="1">
      <alignment vertical="center" wrapText="1"/>
    </xf>
    <xf numFmtId="3" fontId="38" fillId="0" borderId="9" xfId="0" applyNumberFormat="1" applyFont="1" applyBorder="1" applyAlignment="1">
      <alignment vertical="center" wrapText="1"/>
    </xf>
    <xf numFmtId="3" fontId="38" fillId="0" borderId="39" xfId="0" applyNumberFormat="1" applyFont="1" applyBorder="1" applyAlignment="1">
      <alignment vertical="center" wrapText="1"/>
    </xf>
    <xf numFmtId="37" fontId="38" fillId="0" borderId="9" xfId="4493" applyNumberFormat="1" applyFill="1" applyBorder="1" applyAlignment="1">
      <alignment horizontal="center" vertical="center"/>
    </xf>
    <xf numFmtId="42" fontId="41" fillId="0" borderId="9" xfId="0" applyNumberFormat="1" applyFont="1" applyFill="1" applyBorder="1"/>
    <xf numFmtId="0" fontId="0" fillId="0" borderId="0" xfId="0"/>
    <xf numFmtId="3" fontId="38" fillId="0" borderId="18" xfId="1158" applyNumberFormat="1" applyFont="1" applyBorder="1" applyAlignment="1">
      <alignment horizontal="center"/>
    </xf>
    <xf numFmtId="0" fontId="38" fillId="0" borderId="0" xfId="0" quotePrefix="1" applyFont="1" applyAlignment="1">
      <alignment horizontal="left" wrapText="1"/>
    </xf>
    <xf numFmtId="0" fontId="38" fillId="0" borderId="0" xfId="0" applyFont="1" applyAlignment="1">
      <alignment horizontal="left" wrapText="1"/>
    </xf>
    <xf numFmtId="0" fontId="0" fillId="0" borderId="0" xfId="0" applyAlignment="1">
      <alignment vertical="top" wrapText="1"/>
    </xf>
    <xf numFmtId="0" fontId="0" fillId="0" borderId="0" xfId="0" applyAlignment="1"/>
    <xf numFmtId="0" fontId="0" fillId="0" borderId="0" xfId="0" applyAlignment="1">
      <alignment wrapText="1"/>
    </xf>
    <xf numFmtId="0" fontId="42" fillId="47" borderId="98" xfId="0" applyFont="1" applyFill="1" applyBorder="1" applyAlignment="1">
      <alignment horizontal="center"/>
    </xf>
    <xf numFmtId="0" fontId="41" fillId="47" borderId="18" xfId="0" applyFont="1" applyFill="1" applyBorder="1" applyAlignment="1">
      <alignment horizontal="center"/>
    </xf>
    <xf numFmtId="0" fontId="38" fillId="0" borderId="0" xfId="0" applyFont="1" applyAlignment="1">
      <alignment wrapText="1"/>
    </xf>
    <xf numFmtId="0" fontId="38" fillId="0" borderId="0" xfId="46809" quotePrefix="1" applyAlignment="1">
      <alignment horizontal="left" vertical="top" wrapText="1"/>
    </xf>
    <xf numFmtId="0" fontId="38" fillId="0" borderId="0" xfId="46809" applyAlignment="1">
      <alignment vertical="top" wrapText="1"/>
    </xf>
    <xf numFmtId="0" fontId="38" fillId="0" borderId="0" xfId="141" applyAlignment="1">
      <alignment wrapText="1"/>
    </xf>
    <xf numFmtId="49" fontId="42" fillId="0" borderId="0" xfId="0" applyNumberFormat="1" applyFont="1" applyAlignment="1">
      <alignment horizontal="center"/>
    </xf>
    <xf numFmtId="0" fontId="38" fillId="0" borderId="0" xfId="0" applyFont="1" applyAlignment="1">
      <alignment horizontal="center"/>
    </xf>
    <xf numFmtId="0" fontId="38" fillId="0" borderId="0" xfId="122" applyAlignment="1">
      <alignment horizontal="left" wrapText="1"/>
    </xf>
    <xf numFmtId="0" fontId="0" fillId="0" borderId="0" xfId="0" applyAlignment="1">
      <alignment horizontal="center" wrapText="1"/>
    </xf>
    <xf numFmtId="49" fontId="0" fillId="0" borderId="0" xfId="0" applyNumberFormat="1" applyAlignment="1">
      <alignment horizontal="center" vertical="center"/>
    </xf>
    <xf numFmtId="0" fontId="41" fillId="47" borderId="26" xfId="0" applyFont="1" applyFill="1" applyBorder="1" applyAlignment="1">
      <alignment horizontal="center"/>
    </xf>
    <xf numFmtId="0" fontId="41" fillId="47" borderId="9" xfId="0"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41" fillId="47" borderId="9" xfId="0" quotePrefix="1" applyFont="1" applyFill="1" applyBorder="1" applyAlignment="1">
      <alignment horizontal="center"/>
    </xf>
    <xf numFmtId="0" fontId="42" fillId="47" borderId="32" xfId="122" applyFont="1" applyFill="1" applyBorder="1" applyAlignment="1">
      <alignment horizontal="center" vertical="center" wrapText="1"/>
    </xf>
    <xf numFmtId="0" fontId="42" fillId="47" borderId="39" xfId="122" applyFont="1" applyFill="1" applyBorder="1" applyAlignment="1">
      <alignment horizontal="center" vertical="center" wrapText="1"/>
    </xf>
    <xf numFmtId="0" fontId="42" fillId="47" borderId="41" xfId="122" applyFont="1" applyFill="1" applyBorder="1" applyAlignment="1">
      <alignment horizontal="center" vertical="center" wrapText="1"/>
    </xf>
    <xf numFmtId="0" fontId="41" fillId="0" borderId="0" xfId="0" applyFont="1" applyAlignment="1">
      <alignment wrapText="1"/>
    </xf>
    <xf numFmtId="0" fontId="38" fillId="0" borderId="0" xfId="0" applyFont="1" applyAlignment="1">
      <alignment horizontal="left" vertical="center" wrapText="1"/>
    </xf>
    <xf numFmtId="0" fontId="38" fillId="0" borderId="0" xfId="0" applyFont="1" applyAlignment="1">
      <alignment horizontal="left"/>
    </xf>
    <xf numFmtId="0" fontId="38" fillId="0" borderId="0" xfId="0" applyFont="1" applyAlignment="1">
      <alignment vertical="center"/>
    </xf>
    <xf numFmtId="0" fontId="0" fillId="0" borderId="0" xfId="0" applyAlignment="1">
      <alignment vertical="center"/>
    </xf>
    <xf numFmtId="0" fontId="79" fillId="48" borderId="0" xfId="845" applyFont="1" applyFill="1" applyAlignment="1">
      <alignment horizontal="left" vertical="center" wrapText="1"/>
    </xf>
    <xf numFmtId="0" fontId="158" fillId="84" borderId="19" xfId="0" applyFont="1" applyFill="1" applyBorder="1" applyAlignment="1">
      <alignment horizontal="center" vertical="center" wrapText="1"/>
    </xf>
    <xf numFmtId="9" fontId="0" fillId="0" borderId="0" xfId="1159" applyFont="1"/>
    <xf numFmtId="0" fontId="42" fillId="0" borderId="0" xfId="127" applyFont="1" applyAlignment="1">
      <alignment horizontal="center"/>
    </xf>
    <xf numFmtId="0" fontId="38" fillId="0" borderId="0" xfId="127" applyAlignment="1">
      <alignment horizontal="center"/>
    </xf>
    <xf numFmtId="49" fontId="42" fillId="0" borderId="0" xfId="127" quotePrefix="1" applyNumberFormat="1" applyFont="1" applyAlignment="1">
      <alignment horizontal="center"/>
    </xf>
    <xf numFmtId="49" fontId="38" fillId="0" borderId="0" xfId="127" applyNumberFormat="1" applyAlignment="1">
      <alignment horizontal="center"/>
    </xf>
    <xf numFmtId="0" fontId="41" fillId="47" borderId="31" xfId="127" quotePrefix="1" applyFont="1" applyFill="1" applyBorder="1" applyAlignment="1">
      <alignment horizontal="center"/>
    </xf>
    <xf numFmtId="0" fontId="41" fillId="47" borderId="30" xfId="127" applyFont="1" applyFill="1" applyBorder="1" applyAlignment="1">
      <alignment horizontal="center"/>
    </xf>
    <xf numFmtId="0" fontId="41" fillId="47" borderId="29" xfId="127" applyFont="1" applyFill="1" applyBorder="1" applyAlignment="1">
      <alignment horizontal="center"/>
    </xf>
    <xf numFmtId="0" fontId="41" fillId="47" borderId="31" xfId="127" applyFont="1" applyFill="1" applyBorder="1" applyAlignment="1">
      <alignment horizontal="center"/>
    </xf>
    <xf numFmtId="0" fontId="38" fillId="0" borderId="0" xfId="0" quotePrefix="1" applyFont="1" applyAlignment="1">
      <alignment horizontal="left" wrapText="1"/>
    </xf>
    <xf numFmtId="0" fontId="38" fillId="0" borderId="0" xfId="0" applyFont="1" applyAlignment="1">
      <alignment horizontal="left" wrapText="1"/>
    </xf>
    <xf numFmtId="0" fontId="42" fillId="0" borderId="98" xfId="127" applyFont="1" applyBorder="1" applyAlignment="1">
      <alignment horizontal="center"/>
    </xf>
    <xf numFmtId="0" fontId="42" fillId="0" borderId="4" xfId="127" applyFont="1" applyBorder="1" applyAlignment="1">
      <alignment horizontal="center"/>
    </xf>
    <xf numFmtId="0" fontId="42" fillId="0" borderId="79" xfId="127" applyFont="1" applyBorder="1" applyAlignment="1">
      <alignment horizontal="center"/>
    </xf>
    <xf numFmtId="0" fontId="0" fillId="0" borderId="0" xfId="0" quotePrefix="1" applyAlignment="1">
      <alignment horizontal="left" wrapText="1"/>
    </xf>
    <xf numFmtId="0" fontId="0" fillId="0" borderId="0" xfId="0" applyAlignment="1">
      <alignment horizontal="left" wrapText="1"/>
    </xf>
    <xf numFmtId="0" fontId="0" fillId="0" borderId="0" xfId="46809" quotePrefix="1" applyFont="1" applyAlignment="1">
      <alignment horizontal="left" vertical="top" wrapText="1"/>
    </xf>
    <xf numFmtId="0" fontId="0" fillId="0" borderId="0" xfId="0" applyAlignment="1">
      <alignment vertical="top" wrapText="1"/>
    </xf>
    <xf numFmtId="0" fontId="0" fillId="0" borderId="0" xfId="0" applyAlignment="1"/>
    <xf numFmtId="0" fontId="0" fillId="0" borderId="0" xfId="0" applyAlignment="1">
      <alignment wrapText="1"/>
    </xf>
    <xf numFmtId="0" fontId="41" fillId="0" borderId="0" xfId="127" applyFont="1" applyAlignment="1">
      <alignment horizontal="center"/>
    </xf>
    <xf numFmtId="49" fontId="41" fillId="0" borderId="0" xfId="127" quotePrefix="1" applyNumberFormat="1" applyFont="1" applyAlignment="1">
      <alignment horizontal="center"/>
    </xf>
    <xf numFmtId="0" fontId="82" fillId="0" borderId="0" xfId="46809" quotePrefix="1" applyFont="1" applyAlignment="1">
      <alignment horizontal="left" vertical="top" wrapText="1"/>
    </xf>
    <xf numFmtId="0" fontId="164" fillId="0" borderId="0" xfId="0" quotePrefix="1" applyFont="1" applyAlignment="1">
      <alignment horizontal="left" wrapText="1"/>
    </xf>
    <xf numFmtId="0" fontId="82" fillId="0" borderId="0" xfId="0" quotePrefix="1" applyFont="1" applyAlignment="1">
      <alignment horizontal="left" wrapText="1"/>
    </xf>
    <xf numFmtId="0" fontId="41" fillId="47" borderId="31" xfId="0" applyFont="1" applyFill="1" applyBorder="1" applyAlignment="1">
      <alignment horizontal="center"/>
    </xf>
    <xf numFmtId="0" fontId="41" fillId="47" borderId="30" xfId="0" applyFont="1" applyFill="1" applyBorder="1" applyAlignment="1">
      <alignment horizontal="center"/>
    </xf>
    <xf numFmtId="0" fontId="41" fillId="47" borderId="29" xfId="0" applyFont="1" applyFill="1" applyBorder="1" applyAlignment="1">
      <alignment horizontal="center"/>
    </xf>
    <xf numFmtId="0" fontId="41" fillId="47" borderId="36" xfId="0" applyFont="1" applyFill="1" applyBorder="1" applyAlignment="1">
      <alignment horizontal="center"/>
    </xf>
    <xf numFmtId="0" fontId="41" fillId="47" borderId="18" xfId="0" applyFont="1" applyFill="1" applyBorder="1" applyAlignment="1">
      <alignment horizontal="center"/>
    </xf>
    <xf numFmtId="0" fontId="41" fillId="47" borderId="37" xfId="0" applyFont="1" applyFill="1" applyBorder="1" applyAlignment="1">
      <alignment horizontal="center"/>
    </xf>
    <xf numFmtId="0" fontId="41" fillId="45" borderId="77" xfId="0" applyFont="1" applyFill="1" applyBorder="1" applyAlignment="1">
      <alignment horizontal="center" wrapText="1"/>
    </xf>
    <xf numFmtId="0" fontId="41" fillId="45" borderId="102" xfId="0" applyFont="1" applyFill="1" applyBorder="1" applyAlignment="1">
      <alignment horizontal="center" wrapText="1"/>
    </xf>
    <xf numFmtId="0" fontId="41" fillId="45" borderId="61" xfId="0" applyFont="1" applyFill="1" applyBorder="1" applyAlignment="1">
      <alignment horizontal="center" wrapText="1"/>
    </xf>
    <xf numFmtId="0" fontId="42" fillId="47" borderId="98" xfId="0" applyFont="1" applyFill="1" applyBorder="1" applyAlignment="1">
      <alignment horizontal="center"/>
    </xf>
    <xf numFmtId="0" fontId="42" fillId="47" borderId="4" xfId="0" applyFont="1" applyFill="1" applyBorder="1" applyAlignment="1">
      <alignment horizontal="center"/>
    </xf>
    <xf numFmtId="0" fontId="42" fillId="47" borderId="79" xfId="0" applyFont="1" applyFill="1" applyBorder="1" applyAlignment="1">
      <alignment horizontal="center"/>
    </xf>
    <xf numFmtId="0" fontId="42" fillId="0" borderId="0" xfId="0" applyFont="1" applyAlignment="1">
      <alignment horizontal="center"/>
    </xf>
    <xf numFmtId="0" fontId="79" fillId="0" borderId="0" xfId="0" applyFont="1" applyAlignment="1">
      <alignment horizontal="left" wrapText="1"/>
    </xf>
    <xf numFmtId="0" fontId="38" fillId="0" borderId="0" xfId="141" applyAlignment="1">
      <alignment horizontal="left" vertical="top" wrapText="1"/>
    </xf>
    <xf numFmtId="0" fontId="38" fillId="0" borderId="0" xfId="141" applyAlignment="1">
      <alignment horizontal="left" wrapText="1"/>
    </xf>
    <xf numFmtId="0" fontId="41" fillId="45" borderId="55" xfId="0" applyFont="1" applyFill="1" applyBorder="1" applyAlignment="1">
      <alignment horizontal="center" wrapText="1"/>
    </xf>
    <xf numFmtId="0" fontId="41" fillId="45" borderId="54" xfId="0" applyFont="1" applyFill="1" applyBorder="1" applyAlignment="1">
      <alignment horizontal="center" wrapText="1"/>
    </xf>
    <xf numFmtId="0" fontId="41" fillId="45" borderId="62" xfId="0" applyFont="1" applyFill="1" applyBorder="1" applyAlignment="1">
      <alignment horizontal="center" wrapText="1"/>
    </xf>
    <xf numFmtId="0" fontId="38" fillId="0" borderId="0" xfId="141" applyAlignment="1">
      <alignment horizontal="left"/>
    </xf>
    <xf numFmtId="0" fontId="38" fillId="0" borderId="0" xfId="141" applyAlignment="1"/>
    <xf numFmtId="0" fontId="38" fillId="0" borderId="0" xfId="141" applyAlignment="1">
      <alignment horizontal="left" indent="2"/>
    </xf>
    <xf numFmtId="0" fontId="38" fillId="0" borderId="0" xfId="0" quotePrefix="1" applyFont="1" applyFill="1" applyBorder="1" applyAlignment="1">
      <alignment horizontal="left" wrapText="1"/>
    </xf>
    <xf numFmtId="0" fontId="0" fillId="0" borderId="0" xfId="0" applyFill="1" applyAlignment="1">
      <alignment horizontal="left" wrapText="1"/>
    </xf>
    <xf numFmtId="0" fontId="38" fillId="0" borderId="0" xfId="0" applyFont="1" applyAlignment="1">
      <alignment wrapText="1"/>
    </xf>
    <xf numFmtId="0" fontId="38" fillId="0" borderId="0" xfId="46809" quotePrefix="1" applyAlignment="1">
      <alignment horizontal="left" vertical="top" wrapText="1"/>
    </xf>
    <xf numFmtId="0" fontId="38" fillId="0" borderId="0" xfId="46809" applyAlignment="1">
      <alignment vertical="top" wrapText="1"/>
    </xf>
    <xf numFmtId="0" fontId="42" fillId="47" borderId="55" xfId="0" applyFont="1" applyFill="1" applyBorder="1" applyAlignment="1">
      <alignment horizontal="center"/>
    </xf>
    <xf numFmtId="0" fontId="42" fillId="47" borderId="54" xfId="0" applyFont="1" applyFill="1" applyBorder="1" applyAlignment="1">
      <alignment horizontal="center"/>
    </xf>
    <xf numFmtId="0" fontId="42" fillId="47" borderId="62" xfId="0" applyFont="1" applyFill="1" applyBorder="1" applyAlignment="1">
      <alignment horizontal="center"/>
    </xf>
    <xf numFmtId="0" fontId="38" fillId="0" borderId="0" xfId="141" applyAlignment="1">
      <alignment vertical="top" wrapText="1"/>
    </xf>
    <xf numFmtId="0" fontId="38" fillId="0" borderId="0" xfId="141" applyAlignment="1">
      <alignment wrapText="1"/>
    </xf>
    <xf numFmtId="0" fontId="41" fillId="47" borderId="77" xfId="0" applyFont="1" applyFill="1" applyBorder="1" applyAlignment="1">
      <alignment horizontal="center"/>
    </xf>
    <xf numFmtId="0" fontId="41" fillId="47" borderId="102" xfId="0" applyFont="1" applyFill="1" applyBorder="1" applyAlignment="1">
      <alignment horizontal="center"/>
    </xf>
    <xf numFmtId="0" fontId="41" fillId="47" borderId="61" xfId="0" applyFont="1" applyFill="1" applyBorder="1" applyAlignment="1">
      <alignment horizontal="center"/>
    </xf>
    <xf numFmtId="0" fontId="38" fillId="0" borderId="0" xfId="0" applyFont="1" applyAlignment="1">
      <alignment horizontal="left" vertical="top" wrapText="1"/>
    </xf>
    <xf numFmtId="0" fontId="42" fillId="0" borderId="0" xfId="0" applyFont="1" applyAlignment="1">
      <alignment horizontal="center" wrapText="1"/>
    </xf>
    <xf numFmtId="49" fontId="42" fillId="0" borderId="0" xfId="0" applyNumberFormat="1" applyFont="1" applyAlignment="1">
      <alignment horizontal="center"/>
    </xf>
    <xf numFmtId="0" fontId="38" fillId="0" borderId="0" xfId="0" applyFont="1" applyAlignment="1">
      <alignment horizontal="center"/>
    </xf>
    <xf numFmtId="49" fontId="42" fillId="47" borderId="98" xfId="0" applyNumberFormat="1" applyFont="1" applyFill="1" applyBorder="1" applyAlignment="1">
      <alignment horizontal="left"/>
    </xf>
    <xf numFmtId="49" fontId="42" fillId="47" borderId="4" xfId="0" applyNumberFormat="1" applyFont="1" applyFill="1" applyBorder="1" applyAlignment="1">
      <alignment horizontal="left"/>
    </xf>
    <xf numFmtId="49" fontId="42" fillId="47" borderId="79" xfId="0" applyNumberFormat="1" applyFont="1" applyFill="1" applyBorder="1" applyAlignment="1">
      <alignment horizontal="left"/>
    </xf>
    <xf numFmtId="0" fontId="42" fillId="0" borderId="56" xfId="0" applyFont="1" applyBorder="1" applyAlignment="1">
      <alignment horizontal="center" wrapText="1"/>
    </xf>
    <xf numFmtId="0" fontId="42" fillId="0" borderId="26" xfId="0" applyFont="1" applyBorder="1" applyAlignment="1">
      <alignment horizontal="center" wrapText="1"/>
    </xf>
    <xf numFmtId="0" fontId="42" fillId="0" borderId="67" xfId="0" applyFont="1" applyBorder="1" applyAlignment="1">
      <alignment horizontal="center" wrapText="1"/>
    </xf>
    <xf numFmtId="0" fontId="42" fillId="0" borderId="56" xfId="0" applyFont="1" applyBorder="1" applyAlignment="1">
      <alignment horizontal="center"/>
    </xf>
    <xf numFmtId="0" fontId="38" fillId="0" borderId="26" xfId="0" applyFont="1" applyBorder="1" applyAlignment="1">
      <alignment horizontal="center"/>
    </xf>
    <xf numFmtId="0" fontId="38" fillId="0" borderId="67" xfId="0" applyFont="1" applyBorder="1" applyAlignment="1">
      <alignment horizontal="center"/>
    </xf>
    <xf numFmtId="49" fontId="42" fillId="0" borderId="56" xfId="0" applyNumberFormat="1" applyFont="1" applyBorder="1" applyAlignment="1">
      <alignment horizontal="center"/>
    </xf>
    <xf numFmtId="0" fontId="41" fillId="47" borderId="34" xfId="0" applyFont="1" applyFill="1" applyBorder="1" applyAlignment="1">
      <alignment horizontal="center"/>
    </xf>
    <xf numFmtId="0" fontId="41" fillId="47" borderId="35" xfId="0" applyFont="1" applyFill="1" applyBorder="1" applyAlignment="1">
      <alignment horizontal="center"/>
    </xf>
    <xf numFmtId="0" fontId="38" fillId="0" borderId="0" xfId="122" applyAlignment="1">
      <alignment horizontal="left" wrapText="1"/>
    </xf>
    <xf numFmtId="0" fontId="42" fillId="0" borderId="22" xfId="0" applyFont="1" applyBorder="1" applyAlignment="1">
      <alignment horizontal="center" wrapText="1"/>
    </xf>
    <xf numFmtId="0" fontId="42" fillId="0" borderId="49" xfId="0" applyFont="1" applyBorder="1" applyAlignment="1">
      <alignment horizontal="center" wrapText="1"/>
    </xf>
    <xf numFmtId="0" fontId="0" fillId="0" borderId="0" xfId="0" applyAlignment="1">
      <alignment horizontal="center" wrapText="1"/>
    </xf>
    <xf numFmtId="49" fontId="42" fillId="0" borderId="67" xfId="0" applyNumberFormat="1" applyFont="1" applyBorder="1" applyAlignment="1">
      <alignment horizontal="center" vertical="center"/>
    </xf>
    <xf numFmtId="49" fontId="0" fillId="0" borderId="0" xfId="0" applyNumberFormat="1" applyAlignment="1">
      <alignment horizontal="center" vertical="center"/>
    </xf>
    <xf numFmtId="49" fontId="42" fillId="47" borderId="98" xfId="0" applyNumberFormat="1" applyFont="1" applyFill="1" applyBorder="1" applyAlignment="1">
      <alignment horizontal="left" vertical="center"/>
    </xf>
    <xf numFmtId="49" fontId="42" fillId="47" borderId="62" xfId="0" applyNumberFormat="1" applyFont="1" applyFill="1" applyBorder="1" applyAlignment="1">
      <alignment horizontal="left" vertical="center"/>
    </xf>
    <xf numFmtId="0" fontId="41" fillId="47" borderId="26" xfId="0" applyFont="1" applyFill="1" applyBorder="1" applyAlignment="1">
      <alignment horizontal="center"/>
    </xf>
    <xf numFmtId="0" fontId="38" fillId="47" borderId="26" xfId="0" applyFont="1" applyFill="1" applyBorder="1" applyAlignment="1">
      <alignment horizontal="center"/>
    </xf>
    <xf numFmtId="0" fontId="38" fillId="47" borderId="18" xfId="0" applyFont="1" applyFill="1" applyBorder="1" applyAlignment="1">
      <alignment horizontal="center"/>
    </xf>
    <xf numFmtId="0" fontId="41" fillId="47" borderId="9" xfId="0" applyFont="1" applyFill="1" applyBorder="1" applyAlignment="1">
      <alignment horizontal="center" wrapText="1"/>
    </xf>
    <xf numFmtId="0" fontId="41" fillId="47" borderId="9" xfId="0" applyFont="1" applyFill="1" applyBorder="1" applyAlignment="1">
      <alignment horizontal="center"/>
    </xf>
    <xf numFmtId="0" fontId="41" fillId="47" borderId="9" xfId="0" applyFont="1" applyFill="1" applyBorder="1" applyAlignment="1"/>
    <xf numFmtId="0" fontId="0" fillId="0" borderId="0" xfId="0" applyAlignment="1">
      <alignment horizontal="center"/>
    </xf>
    <xf numFmtId="49" fontId="0" fillId="0" borderId="0" xfId="0" applyNumberFormat="1" applyAlignment="1">
      <alignment horizontal="center"/>
    </xf>
    <xf numFmtId="0" fontId="38" fillId="0" borderId="56" xfId="0" applyFont="1" applyBorder="1" applyAlignment="1">
      <alignment vertical="top" wrapText="1"/>
    </xf>
    <xf numFmtId="0" fontId="38" fillId="0" borderId="26" xfId="0" applyFont="1" applyBorder="1" applyAlignment="1">
      <alignment vertical="top" wrapText="1"/>
    </xf>
    <xf numFmtId="0" fontId="38" fillId="0" borderId="67" xfId="0" applyFont="1" applyBorder="1" applyAlignment="1">
      <alignment vertical="top" wrapText="1"/>
    </xf>
    <xf numFmtId="49" fontId="42" fillId="47" borderId="62" xfId="0" applyNumberFormat="1" applyFont="1" applyFill="1" applyBorder="1" applyAlignment="1">
      <alignment horizontal="left"/>
    </xf>
    <xf numFmtId="0" fontId="41" fillId="47" borderId="67" xfId="0" applyFont="1" applyFill="1" applyBorder="1" applyAlignment="1">
      <alignment horizontal="center"/>
    </xf>
    <xf numFmtId="0" fontId="38" fillId="47" borderId="67" xfId="0" applyFont="1" applyFill="1" applyBorder="1" applyAlignment="1">
      <alignment horizontal="center"/>
    </xf>
    <xf numFmtId="0" fontId="38" fillId="47" borderId="23" xfId="0" applyFont="1" applyFill="1" applyBorder="1" applyAlignment="1">
      <alignment horizontal="center"/>
    </xf>
    <xf numFmtId="0" fontId="41" fillId="47" borderId="18" xfId="0" applyFont="1" applyFill="1" applyBorder="1" applyAlignment="1"/>
    <xf numFmtId="0" fontId="41" fillId="47" borderId="19" xfId="0" applyFont="1" applyFill="1" applyBorder="1" applyAlignment="1">
      <alignment horizontal="center" wrapText="1"/>
    </xf>
    <xf numFmtId="0" fontId="41" fillId="47" borderId="26" xfId="0" applyFont="1" applyFill="1" applyBorder="1" applyAlignment="1">
      <alignment horizontal="center" wrapText="1"/>
    </xf>
    <xf numFmtId="0" fontId="41" fillId="47" borderId="18" xfId="0" applyFont="1" applyFill="1" applyBorder="1" applyAlignment="1">
      <alignment horizontal="center" wrapText="1"/>
    </xf>
    <xf numFmtId="0" fontId="38" fillId="0" borderId="0" xfId="0" quotePrefix="1" applyFont="1" applyBorder="1" applyAlignment="1">
      <alignment horizontal="left" vertical="top"/>
    </xf>
    <xf numFmtId="0" fontId="164" fillId="0" borderId="0" xfId="0" applyFont="1" applyAlignment="1"/>
    <xf numFmtId="0" fontId="38" fillId="0" borderId="0" xfId="0" quotePrefix="1" applyFont="1" applyBorder="1" applyAlignment="1">
      <alignment horizontal="left" vertical="top" wrapText="1"/>
    </xf>
    <xf numFmtId="0" fontId="41" fillId="47" borderId="31" xfId="0" quotePrefix="1" applyFont="1" applyFill="1" applyBorder="1" applyAlignment="1">
      <alignment horizontal="center"/>
    </xf>
    <xf numFmtId="0" fontId="81" fillId="47" borderId="98" xfId="0" applyFont="1" applyFill="1" applyBorder="1" applyAlignment="1">
      <alignment horizontal="center" wrapText="1"/>
    </xf>
    <xf numFmtId="0" fontId="81" fillId="47" borderId="4" xfId="0" applyFont="1" applyFill="1" applyBorder="1" applyAlignment="1">
      <alignment horizontal="center" wrapText="1"/>
    </xf>
    <xf numFmtId="0" fontId="81" fillId="47" borderId="79" xfId="0" applyFont="1" applyFill="1" applyBorder="1" applyAlignment="1">
      <alignment horizontal="center" wrapText="1"/>
    </xf>
    <xf numFmtId="0" fontId="38" fillId="0" borderId="0" xfId="46809" quotePrefix="1" applyFont="1" applyFill="1" applyAlignment="1">
      <alignment horizontal="left" wrapText="1"/>
    </xf>
    <xf numFmtId="49" fontId="42" fillId="0" borderId="47" xfId="0" quotePrefix="1" applyNumberFormat="1" applyFont="1" applyBorder="1" applyAlignment="1">
      <alignment horizontal="center"/>
    </xf>
    <xf numFmtId="49" fontId="42" fillId="0" borderId="18" xfId="0" applyNumberFormat="1" applyFont="1" applyBorder="1" applyAlignment="1">
      <alignment horizontal="center"/>
    </xf>
    <xf numFmtId="49" fontId="42" fillId="0" borderId="23" xfId="0" applyNumberFormat="1" applyFont="1" applyBorder="1" applyAlignment="1">
      <alignment horizontal="center"/>
    </xf>
    <xf numFmtId="0" fontId="41" fillId="47" borderId="9" xfId="0" quotePrefix="1" applyFont="1" applyFill="1" applyBorder="1" applyAlignment="1">
      <alignment horizontal="center"/>
    </xf>
    <xf numFmtId="0" fontId="42" fillId="0" borderId="55" xfId="122" applyFont="1" applyBorder="1" applyAlignment="1">
      <alignment horizontal="center"/>
    </xf>
    <xf numFmtId="0" fontId="42" fillId="0" borderId="54" xfId="122" applyFont="1" applyBorder="1" applyAlignment="1">
      <alignment horizontal="center"/>
    </xf>
    <xf numFmtId="0" fontId="42" fillId="0" borderId="62" xfId="122" applyFont="1" applyBorder="1" applyAlignment="1">
      <alignment horizontal="center"/>
    </xf>
    <xf numFmtId="49" fontId="42" fillId="0" borderId="65" xfId="122" applyNumberFormat="1" applyFont="1" applyBorder="1" applyAlignment="1">
      <alignment horizontal="center"/>
    </xf>
    <xf numFmtId="49" fontId="42" fillId="0" borderId="0" xfId="122" applyNumberFormat="1" applyFont="1" applyAlignment="1">
      <alignment horizontal="center"/>
    </xf>
    <xf numFmtId="49" fontId="42" fillId="0" borderId="58" xfId="122" applyNumberFormat="1" applyFont="1" applyBorder="1" applyAlignment="1">
      <alignment horizontal="center"/>
    </xf>
    <xf numFmtId="49" fontId="42" fillId="0" borderId="64" xfId="122" applyNumberFormat="1" applyFont="1" applyBorder="1" applyAlignment="1">
      <alignment horizontal="center"/>
    </xf>
    <xf numFmtId="49" fontId="42" fillId="0" borderId="66" xfId="122" applyNumberFormat="1" applyFont="1" applyBorder="1" applyAlignment="1">
      <alignment horizontal="center"/>
    </xf>
    <xf numFmtId="49" fontId="42" fillId="0" borderId="59" xfId="122" applyNumberFormat="1" applyFont="1" applyBorder="1" applyAlignment="1">
      <alignment horizontal="center"/>
    </xf>
    <xf numFmtId="0" fontId="42" fillId="47" borderId="26" xfId="122" applyFont="1" applyFill="1" applyBorder="1" applyAlignment="1">
      <alignment horizontal="center" vertical="center" wrapText="1"/>
    </xf>
    <xf numFmtId="0" fontId="42" fillId="47" borderId="40" xfId="122" applyFont="1" applyFill="1" applyBorder="1" applyAlignment="1">
      <alignment horizontal="center" vertical="center" wrapText="1"/>
    </xf>
    <xf numFmtId="0" fontId="42" fillId="47" borderId="65" xfId="122" applyFont="1" applyFill="1" applyBorder="1" applyAlignment="1">
      <alignment horizontal="center" vertical="center" wrapText="1"/>
    </xf>
    <xf numFmtId="0" fontId="42" fillId="47" borderId="0" xfId="122" applyFont="1" applyFill="1" applyAlignment="1">
      <alignment horizontal="center" vertical="center" wrapText="1"/>
    </xf>
    <xf numFmtId="0" fontId="42" fillId="47" borderId="64" xfId="122" applyFont="1" applyFill="1" applyBorder="1" applyAlignment="1">
      <alignment horizontal="center" vertical="center" wrapText="1"/>
    </xf>
    <xf numFmtId="0" fontId="42" fillId="47" borderId="66" xfId="122" applyFont="1" applyFill="1" applyBorder="1" applyAlignment="1">
      <alignment horizontal="center" vertical="center" wrapText="1"/>
    </xf>
    <xf numFmtId="0" fontId="42" fillId="47" borderId="59" xfId="122" applyFont="1" applyFill="1" applyBorder="1" applyAlignment="1">
      <alignment horizontal="center" vertical="center" wrapText="1"/>
    </xf>
    <xf numFmtId="0" fontId="42" fillId="47" borderId="31" xfId="122" applyFont="1" applyFill="1" applyBorder="1" applyAlignment="1">
      <alignment horizontal="center" vertical="center" wrapText="1"/>
    </xf>
    <xf numFmtId="0" fontId="42" fillId="47" borderId="32" xfId="122" applyFont="1" applyFill="1" applyBorder="1" applyAlignment="1">
      <alignment horizontal="center" vertical="center" wrapText="1"/>
    </xf>
    <xf numFmtId="0" fontId="42" fillId="47" borderId="30" xfId="122" applyFont="1" applyFill="1" applyBorder="1" applyAlignment="1">
      <alignment horizontal="center" vertical="center" wrapText="1"/>
    </xf>
    <xf numFmtId="0" fontId="42" fillId="47" borderId="39" xfId="122" applyFont="1" applyFill="1" applyBorder="1" applyAlignment="1">
      <alignment horizontal="center" vertical="center" wrapText="1"/>
    </xf>
    <xf numFmtId="0" fontId="42" fillId="47" borderId="42" xfId="122" applyFont="1" applyFill="1" applyBorder="1" applyAlignment="1">
      <alignment horizontal="center" vertical="center" wrapText="1"/>
    </xf>
    <xf numFmtId="0" fontId="50" fillId="0" borderId="40" xfId="0" applyFont="1" applyBorder="1" applyAlignment="1">
      <alignment horizontal="center" vertical="center" wrapText="1"/>
    </xf>
    <xf numFmtId="0" fontId="42" fillId="47" borderId="29" xfId="122" applyFont="1" applyFill="1" applyBorder="1" applyAlignment="1">
      <alignment horizontal="center" vertical="center" wrapText="1"/>
    </xf>
    <xf numFmtId="0" fontId="42" fillId="47" borderId="41" xfId="122" applyFont="1" applyFill="1" applyBorder="1" applyAlignment="1">
      <alignment horizontal="center" vertical="center" wrapText="1"/>
    </xf>
    <xf numFmtId="0" fontId="42" fillId="47" borderId="55" xfId="122" applyFont="1" applyFill="1" applyBorder="1" applyAlignment="1">
      <alignment horizontal="center" vertical="center" wrapText="1"/>
    </xf>
    <xf numFmtId="0" fontId="42" fillId="47" borderId="54" xfId="122" applyFont="1" applyFill="1" applyBorder="1" applyAlignment="1">
      <alignment horizontal="center" vertical="center" wrapText="1"/>
    </xf>
    <xf numFmtId="0" fontId="42" fillId="47" borderId="62" xfId="122" applyFont="1" applyFill="1" applyBorder="1" applyAlignment="1">
      <alignment horizontal="center" vertical="center" wrapText="1"/>
    </xf>
    <xf numFmtId="0" fontId="42" fillId="47" borderId="44" xfId="122" applyFont="1" applyFill="1" applyBorder="1" applyAlignment="1">
      <alignment horizontal="center" vertical="center" wrapText="1"/>
    </xf>
    <xf numFmtId="0" fontId="42" fillId="47" borderId="45" xfId="122" applyFont="1" applyFill="1" applyBorder="1" applyAlignment="1">
      <alignment horizontal="center" vertical="center" wrapText="1"/>
    </xf>
    <xf numFmtId="0" fontId="42" fillId="47" borderId="52" xfId="122" applyFont="1" applyFill="1" applyBorder="1" applyAlignment="1">
      <alignment horizontal="center" vertical="center"/>
    </xf>
    <xf numFmtId="0" fontId="42" fillId="47" borderId="50" xfId="122" applyFont="1" applyFill="1" applyBorder="1" applyAlignment="1">
      <alignment horizontal="center" vertical="center"/>
    </xf>
    <xf numFmtId="0" fontId="42" fillId="47" borderId="51" xfId="122" applyFont="1" applyFill="1" applyBorder="1" applyAlignment="1">
      <alignment horizontal="center" vertical="center"/>
    </xf>
    <xf numFmtId="0" fontId="42" fillId="47" borderId="53" xfId="354" applyFont="1" applyFill="1" applyBorder="1" applyAlignment="1">
      <alignment horizontal="center" vertical="center" wrapText="1"/>
    </xf>
    <xf numFmtId="0" fontId="42" fillId="47" borderId="45" xfId="354" applyFont="1" applyFill="1" applyBorder="1" applyAlignment="1">
      <alignment horizontal="center" vertical="center" wrapText="1"/>
    </xf>
    <xf numFmtId="0" fontId="42" fillId="47" borderId="61" xfId="122" applyFont="1" applyFill="1" applyBorder="1" applyAlignment="1">
      <alignment horizontal="center" vertical="center" wrapText="1"/>
    </xf>
    <xf numFmtId="0" fontId="42" fillId="47" borderId="27" xfId="122" applyFont="1" applyFill="1" applyBorder="1" applyAlignment="1">
      <alignment horizontal="center" vertical="center" wrapText="1"/>
    </xf>
    <xf numFmtId="0" fontId="42" fillId="47" borderId="56" xfId="122" applyFont="1" applyFill="1" applyBorder="1" applyAlignment="1">
      <alignment horizontal="center" vertical="center" wrapText="1"/>
    </xf>
    <xf numFmtId="0" fontId="42" fillId="47" borderId="46" xfId="122" applyFont="1" applyFill="1" applyBorder="1" applyAlignment="1">
      <alignment horizontal="center" vertical="center" wrapText="1"/>
    </xf>
    <xf numFmtId="0" fontId="42" fillId="47" borderId="53" xfId="122" applyFont="1" applyFill="1" applyBorder="1" applyAlignment="1">
      <alignment horizontal="center" vertical="center" wrapText="1"/>
    </xf>
    <xf numFmtId="0" fontId="42" fillId="47" borderId="43" xfId="122" applyFont="1" applyFill="1" applyBorder="1" applyAlignment="1">
      <alignment horizontal="center" vertical="center" wrapText="1"/>
    </xf>
    <xf numFmtId="0" fontId="82" fillId="0" borderId="0" xfId="122" applyFont="1" applyAlignment="1"/>
    <xf numFmtId="0" fontId="154" fillId="0" borderId="0" xfId="122" applyFont="1" applyAlignment="1"/>
    <xf numFmtId="0" fontId="154" fillId="0" borderId="67" xfId="122" applyFont="1" applyBorder="1" applyAlignment="1"/>
    <xf numFmtId="0" fontId="154" fillId="46" borderId="67" xfId="122" applyFont="1" applyFill="1" applyBorder="1" applyAlignment="1"/>
    <xf numFmtId="0" fontId="154" fillId="46" borderId="0" xfId="122" applyFont="1" applyFill="1" applyAlignment="1"/>
    <xf numFmtId="0" fontId="154" fillId="46" borderId="67" xfId="122" applyFont="1" applyFill="1" applyBorder="1" applyAlignment="1">
      <alignment wrapText="1"/>
    </xf>
    <xf numFmtId="0" fontId="166" fillId="46" borderId="0" xfId="122" applyFont="1" applyFill="1" applyAlignment="1">
      <alignment wrapText="1"/>
    </xf>
    <xf numFmtId="49" fontId="0" fillId="0" borderId="58" xfId="0" applyNumberFormat="1" applyBorder="1" applyAlignment="1">
      <alignment horizontal="center"/>
    </xf>
    <xf numFmtId="0" fontId="83" fillId="0" borderId="0" xfId="2807" applyFont="1" applyAlignment="1">
      <alignment horizontal="left" wrapText="1"/>
    </xf>
    <xf numFmtId="0" fontId="38" fillId="0" borderId="0" xfId="2807" applyAlignment="1">
      <alignment horizontal="left" wrapText="1"/>
    </xf>
    <xf numFmtId="0" fontId="42" fillId="0" borderId="68" xfId="122" applyFont="1" applyBorder="1" applyAlignment="1">
      <alignment horizontal="center" wrapText="1"/>
    </xf>
    <xf numFmtId="0" fontId="42" fillId="0" borderId="42" xfId="122" applyFont="1" applyBorder="1" applyAlignment="1">
      <alignment horizontal="center"/>
    </xf>
    <xf numFmtId="0" fontId="42" fillId="0" borderId="43" xfId="122" applyFont="1" applyBorder="1" applyAlignment="1">
      <alignment horizontal="center"/>
    </xf>
    <xf numFmtId="49" fontId="42" fillId="0" borderId="53" xfId="122" applyNumberFormat="1" applyFont="1" applyBorder="1" applyAlignment="1">
      <alignment horizontal="center" wrapText="1"/>
    </xf>
    <xf numFmtId="49" fontId="42" fillId="0" borderId="40" xfId="122" applyNumberFormat="1" applyFont="1" applyBorder="1" applyAlignment="1">
      <alignment horizontal="center"/>
    </xf>
    <xf numFmtId="49" fontId="42" fillId="0" borderId="45" xfId="122" applyNumberFormat="1" applyFont="1" applyBorder="1" applyAlignment="1">
      <alignment horizontal="center"/>
    </xf>
    <xf numFmtId="0" fontId="41" fillId="0" borderId="0" xfId="0" applyFont="1" applyAlignment="1">
      <alignment wrapText="1"/>
    </xf>
    <xf numFmtId="0" fontId="38" fillId="0" borderId="0" xfId="2807" applyAlignment="1">
      <alignment horizontal="left" vertical="center" wrapText="1"/>
    </xf>
    <xf numFmtId="0" fontId="38" fillId="0" borderId="0" xfId="0" applyFont="1" applyAlignment="1">
      <alignment horizontal="left" vertical="center" wrapText="1"/>
    </xf>
    <xf numFmtId="0" fontId="83" fillId="0" borderId="0" xfId="122" applyFont="1" applyAlignment="1">
      <alignment horizontal="left" wrapText="1"/>
    </xf>
    <xf numFmtId="0" fontId="64" fillId="0" borderId="0" xfId="0" applyFont="1" applyAlignment="1">
      <alignment wrapText="1"/>
    </xf>
    <xf numFmtId="0" fontId="42" fillId="0" borderId="0" xfId="0" applyFont="1" applyAlignment="1">
      <alignment horizontal="center" vertical="center"/>
    </xf>
    <xf numFmtId="49" fontId="42" fillId="0" borderId="66" xfId="0" applyNumberFormat="1" applyFont="1" applyBorder="1" applyAlignment="1">
      <alignment horizontal="center"/>
    </xf>
    <xf numFmtId="0" fontId="0" fillId="0" borderId="0" xfId="0" applyAlignment="1">
      <alignment horizontal="center" vertical="center"/>
    </xf>
    <xf numFmtId="0" fontId="38" fillId="0" borderId="0" xfId="0" applyFont="1" applyAlignment="1">
      <alignment horizontal="left"/>
    </xf>
    <xf numFmtId="0" fontId="38" fillId="0" borderId="67" xfId="122" applyBorder="1" applyAlignment="1"/>
    <xf numFmtId="0" fontId="38" fillId="0" borderId="0" xfId="122" applyAlignment="1"/>
    <xf numFmtId="0" fontId="38" fillId="0" borderId="0" xfId="168" applyFont="1" applyAlignment="1">
      <alignment horizontal="left" vertical="center" wrapText="1"/>
    </xf>
    <xf numFmtId="0" fontId="42" fillId="47" borderId="77" xfId="0" applyFont="1" applyFill="1" applyBorder="1" applyAlignment="1">
      <alignment horizontal="center" vertical="center" wrapText="1"/>
    </xf>
    <xf numFmtId="0" fontId="42" fillId="47" borderId="28" xfId="0" applyFont="1" applyFill="1" applyBorder="1" applyAlignment="1">
      <alignment horizontal="center" vertical="center" wrapText="1"/>
    </xf>
    <xf numFmtId="0" fontId="42" fillId="47" borderId="31" xfId="0" applyFont="1" applyFill="1" applyBorder="1" applyAlignment="1">
      <alignment horizontal="center" vertical="center" wrapText="1"/>
    </xf>
    <xf numFmtId="0" fontId="42" fillId="47" borderId="30" xfId="0" applyFont="1" applyFill="1" applyBorder="1" applyAlignment="1">
      <alignment horizontal="center" vertical="center" wrapText="1"/>
    </xf>
    <xf numFmtId="0" fontId="42" fillId="47" borderId="29" xfId="0" applyFont="1" applyFill="1" applyBorder="1" applyAlignment="1">
      <alignment horizontal="center" vertical="center" wrapText="1"/>
    </xf>
    <xf numFmtId="0" fontId="42" fillId="47" borderId="108" xfId="0" applyFont="1" applyFill="1" applyBorder="1" applyAlignment="1">
      <alignment horizontal="center" vertical="center" wrapText="1"/>
    </xf>
    <xf numFmtId="0" fontId="83" fillId="0" borderId="0" xfId="122" applyFont="1" applyAlignment="1"/>
    <xf numFmtId="0" fontId="38" fillId="0" borderId="0" xfId="0" applyFont="1" applyAlignment="1">
      <alignment vertical="center"/>
    </xf>
    <xf numFmtId="0" fontId="0" fillId="0" borderId="0" xfId="0" applyAlignment="1">
      <alignment vertical="center"/>
    </xf>
    <xf numFmtId="0" fontId="38" fillId="0" borderId="0" xfId="122" applyAlignment="1">
      <alignment vertical="center" wrapText="1"/>
    </xf>
    <xf numFmtId="0" fontId="0" fillId="0" borderId="0" xfId="0" applyAlignment="1">
      <alignment vertical="center" wrapText="1"/>
    </xf>
    <xf numFmtId="0" fontId="38" fillId="0" borderId="0" xfId="122" applyAlignment="1">
      <alignment vertical="center"/>
    </xf>
    <xf numFmtId="0" fontId="38" fillId="0" borderId="0" xfId="917" applyAlignment="1">
      <alignment vertical="center" wrapText="1"/>
    </xf>
    <xf numFmtId="0" fontId="42" fillId="0" borderId="67" xfId="0" applyFont="1" applyBorder="1" applyAlignment="1">
      <alignment horizontal="center"/>
    </xf>
    <xf numFmtId="49" fontId="42" fillId="0" borderId="67" xfId="0" applyNumberFormat="1" applyFont="1" applyBorder="1" applyAlignment="1">
      <alignment horizontal="center"/>
    </xf>
    <xf numFmtId="0" fontId="41" fillId="47" borderId="31" xfId="46741" applyFont="1" applyFill="1" applyBorder="1" applyAlignment="1">
      <alignment horizontal="center" vertical="center" wrapText="1"/>
    </xf>
    <xf numFmtId="0" fontId="41" fillId="47" borderId="24" xfId="46741" applyFont="1" applyFill="1" applyBorder="1" applyAlignment="1">
      <alignment horizontal="center" vertical="center" wrapText="1"/>
    </xf>
    <xf numFmtId="0" fontId="41" fillId="47" borderId="110" xfId="46741" applyFont="1" applyFill="1" applyBorder="1" applyAlignment="1">
      <alignment horizontal="center" vertical="center" wrapText="1"/>
    </xf>
    <xf numFmtId="0" fontId="41" fillId="47" borderId="54" xfId="46741" applyFont="1" applyFill="1" applyBorder="1" applyAlignment="1">
      <alignment horizontal="center" vertical="center" wrapText="1"/>
    </xf>
    <xf numFmtId="0" fontId="41" fillId="47" borderId="111" xfId="46741" applyFont="1" applyFill="1" applyBorder="1" applyAlignment="1">
      <alignment horizontal="center" vertical="center" wrapText="1"/>
    </xf>
    <xf numFmtId="0" fontId="38" fillId="0" borderId="62" xfId="46741" applyBorder="1" applyAlignment="1"/>
    <xf numFmtId="0" fontId="38" fillId="0" borderId="23" xfId="46741" applyBorder="1" applyAlignment="1"/>
    <xf numFmtId="0" fontId="38" fillId="0" borderId="60" xfId="46741" applyBorder="1" applyAlignment="1"/>
    <xf numFmtId="0" fontId="41" fillId="47" borderId="23" xfId="46741" applyFont="1" applyFill="1" applyBorder="1" applyAlignment="1">
      <alignment horizontal="center" vertical="center" wrapText="1"/>
    </xf>
    <xf numFmtId="0" fontId="41" fillId="47" borderId="25" xfId="46741" applyFont="1" applyFill="1" applyBorder="1" applyAlignment="1">
      <alignment horizontal="center" vertical="center" wrapText="1"/>
    </xf>
    <xf numFmtId="0" fontId="41" fillId="47" borderId="47" xfId="46741" applyFont="1" applyFill="1" applyBorder="1" applyAlignment="1">
      <alignment horizontal="center" vertical="center" wrapText="1"/>
    </xf>
    <xf numFmtId="0" fontId="38" fillId="0" borderId="0" xfId="0" applyFont="1" applyFill="1" applyAlignment="1">
      <alignment horizontal="left" vertical="center" wrapText="1"/>
    </xf>
    <xf numFmtId="0" fontId="38" fillId="0" borderId="0" xfId="0" applyFont="1" applyFill="1" applyAlignment="1"/>
    <xf numFmtId="0" fontId="38" fillId="0" borderId="67" xfId="122" applyFill="1" applyBorder="1" applyAlignment="1"/>
    <xf numFmtId="0" fontId="38" fillId="0" borderId="0" xfId="122" applyFill="1" applyAlignment="1"/>
    <xf numFmtId="49" fontId="42" fillId="0" borderId="25" xfId="0" quotePrefix="1" applyNumberFormat="1" applyFont="1" applyBorder="1" applyAlignment="1">
      <alignment horizontal="center"/>
    </xf>
    <xf numFmtId="0" fontId="38" fillId="0" borderId="0" xfId="0" quotePrefix="1" applyFont="1" applyAlignment="1"/>
    <xf numFmtId="0" fontId="79" fillId="0" borderId="0" xfId="0" quotePrefix="1" applyFont="1" applyAlignment="1">
      <alignment horizontal="left"/>
    </xf>
    <xf numFmtId="0" fontId="79" fillId="0" borderId="0" xfId="0" applyFont="1" applyAlignment="1"/>
    <xf numFmtId="0" fontId="41" fillId="47" borderId="19" xfId="0" applyFont="1" applyFill="1" applyBorder="1" applyAlignment="1">
      <alignment horizontal="center" vertical="center"/>
    </xf>
    <xf numFmtId="0" fontId="41" fillId="47" borderId="18" xfId="0" applyFont="1" applyFill="1" applyBorder="1" applyAlignment="1">
      <alignment horizontal="center" vertical="center"/>
    </xf>
    <xf numFmtId="0" fontId="38" fillId="0" borderId="0" xfId="168" applyFont="1" applyAlignment="1">
      <alignment horizontal="left" wrapText="1"/>
    </xf>
    <xf numFmtId="0" fontId="155" fillId="84" borderId="22" xfId="845" applyFont="1" applyFill="1" applyBorder="1" applyAlignment="1">
      <alignment horizontal="center" vertical="center" wrapText="1"/>
    </xf>
    <xf numFmtId="0" fontId="155" fillId="84" borderId="48" xfId="845" applyFont="1" applyFill="1" applyBorder="1" applyAlignment="1">
      <alignment horizontal="center" vertical="center" wrapText="1"/>
    </xf>
    <xf numFmtId="0" fontId="155" fillId="84" borderId="23" xfId="845" applyFont="1" applyFill="1" applyBorder="1" applyAlignment="1">
      <alignment horizontal="center" vertical="center" wrapText="1"/>
    </xf>
    <xf numFmtId="0" fontId="155" fillId="84" borderId="47" xfId="845" applyFont="1" applyFill="1" applyBorder="1" applyAlignment="1">
      <alignment horizontal="center" vertical="center" wrapText="1"/>
    </xf>
    <xf numFmtId="0" fontId="162" fillId="0" borderId="98" xfId="0" applyFont="1" applyBorder="1" applyAlignment="1">
      <alignment horizontal="center" vertical="center"/>
    </xf>
    <xf numFmtId="0" fontId="162" fillId="0" borderId="79" xfId="0" applyFont="1" applyBorder="1" applyAlignment="1">
      <alignment horizontal="center" vertical="center"/>
    </xf>
    <xf numFmtId="0" fontId="163" fillId="0" borderId="114" xfId="0" applyFont="1" applyBorder="1" applyAlignment="1">
      <alignment horizontal="center" vertical="center" wrapText="1"/>
    </xf>
    <xf numFmtId="0" fontId="163" fillId="0" borderId="115" xfId="0" applyFont="1" applyBorder="1" applyAlignment="1">
      <alignment horizontal="center" vertical="center" wrapText="1"/>
    </xf>
    <xf numFmtId="0" fontId="165" fillId="0" borderId="116" xfId="0" applyFont="1" applyBorder="1" applyAlignment="1">
      <alignment horizontal="center" vertical="center" wrapText="1"/>
    </xf>
    <xf numFmtId="0" fontId="79" fillId="48" borderId="0" xfId="845" applyFont="1" applyFill="1" applyAlignment="1">
      <alignment horizontal="left" vertical="center" wrapText="1"/>
    </xf>
    <xf numFmtId="0" fontId="156" fillId="86" borderId="20" xfId="0" applyFont="1" applyFill="1" applyBorder="1" applyAlignment="1">
      <alignment horizontal="center" vertical="center" wrapText="1"/>
    </xf>
    <xf numFmtId="0" fontId="156" fillId="86" borderId="5" xfId="0" applyFont="1" applyFill="1" applyBorder="1" applyAlignment="1">
      <alignment horizontal="center" vertical="center" wrapText="1"/>
    </xf>
    <xf numFmtId="0" fontId="156" fillId="86" borderId="21" xfId="0" applyFont="1" applyFill="1" applyBorder="1" applyAlignment="1">
      <alignment horizontal="center" vertical="center" wrapText="1"/>
    </xf>
    <xf numFmtId="0" fontId="157" fillId="86" borderId="20" xfId="0" applyFont="1" applyFill="1" applyBorder="1" applyAlignment="1">
      <alignment horizontal="center" vertical="center" wrapText="1"/>
    </xf>
    <xf numFmtId="0" fontId="157" fillId="86" borderId="5" xfId="0" applyFont="1" applyFill="1" applyBorder="1" applyAlignment="1">
      <alignment horizontal="center" vertical="center" wrapText="1"/>
    </xf>
    <xf numFmtId="0" fontId="157" fillId="86" borderId="21" xfId="0" applyFont="1" applyFill="1" applyBorder="1" applyAlignment="1">
      <alignment horizontal="center" vertical="center" wrapText="1"/>
    </xf>
    <xf numFmtId="0" fontId="160" fillId="86" borderId="20" xfId="0" applyFont="1" applyFill="1" applyBorder="1" applyAlignment="1">
      <alignment horizontal="center" vertical="center" wrapText="1"/>
    </xf>
    <xf numFmtId="0" fontId="161" fillId="86" borderId="5" xfId="0" applyFont="1" applyFill="1" applyBorder="1" applyAlignment="1">
      <alignment horizontal="center" vertical="center" wrapText="1"/>
    </xf>
    <xf numFmtId="0" fontId="161" fillId="86" borderId="21" xfId="0" applyFont="1" applyFill="1" applyBorder="1" applyAlignment="1">
      <alignment horizontal="center" vertical="center" wrapText="1"/>
    </xf>
    <xf numFmtId="0" fontId="158" fillId="84" borderId="19" xfId="0" applyFont="1" applyFill="1" applyBorder="1" applyAlignment="1">
      <alignment horizontal="center" vertical="center" wrapText="1"/>
    </xf>
    <xf numFmtId="0" fontId="158" fillId="84" borderId="18" xfId="0" applyFont="1" applyFill="1" applyBorder="1" applyAlignment="1">
      <alignment horizontal="center" vertical="center" wrapText="1"/>
    </xf>
    <xf numFmtId="0" fontId="158" fillId="84" borderId="26" xfId="0" applyFont="1" applyFill="1" applyBorder="1" applyAlignment="1">
      <alignment horizontal="center" vertical="center" wrapText="1"/>
    </xf>
    <xf numFmtId="0" fontId="158" fillId="84" borderId="20" xfId="0" applyFont="1" applyFill="1" applyBorder="1" applyAlignment="1">
      <alignment horizontal="center" vertical="center" wrapText="1"/>
    </xf>
    <xf numFmtId="0" fontId="158" fillId="84" borderId="5" xfId="0" applyFont="1" applyFill="1" applyBorder="1" applyAlignment="1">
      <alignment horizontal="center" vertical="center" wrapText="1"/>
    </xf>
    <xf numFmtId="0" fontId="158" fillId="84" borderId="21" xfId="0" applyFont="1" applyFill="1" applyBorder="1" applyAlignment="1">
      <alignment horizontal="center" vertical="center" wrapText="1"/>
    </xf>
    <xf numFmtId="0" fontId="79" fillId="48" borderId="0" xfId="845" quotePrefix="1" applyFont="1" applyFill="1" applyAlignment="1">
      <alignment vertical="center"/>
    </xf>
    <xf numFmtId="0" fontId="79" fillId="48" borderId="0" xfId="845" applyFont="1" applyFill="1" applyAlignment="1"/>
    <xf numFmtId="0" fontId="38" fillId="0" borderId="0" xfId="168" applyFont="1" applyAlignment="1">
      <alignment wrapText="1"/>
    </xf>
    <xf numFmtId="0" fontId="79" fillId="48" borderId="0" xfId="845" quotePrefix="1" applyFont="1" applyFill="1" applyAlignment="1">
      <alignment horizontal="left" vertical="center" wrapText="1"/>
    </xf>
    <xf numFmtId="0" fontId="79" fillId="48" borderId="0" xfId="0" applyFont="1" applyFill="1" applyAlignment="1">
      <alignment vertical="top"/>
    </xf>
    <xf numFmtId="0" fontId="38" fillId="0" borderId="0" xfId="0" applyFont="1"/>
    <xf numFmtId="0" fontId="38" fillId="0" borderId="0" xfId="0" applyFont="1" applyFill="1"/>
    <xf numFmtId="0" fontId="79" fillId="0" borderId="0" xfId="0" applyFont="1" applyAlignment="1">
      <alignment horizontal="left" vertical="center" wrapText="1"/>
    </xf>
  </cellXfs>
  <cellStyles count="46825">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6" xfId="46810" xr:uid="{00000000-0005-0000-0000-0000E5090000}"/>
    <cellStyle name="Normal 137" xfId="46812" xr:uid="{00000000-0005-0000-0000-0000E6090000}"/>
    <cellStyle name="Normal 138" xfId="46811" xr:uid="{00000000-0005-0000-0000-0000E7090000}"/>
    <cellStyle name="Normal 139" xfId="46816" xr:uid="{9B83A2B0-3B15-4BB2-B1BA-9E04A785C24B}"/>
    <cellStyle name="Normal 14" xfId="127" xr:uid="{00000000-0005-0000-0000-0000E8090000}"/>
    <cellStyle name="Normal 14 2" xfId="833" xr:uid="{00000000-0005-0000-0000-0000E9090000}"/>
    <cellStyle name="Normal 140" xfId="46817" xr:uid="{C4F55133-2C76-4F54-99C5-42D9219F5E48}"/>
    <cellStyle name="Normal 141" xfId="46818" xr:uid="{EB566FC6-A6A1-409C-9295-6E69AB6E0A68}"/>
    <cellStyle name="Normal 142" xfId="46819" xr:uid="{29E99F51-6313-4B0E-887A-B335B74244D4}"/>
    <cellStyle name="Normal 143" xfId="46820" xr:uid="{5B3E9261-E25B-46AA-B6E5-19B6CB58B295}"/>
    <cellStyle name="Normal 144" xfId="46821" xr:uid="{33F38E77-16B2-44F1-B2E0-255E21E30A12}"/>
    <cellStyle name="Normal 145" xfId="46822" xr:uid="{DEE575EE-49E9-44A2-A5C3-18C8435094F7}"/>
    <cellStyle name="Normal 146" xfId="46823" xr:uid="{40A71063-7F57-498D-B65F-4F6E729154BD}"/>
    <cellStyle name="Normal 147" xfId="46824" xr:uid="{9F5BA32E-0C81-4E37-9742-0113196D4D3E}"/>
    <cellStyle name="Normal 15" xfId="128" xr:uid="{00000000-0005-0000-0000-0000EA090000}"/>
    <cellStyle name="Normal 16" xfId="129" xr:uid="{00000000-0005-0000-0000-0000EB090000}"/>
    <cellStyle name="Normal 17" xfId="130" xr:uid="{00000000-0005-0000-0000-0000EC090000}"/>
    <cellStyle name="Normal 17 2" xfId="834" xr:uid="{00000000-0005-0000-0000-0000ED090000}"/>
    <cellStyle name="Normal 17 3" xfId="835" xr:uid="{00000000-0005-0000-0000-0000EE090000}"/>
    <cellStyle name="Normal 18" xfId="131" xr:uid="{00000000-0005-0000-0000-0000EF090000}"/>
    <cellStyle name="Normal 18 2" xfId="836" xr:uid="{00000000-0005-0000-0000-0000F0090000}"/>
    <cellStyle name="Normal 18 2 10" xfId="6207" xr:uid="{00000000-0005-0000-0000-0000F1090000}"/>
    <cellStyle name="Normal 18 2 10 2" xfId="36544" xr:uid="{00000000-0005-0000-0000-0000F2090000}"/>
    <cellStyle name="Normal 18 2 10 3" xfId="21311" xr:uid="{00000000-0005-0000-0000-0000F3090000}"/>
    <cellStyle name="Normal 18 2 11" xfId="31535" xr:uid="{00000000-0005-0000-0000-0000F4090000}"/>
    <cellStyle name="Normal 18 2 12" xfId="16296" xr:uid="{00000000-0005-0000-0000-0000F5090000}"/>
    <cellStyle name="Normal 18 2 2" xfId="1171" xr:uid="{00000000-0005-0000-0000-0000F6090000}"/>
    <cellStyle name="Normal 18 2 2 10" xfId="31587" xr:uid="{00000000-0005-0000-0000-0000F7090000}"/>
    <cellStyle name="Normal 18 2 2 11" xfId="16350" xr:uid="{00000000-0005-0000-0000-0000F8090000}"/>
    <cellStyle name="Normal 18 2 2 2" xfId="1279" xr:uid="{00000000-0005-0000-0000-0000F9090000}"/>
    <cellStyle name="Normal 18 2 2 2 10" xfId="16454" xr:uid="{00000000-0005-0000-0000-0000FA090000}"/>
    <cellStyle name="Normal 18 2 2 2 2" xfId="1496" xr:uid="{00000000-0005-0000-0000-0000FB090000}"/>
    <cellStyle name="Normal 18 2 2 2 2 2" xfId="1917" xr:uid="{00000000-0005-0000-0000-0000FC090000}"/>
    <cellStyle name="Normal 18 2 2 2 2 2 2" xfId="2756" xr:uid="{00000000-0005-0000-0000-0000FD090000}"/>
    <cellStyle name="Normal 18 2 2 2 2 2 2 2" xfId="4446" xr:uid="{00000000-0005-0000-0000-0000FE090000}"/>
    <cellStyle name="Normal 18 2 2 2 2 2 2 2 2" xfId="14519" xr:uid="{00000000-0005-0000-0000-0000FF090000}"/>
    <cellStyle name="Normal 18 2 2 2 2 2 2 2 2 2" xfId="44850" xr:uid="{00000000-0005-0000-0000-0000000A0000}"/>
    <cellStyle name="Normal 18 2 2 2 2 2 2 2 2 3" xfId="29617" xr:uid="{00000000-0005-0000-0000-0000010A0000}"/>
    <cellStyle name="Normal 18 2 2 2 2 2 2 2 3" xfId="9499" xr:uid="{00000000-0005-0000-0000-0000020A0000}"/>
    <cellStyle name="Normal 18 2 2 2 2 2 2 2 3 2" xfId="39833" xr:uid="{00000000-0005-0000-0000-0000030A0000}"/>
    <cellStyle name="Normal 18 2 2 2 2 2 2 2 3 3" xfId="24600" xr:uid="{00000000-0005-0000-0000-0000040A0000}"/>
    <cellStyle name="Normal 18 2 2 2 2 2 2 2 4" xfId="34820" xr:uid="{00000000-0005-0000-0000-0000050A0000}"/>
    <cellStyle name="Normal 18 2 2 2 2 2 2 2 5" xfId="19587" xr:uid="{00000000-0005-0000-0000-0000060A0000}"/>
    <cellStyle name="Normal 18 2 2 2 2 2 2 3" xfId="6138" xr:uid="{00000000-0005-0000-0000-0000070A0000}"/>
    <cellStyle name="Normal 18 2 2 2 2 2 2 3 2" xfId="16190" xr:uid="{00000000-0005-0000-0000-0000080A0000}"/>
    <cellStyle name="Normal 18 2 2 2 2 2 2 3 2 2" xfId="46521" xr:uid="{00000000-0005-0000-0000-0000090A0000}"/>
    <cellStyle name="Normal 18 2 2 2 2 2 2 3 2 3" xfId="31288" xr:uid="{00000000-0005-0000-0000-00000A0A0000}"/>
    <cellStyle name="Normal 18 2 2 2 2 2 2 3 3" xfId="11170" xr:uid="{00000000-0005-0000-0000-00000B0A0000}"/>
    <cellStyle name="Normal 18 2 2 2 2 2 2 3 3 2" xfId="41504" xr:uid="{00000000-0005-0000-0000-00000C0A0000}"/>
    <cellStyle name="Normal 18 2 2 2 2 2 2 3 3 3" xfId="26271" xr:uid="{00000000-0005-0000-0000-00000D0A0000}"/>
    <cellStyle name="Normal 18 2 2 2 2 2 2 3 4" xfId="36491" xr:uid="{00000000-0005-0000-0000-00000E0A0000}"/>
    <cellStyle name="Normal 18 2 2 2 2 2 2 3 5" xfId="21258" xr:uid="{00000000-0005-0000-0000-00000F0A0000}"/>
    <cellStyle name="Normal 18 2 2 2 2 2 2 4" xfId="12848" xr:uid="{00000000-0005-0000-0000-0000100A0000}"/>
    <cellStyle name="Normal 18 2 2 2 2 2 2 4 2" xfId="43179" xr:uid="{00000000-0005-0000-0000-0000110A0000}"/>
    <cellStyle name="Normal 18 2 2 2 2 2 2 4 3" xfId="27946" xr:uid="{00000000-0005-0000-0000-0000120A0000}"/>
    <cellStyle name="Normal 18 2 2 2 2 2 2 5" xfId="7827" xr:uid="{00000000-0005-0000-0000-0000130A0000}"/>
    <cellStyle name="Normal 18 2 2 2 2 2 2 5 2" xfId="38162" xr:uid="{00000000-0005-0000-0000-0000140A0000}"/>
    <cellStyle name="Normal 18 2 2 2 2 2 2 5 3" xfId="22929" xr:uid="{00000000-0005-0000-0000-0000150A0000}"/>
    <cellStyle name="Normal 18 2 2 2 2 2 2 6" xfId="33150" xr:uid="{00000000-0005-0000-0000-0000160A0000}"/>
    <cellStyle name="Normal 18 2 2 2 2 2 2 7" xfId="17916" xr:uid="{00000000-0005-0000-0000-0000170A0000}"/>
    <cellStyle name="Normal 18 2 2 2 2 2 3" xfId="3609" xr:uid="{00000000-0005-0000-0000-0000180A0000}"/>
    <cellStyle name="Normal 18 2 2 2 2 2 3 2" xfId="13683" xr:uid="{00000000-0005-0000-0000-0000190A0000}"/>
    <cellStyle name="Normal 18 2 2 2 2 2 3 2 2" xfId="44014" xr:uid="{00000000-0005-0000-0000-00001A0A0000}"/>
    <cellStyle name="Normal 18 2 2 2 2 2 3 2 3" xfId="28781" xr:uid="{00000000-0005-0000-0000-00001B0A0000}"/>
    <cellStyle name="Normal 18 2 2 2 2 2 3 3" xfId="8663" xr:uid="{00000000-0005-0000-0000-00001C0A0000}"/>
    <cellStyle name="Normal 18 2 2 2 2 2 3 3 2" xfId="38997" xr:uid="{00000000-0005-0000-0000-00001D0A0000}"/>
    <cellStyle name="Normal 18 2 2 2 2 2 3 3 3" xfId="23764" xr:uid="{00000000-0005-0000-0000-00001E0A0000}"/>
    <cellStyle name="Normal 18 2 2 2 2 2 3 4" xfId="33984" xr:uid="{00000000-0005-0000-0000-00001F0A0000}"/>
    <cellStyle name="Normal 18 2 2 2 2 2 3 5" xfId="18751" xr:uid="{00000000-0005-0000-0000-0000200A0000}"/>
    <cellStyle name="Normal 18 2 2 2 2 2 4" xfId="5302" xr:uid="{00000000-0005-0000-0000-0000210A0000}"/>
    <cellStyle name="Normal 18 2 2 2 2 2 4 2" xfId="15354" xr:uid="{00000000-0005-0000-0000-0000220A0000}"/>
    <cellStyle name="Normal 18 2 2 2 2 2 4 2 2" xfId="45685" xr:uid="{00000000-0005-0000-0000-0000230A0000}"/>
    <cellStyle name="Normal 18 2 2 2 2 2 4 2 3" xfId="30452" xr:uid="{00000000-0005-0000-0000-0000240A0000}"/>
    <cellStyle name="Normal 18 2 2 2 2 2 4 3" xfId="10334" xr:uid="{00000000-0005-0000-0000-0000250A0000}"/>
    <cellStyle name="Normal 18 2 2 2 2 2 4 3 2" xfId="40668" xr:uid="{00000000-0005-0000-0000-0000260A0000}"/>
    <cellStyle name="Normal 18 2 2 2 2 2 4 3 3" xfId="25435" xr:uid="{00000000-0005-0000-0000-0000270A0000}"/>
    <cellStyle name="Normal 18 2 2 2 2 2 4 4" xfId="35655" xr:uid="{00000000-0005-0000-0000-0000280A0000}"/>
    <cellStyle name="Normal 18 2 2 2 2 2 4 5" xfId="20422" xr:uid="{00000000-0005-0000-0000-0000290A0000}"/>
    <cellStyle name="Normal 18 2 2 2 2 2 5" xfId="12012" xr:uid="{00000000-0005-0000-0000-00002A0A0000}"/>
    <cellStyle name="Normal 18 2 2 2 2 2 5 2" xfId="42343" xr:uid="{00000000-0005-0000-0000-00002B0A0000}"/>
    <cellStyle name="Normal 18 2 2 2 2 2 5 3" xfId="27110" xr:uid="{00000000-0005-0000-0000-00002C0A0000}"/>
    <cellStyle name="Normal 18 2 2 2 2 2 6" xfId="6991" xr:uid="{00000000-0005-0000-0000-00002D0A0000}"/>
    <cellStyle name="Normal 18 2 2 2 2 2 6 2" xfId="37326" xr:uid="{00000000-0005-0000-0000-00002E0A0000}"/>
    <cellStyle name="Normal 18 2 2 2 2 2 6 3" xfId="22093" xr:uid="{00000000-0005-0000-0000-00002F0A0000}"/>
    <cellStyle name="Normal 18 2 2 2 2 2 7" xfId="32314" xr:uid="{00000000-0005-0000-0000-0000300A0000}"/>
    <cellStyle name="Normal 18 2 2 2 2 2 8" xfId="17080" xr:uid="{00000000-0005-0000-0000-0000310A0000}"/>
    <cellStyle name="Normal 18 2 2 2 2 3" xfId="2338" xr:uid="{00000000-0005-0000-0000-0000320A0000}"/>
    <cellStyle name="Normal 18 2 2 2 2 3 2" xfId="4028" xr:uid="{00000000-0005-0000-0000-0000330A0000}"/>
    <cellStyle name="Normal 18 2 2 2 2 3 2 2" xfId="14101" xr:uid="{00000000-0005-0000-0000-0000340A0000}"/>
    <cellStyle name="Normal 18 2 2 2 2 3 2 2 2" xfId="44432" xr:uid="{00000000-0005-0000-0000-0000350A0000}"/>
    <cellStyle name="Normal 18 2 2 2 2 3 2 2 3" xfId="29199" xr:uid="{00000000-0005-0000-0000-0000360A0000}"/>
    <cellStyle name="Normal 18 2 2 2 2 3 2 3" xfId="9081" xr:uid="{00000000-0005-0000-0000-0000370A0000}"/>
    <cellStyle name="Normal 18 2 2 2 2 3 2 3 2" xfId="39415" xr:uid="{00000000-0005-0000-0000-0000380A0000}"/>
    <cellStyle name="Normal 18 2 2 2 2 3 2 3 3" xfId="24182" xr:uid="{00000000-0005-0000-0000-0000390A0000}"/>
    <cellStyle name="Normal 18 2 2 2 2 3 2 4" xfId="34402" xr:uid="{00000000-0005-0000-0000-00003A0A0000}"/>
    <cellStyle name="Normal 18 2 2 2 2 3 2 5" xfId="19169" xr:uid="{00000000-0005-0000-0000-00003B0A0000}"/>
    <cellStyle name="Normal 18 2 2 2 2 3 3" xfId="5720" xr:uid="{00000000-0005-0000-0000-00003C0A0000}"/>
    <cellStyle name="Normal 18 2 2 2 2 3 3 2" xfId="15772" xr:uid="{00000000-0005-0000-0000-00003D0A0000}"/>
    <cellStyle name="Normal 18 2 2 2 2 3 3 2 2" xfId="46103" xr:uid="{00000000-0005-0000-0000-00003E0A0000}"/>
    <cellStyle name="Normal 18 2 2 2 2 3 3 2 3" xfId="30870" xr:uid="{00000000-0005-0000-0000-00003F0A0000}"/>
    <cellStyle name="Normal 18 2 2 2 2 3 3 3" xfId="10752" xr:uid="{00000000-0005-0000-0000-0000400A0000}"/>
    <cellStyle name="Normal 18 2 2 2 2 3 3 3 2" xfId="41086" xr:uid="{00000000-0005-0000-0000-0000410A0000}"/>
    <cellStyle name="Normal 18 2 2 2 2 3 3 3 3" xfId="25853" xr:uid="{00000000-0005-0000-0000-0000420A0000}"/>
    <cellStyle name="Normal 18 2 2 2 2 3 3 4" xfId="36073" xr:uid="{00000000-0005-0000-0000-0000430A0000}"/>
    <cellStyle name="Normal 18 2 2 2 2 3 3 5" xfId="20840" xr:uid="{00000000-0005-0000-0000-0000440A0000}"/>
    <cellStyle name="Normal 18 2 2 2 2 3 4" xfId="12430" xr:uid="{00000000-0005-0000-0000-0000450A0000}"/>
    <cellStyle name="Normal 18 2 2 2 2 3 4 2" xfId="42761" xr:uid="{00000000-0005-0000-0000-0000460A0000}"/>
    <cellStyle name="Normal 18 2 2 2 2 3 4 3" xfId="27528" xr:uid="{00000000-0005-0000-0000-0000470A0000}"/>
    <cellStyle name="Normal 18 2 2 2 2 3 5" xfId="7409" xr:uid="{00000000-0005-0000-0000-0000480A0000}"/>
    <cellStyle name="Normal 18 2 2 2 2 3 5 2" xfId="37744" xr:uid="{00000000-0005-0000-0000-0000490A0000}"/>
    <cellStyle name="Normal 18 2 2 2 2 3 5 3" xfId="22511" xr:uid="{00000000-0005-0000-0000-00004A0A0000}"/>
    <cellStyle name="Normal 18 2 2 2 2 3 6" xfId="32732" xr:uid="{00000000-0005-0000-0000-00004B0A0000}"/>
    <cellStyle name="Normal 18 2 2 2 2 3 7" xfId="17498" xr:uid="{00000000-0005-0000-0000-00004C0A0000}"/>
    <cellStyle name="Normal 18 2 2 2 2 4" xfId="3191" xr:uid="{00000000-0005-0000-0000-00004D0A0000}"/>
    <cellStyle name="Normal 18 2 2 2 2 4 2" xfId="13265" xr:uid="{00000000-0005-0000-0000-00004E0A0000}"/>
    <cellStyle name="Normal 18 2 2 2 2 4 2 2" xfId="43596" xr:uid="{00000000-0005-0000-0000-00004F0A0000}"/>
    <cellStyle name="Normal 18 2 2 2 2 4 2 3" xfId="28363" xr:uid="{00000000-0005-0000-0000-0000500A0000}"/>
    <cellStyle name="Normal 18 2 2 2 2 4 3" xfId="8245" xr:uid="{00000000-0005-0000-0000-0000510A0000}"/>
    <cellStyle name="Normal 18 2 2 2 2 4 3 2" xfId="38579" xr:uid="{00000000-0005-0000-0000-0000520A0000}"/>
    <cellStyle name="Normal 18 2 2 2 2 4 3 3" xfId="23346" xr:uid="{00000000-0005-0000-0000-0000530A0000}"/>
    <cellStyle name="Normal 18 2 2 2 2 4 4" xfId="33566" xr:uid="{00000000-0005-0000-0000-0000540A0000}"/>
    <cellStyle name="Normal 18 2 2 2 2 4 5" xfId="18333" xr:uid="{00000000-0005-0000-0000-0000550A0000}"/>
    <cellStyle name="Normal 18 2 2 2 2 5" xfId="4884" xr:uid="{00000000-0005-0000-0000-0000560A0000}"/>
    <cellStyle name="Normal 18 2 2 2 2 5 2" xfId="14936" xr:uid="{00000000-0005-0000-0000-0000570A0000}"/>
    <cellStyle name="Normal 18 2 2 2 2 5 2 2" xfId="45267" xr:uid="{00000000-0005-0000-0000-0000580A0000}"/>
    <cellStyle name="Normal 18 2 2 2 2 5 2 3" xfId="30034" xr:uid="{00000000-0005-0000-0000-0000590A0000}"/>
    <cellStyle name="Normal 18 2 2 2 2 5 3" xfId="9916" xr:uid="{00000000-0005-0000-0000-00005A0A0000}"/>
    <cellStyle name="Normal 18 2 2 2 2 5 3 2" xfId="40250" xr:uid="{00000000-0005-0000-0000-00005B0A0000}"/>
    <cellStyle name="Normal 18 2 2 2 2 5 3 3" xfId="25017" xr:uid="{00000000-0005-0000-0000-00005C0A0000}"/>
    <cellStyle name="Normal 18 2 2 2 2 5 4" xfId="35237" xr:uid="{00000000-0005-0000-0000-00005D0A0000}"/>
    <cellStyle name="Normal 18 2 2 2 2 5 5" xfId="20004" xr:uid="{00000000-0005-0000-0000-00005E0A0000}"/>
    <cellStyle name="Normal 18 2 2 2 2 6" xfId="11594" xr:uid="{00000000-0005-0000-0000-00005F0A0000}"/>
    <cellStyle name="Normal 18 2 2 2 2 6 2" xfId="41925" xr:uid="{00000000-0005-0000-0000-0000600A0000}"/>
    <cellStyle name="Normal 18 2 2 2 2 6 3" xfId="26692" xr:uid="{00000000-0005-0000-0000-0000610A0000}"/>
    <cellStyle name="Normal 18 2 2 2 2 7" xfId="6573" xr:uid="{00000000-0005-0000-0000-0000620A0000}"/>
    <cellStyle name="Normal 18 2 2 2 2 7 2" xfId="36908" xr:uid="{00000000-0005-0000-0000-0000630A0000}"/>
    <cellStyle name="Normal 18 2 2 2 2 7 3" xfId="21675" xr:uid="{00000000-0005-0000-0000-0000640A0000}"/>
    <cellStyle name="Normal 18 2 2 2 2 8" xfId="31896" xr:uid="{00000000-0005-0000-0000-0000650A0000}"/>
    <cellStyle name="Normal 18 2 2 2 2 9" xfId="16662" xr:uid="{00000000-0005-0000-0000-0000660A0000}"/>
    <cellStyle name="Normal 18 2 2 2 3" xfId="1709" xr:uid="{00000000-0005-0000-0000-0000670A0000}"/>
    <cellStyle name="Normal 18 2 2 2 3 2" xfId="2548" xr:uid="{00000000-0005-0000-0000-0000680A0000}"/>
    <cellStyle name="Normal 18 2 2 2 3 2 2" xfId="4238" xr:uid="{00000000-0005-0000-0000-0000690A0000}"/>
    <cellStyle name="Normal 18 2 2 2 3 2 2 2" xfId="14311" xr:uid="{00000000-0005-0000-0000-00006A0A0000}"/>
    <cellStyle name="Normal 18 2 2 2 3 2 2 2 2" xfId="44642" xr:uid="{00000000-0005-0000-0000-00006B0A0000}"/>
    <cellStyle name="Normal 18 2 2 2 3 2 2 2 3" xfId="29409" xr:uid="{00000000-0005-0000-0000-00006C0A0000}"/>
    <cellStyle name="Normal 18 2 2 2 3 2 2 3" xfId="9291" xr:uid="{00000000-0005-0000-0000-00006D0A0000}"/>
    <cellStyle name="Normal 18 2 2 2 3 2 2 3 2" xfId="39625" xr:uid="{00000000-0005-0000-0000-00006E0A0000}"/>
    <cellStyle name="Normal 18 2 2 2 3 2 2 3 3" xfId="24392" xr:uid="{00000000-0005-0000-0000-00006F0A0000}"/>
    <cellStyle name="Normal 18 2 2 2 3 2 2 4" xfId="34612" xr:uid="{00000000-0005-0000-0000-0000700A0000}"/>
    <cellStyle name="Normal 18 2 2 2 3 2 2 5" xfId="19379" xr:uid="{00000000-0005-0000-0000-0000710A0000}"/>
    <cellStyle name="Normal 18 2 2 2 3 2 3" xfId="5930" xr:uid="{00000000-0005-0000-0000-0000720A0000}"/>
    <cellStyle name="Normal 18 2 2 2 3 2 3 2" xfId="15982" xr:uid="{00000000-0005-0000-0000-0000730A0000}"/>
    <cellStyle name="Normal 18 2 2 2 3 2 3 2 2" xfId="46313" xr:uid="{00000000-0005-0000-0000-0000740A0000}"/>
    <cellStyle name="Normal 18 2 2 2 3 2 3 2 3" xfId="31080" xr:uid="{00000000-0005-0000-0000-0000750A0000}"/>
    <cellStyle name="Normal 18 2 2 2 3 2 3 3" xfId="10962" xr:uid="{00000000-0005-0000-0000-0000760A0000}"/>
    <cellStyle name="Normal 18 2 2 2 3 2 3 3 2" xfId="41296" xr:uid="{00000000-0005-0000-0000-0000770A0000}"/>
    <cellStyle name="Normal 18 2 2 2 3 2 3 3 3" xfId="26063" xr:uid="{00000000-0005-0000-0000-0000780A0000}"/>
    <cellStyle name="Normal 18 2 2 2 3 2 3 4" xfId="36283" xr:uid="{00000000-0005-0000-0000-0000790A0000}"/>
    <cellStyle name="Normal 18 2 2 2 3 2 3 5" xfId="21050" xr:uid="{00000000-0005-0000-0000-00007A0A0000}"/>
    <cellStyle name="Normal 18 2 2 2 3 2 4" xfId="12640" xr:uid="{00000000-0005-0000-0000-00007B0A0000}"/>
    <cellStyle name="Normal 18 2 2 2 3 2 4 2" xfId="42971" xr:uid="{00000000-0005-0000-0000-00007C0A0000}"/>
    <cellStyle name="Normal 18 2 2 2 3 2 4 3" xfId="27738" xr:uid="{00000000-0005-0000-0000-00007D0A0000}"/>
    <cellStyle name="Normal 18 2 2 2 3 2 5" xfId="7619" xr:uid="{00000000-0005-0000-0000-00007E0A0000}"/>
    <cellStyle name="Normal 18 2 2 2 3 2 5 2" xfId="37954" xr:uid="{00000000-0005-0000-0000-00007F0A0000}"/>
    <cellStyle name="Normal 18 2 2 2 3 2 5 3" xfId="22721" xr:uid="{00000000-0005-0000-0000-0000800A0000}"/>
    <cellStyle name="Normal 18 2 2 2 3 2 6" xfId="32942" xr:uid="{00000000-0005-0000-0000-0000810A0000}"/>
    <cellStyle name="Normal 18 2 2 2 3 2 7" xfId="17708" xr:uid="{00000000-0005-0000-0000-0000820A0000}"/>
    <cellStyle name="Normal 18 2 2 2 3 3" xfId="3401" xr:uid="{00000000-0005-0000-0000-0000830A0000}"/>
    <cellStyle name="Normal 18 2 2 2 3 3 2" xfId="13475" xr:uid="{00000000-0005-0000-0000-0000840A0000}"/>
    <cellStyle name="Normal 18 2 2 2 3 3 2 2" xfId="43806" xr:uid="{00000000-0005-0000-0000-0000850A0000}"/>
    <cellStyle name="Normal 18 2 2 2 3 3 2 3" xfId="28573" xr:uid="{00000000-0005-0000-0000-0000860A0000}"/>
    <cellStyle name="Normal 18 2 2 2 3 3 3" xfId="8455" xr:uid="{00000000-0005-0000-0000-0000870A0000}"/>
    <cellStyle name="Normal 18 2 2 2 3 3 3 2" xfId="38789" xr:uid="{00000000-0005-0000-0000-0000880A0000}"/>
    <cellStyle name="Normal 18 2 2 2 3 3 3 3" xfId="23556" xr:uid="{00000000-0005-0000-0000-0000890A0000}"/>
    <cellStyle name="Normal 18 2 2 2 3 3 4" xfId="33776" xr:uid="{00000000-0005-0000-0000-00008A0A0000}"/>
    <cellStyle name="Normal 18 2 2 2 3 3 5" xfId="18543" xr:uid="{00000000-0005-0000-0000-00008B0A0000}"/>
    <cellStyle name="Normal 18 2 2 2 3 4" xfId="5094" xr:uid="{00000000-0005-0000-0000-00008C0A0000}"/>
    <cellStyle name="Normal 18 2 2 2 3 4 2" xfId="15146" xr:uid="{00000000-0005-0000-0000-00008D0A0000}"/>
    <cellStyle name="Normal 18 2 2 2 3 4 2 2" xfId="45477" xr:uid="{00000000-0005-0000-0000-00008E0A0000}"/>
    <cellStyle name="Normal 18 2 2 2 3 4 2 3" xfId="30244" xr:uid="{00000000-0005-0000-0000-00008F0A0000}"/>
    <cellStyle name="Normal 18 2 2 2 3 4 3" xfId="10126" xr:uid="{00000000-0005-0000-0000-0000900A0000}"/>
    <cellStyle name="Normal 18 2 2 2 3 4 3 2" xfId="40460" xr:uid="{00000000-0005-0000-0000-0000910A0000}"/>
    <cellStyle name="Normal 18 2 2 2 3 4 3 3" xfId="25227" xr:uid="{00000000-0005-0000-0000-0000920A0000}"/>
    <cellStyle name="Normal 18 2 2 2 3 4 4" xfId="35447" xr:uid="{00000000-0005-0000-0000-0000930A0000}"/>
    <cellStyle name="Normal 18 2 2 2 3 4 5" xfId="20214" xr:uid="{00000000-0005-0000-0000-0000940A0000}"/>
    <cellStyle name="Normal 18 2 2 2 3 5" xfId="11804" xr:uid="{00000000-0005-0000-0000-0000950A0000}"/>
    <cellStyle name="Normal 18 2 2 2 3 5 2" xfId="42135" xr:uid="{00000000-0005-0000-0000-0000960A0000}"/>
    <cellStyle name="Normal 18 2 2 2 3 5 3" xfId="26902" xr:uid="{00000000-0005-0000-0000-0000970A0000}"/>
    <cellStyle name="Normal 18 2 2 2 3 6" xfId="6783" xr:uid="{00000000-0005-0000-0000-0000980A0000}"/>
    <cellStyle name="Normal 18 2 2 2 3 6 2" xfId="37118" xr:uid="{00000000-0005-0000-0000-0000990A0000}"/>
    <cellStyle name="Normal 18 2 2 2 3 6 3" xfId="21885" xr:uid="{00000000-0005-0000-0000-00009A0A0000}"/>
    <cellStyle name="Normal 18 2 2 2 3 7" xfId="32106" xr:uid="{00000000-0005-0000-0000-00009B0A0000}"/>
    <cellStyle name="Normal 18 2 2 2 3 8" xfId="16872" xr:uid="{00000000-0005-0000-0000-00009C0A0000}"/>
    <cellStyle name="Normal 18 2 2 2 4" xfId="2130" xr:uid="{00000000-0005-0000-0000-00009D0A0000}"/>
    <cellStyle name="Normal 18 2 2 2 4 2" xfId="3820" xr:uid="{00000000-0005-0000-0000-00009E0A0000}"/>
    <cellStyle name="Normal 18 2 2 2 4 2 2" xfId="13893" xr:uid="{00000000-0005-0000-0000-00009F0A0000}"/>
    <cellStyle name="Normal 18 2 2 2 4 2 2 2" xfId="44224" xr:uid="{00000000-0005-0000-0000-0000A00A0000}"/>
    <cellStyle name="Normal 18 2 2 2 4 2 2 3" xfId="28991" xr:uid="{00000000-0005-0000-0000-0000A10A0000}"/>
    <cellStyle name="Normal 18 2 2 2 4 2 3" xfId="8873" xr:uid="{00000000-0005-0000-0000-0000A20A0000}"/>
    <cellStyle name="Normal 18 2 2 2 4 2 3 2" xfId="39207" xr:uid="{00000000-0005-0000-0000-0000A30A0000}"/>
    <cellStyle name="Normal 18 2 2 2 4 2 3 3" xfId="23974" xr:uid="{00000000-0005-0000-0000-0000A40A0000}"/>
    <cellStyle name="Normal 18 2 2 2 4 2 4" xfId="34194" xr:uid="{00000000-0005-0000-0000-0000A50A0000}"/>
    <cellStyle name="Normal 18 2 2 2 4 2 5" xfId="18961" xr:uid="{00000000-0005-0000-0000-0000A60A0000}"/>
    <cellStyle name="Normal 18 2 2 2 4 3" xfId="5512" xr:uid="{00000000-0005-0000-0000-0000A70A0000}"/>
    <cellStyle name="Normal 18 2 2 2 4 3 2" xfId="15564" xr:uid="{00000000-0005-0000-0000-0000A80A0000}"/>
    <cellStyle name="Normal 18 2 2 2 4 3 2 2" xfId="45895" xr:uid="{00000000-0005-0000-0000-0000A90A0000}"/>
    <cellStyle name="Normal 18 2 2 2 4 3 2 3" xfId="30662" xr:uid="{00000000-0005-0000-0000-0000AA0A0000}"/>
    <cellStyle name="Normal 18 2 2 2 4 3 3" xfId="10544" xr:uid="{00000000-0005-0000-0000-0000AB0A0000}"/>
    <cellStyle name="Normal 18 2 2 2 4 3 3 2" xfId="40878" xr:uid="{00000000-0005-0000-0000-0000AC0A0000}"/>
    <cellStyle name="Normal 18 2 2 2 4 3 3 3" xfId="25645" xr:uid="{00000000-0005-0000-0000-0000AD0A0000}"/>
    <cellStyle name="Normal 18 2 2 2 4 3 4" xfId="35865" xr:uid="{00000000-0005-0000-0000-0000AE0A0000}"/>
    <cellStyle name="Normal 18 2 2 2 4 3 5" xfId="20632" xr:uid="{00000000-0005-0000-0000-0000AF0A0000}"/>
    <cellStyle name="Normal 18 2 2 2 4 4" xfId="12222" xr:uid="{00000000-0005-0000-0000-0000B00A0000}"/>
    <cellStyle name="Normal 18 2 2 2 4 4 2" xfId="42553" xr:uid="{00000000-0005-0000-0000-0000B10A0000}"/>
    <cellStyle name="Normal 18 2 2 2 4 4 3" xfId="27320" xr:uid="{00000000-0005-0000-0000-0000B20A0000}"/>
    <cellStyle name="Normal 18 2 2 2 4 5" xfId="7201" xr:uid="{00000000-0005-0000-0000-0000B30A0000}"/>
    <cellStyle name="Normal 18 2 2 2 4 5 2" xfId="37536" xr:uid="{00000000-0005-0000-0000-0000B40A0000}"/>
    <cellStyle name="Normal 18 2 2 2 4 5 3" xfId="22303" xr:uid="{00000000-0005-0000-0000-0000B50A0000}"/>
    <cellStyle name="Normal 18 2 2 2 4 6" xfId="32524" xr:uid="{00000000-0005-0000-0000-0000B60A0000}"/>
    <cellStyle name="Normal 18 2 2 2 4 7" xfId="17290" xr:uid="{00000000-0005-0000-0000-0000B70A0000}"/>
    <cellStyle name="Normal 18 2 2 2 5" xfId="2983" xr:uid="{00000000-0005-0000-0000-0000B80A0000}"/>
    <cellStyle name="Normal 18 2 2 2 5 2" xfId="13057" xr:uid="{00000000-0005-0000-0000-0000B90A0000}"/>
    <cellStyle name="Normal 18 2 2 2 5 2 2" xfId="43388" xr:uid="{00000000-0005-0000-0000-0000BA0A0000}"/>
    <cellStyle name="Normal 18 2 2 2 5 2 3" xfId="28155" xr:uid="{00000000-0005-0000-0000-0000BB0A0000}"/>
    <cellStyle name="Normal 18 2 2 2 5 3" xfId="8037" xr:uid="{00000000-0005-0000-0000-0000BC0A0000}"/>
    <cellStyle name="Normal 18 2 2 2 5 3 2" xfId="38371" xr:uid="{00000000-0005-0000-0000-0000BD0A0000}"/>
    <cellStyle name="Normal 18 2 2 2 5 3 3" xfId="23138" xr:uid="{00000000-0005-0000-0000-0000BE0A0000}"/>
    <cellStyle name="Normal 18 2 2 2 5 4" xfId="33358" xr:uid="{00000000-0005-0000-0000-0000BF0A0000}"/>
    <cellStyle name="Normal 18 2 2 2 5 5" xfId="18125" xr:uid="{00000000-0005-0000-0000-0000C00A0000}"/>
    <cellStyle name="Normal 18 2 2 2 6" xfId="4676" xr:uid="{00000000-0005-0000-0000-0000C10A0000}"/>
    <cellStyle name="Normal 18 2 2 2 6 2" xfId="14728" xr:uid="{00000000-0005-0000-0000-0000C20A0000}"/>
    <cellStyle name="Normal 18 2 2 2 6 2 2" xfId="45059" xr:uid="{00000000-0005-0000-0000-0000C30A0000}"/>
    <cellStyle name="Normal 18 2 2 2 6 2 3" xfId="29826" xr:uid="{00000000-0005-0000-0000-0000C40A0000}"/>
    <cellStyle name="Normal 18 2 2 2 6 3" xfId="9708" xr:uid="{00000000-0005-0000-0000-0000C50A0000}"/>
    <cellStyle name="Normal 18 2 2 2 6 3 2" xfId="40042" xr:uid="{00000000-0005-0000-0000-0000C60A0000}"/>
    <cellStyle name="Normal 18 2 2 2 6 3 3" xfId="24809" xr:uid="{00000000-0005-0000-0000-0000C70A0000}"/>
    <cellStyle name="Normal 18 2 2 2 6 4" xfId="35029" xr:uid="{00000000-0005-0000-0000-0000C80A0000}"/>
    <cellStyle name="Normal 18 2 2 2 6 5" xfId="19796" xr:uid="{00000000-0005-0000-0000-0000C90A0000}"/>
    <cellStyle name="Normal 18 2 2 2 7" xfId="11386" xr:uid="{00000000-0005-0000-0000-0000CA0A0000}"/>
    <cellStyle name="Normal 18 2 2 2 7 2" xfId="41717" xr:uid="{00000000-0005-0000-0000-0000CB0A0000}"/>
    <cellStyle name="Normal 18 2 2 2 7 3" xfId="26484" xr:uid="{00000000-0005-0000-0000-0000CC0A0000}"/>
    <cellStyle name="Normal 18 2 2 2 8" xfId="6365" xr:uid="{00000000-0005-0000-0000-0000CD0A0000}"/>
    <cellStyle name="Normal 18 2 2 2 8 2" xfId="36700" xr:uid="{00000000-0005-0000-0000-0000CE0A0000}"/>
    <cellStyle name="Normal 18 2 2 2 8 3" xfId="21467" xr:uid="{00000000-0005-0000-0000-0000CF0A0000}"/>
    <cellStyle name="Normal 18 2 2 2 9" xfId="31688" xr:uid="{00000000-0005-0000-0000-0000D00A0000}"/>
    <cellStyle name="Normal 18 2 2 3" xfId="1392" xr:uid="{00000000-0005-0000-0000-0000D10A0000}"/>
    <cellStyle name="Normal 18 2 2 3 2" xfId="1813" xr:uid="{00000000-0005-0000-0000-0000D20A0000}"/>
    <cellStyle name="Normal 18 2 2 3 2 2" xfId="2652" xr:uid="{00000000-0005-0000-0000-0000D30A0000}"/>
    <cellStyle name="Normal 18 2 2 3 2 2 2" xfId="4342" xr:uid="{00000000-0005-0000-0000-0000D40A0000}"/>
    <cellStyle name="Normal 18 2 2 3 2 2 2 2" xfId="14415" xr:uid="{00000000-0005-0000-0000-0000D50A0000}"/>
    <cellStyle name="Normal 18 2 2 3 2 2 2 2 2" xfId="44746" xr:uid="{00000000-0005-0000-0000-0000D60A0000}"/>
    <cellStyle name="Normal 18 2 2 3 2 2 2 2 3" xfId="29513" xr:uid="{00000000-0005-0000-0000-0000D70A0000}"/>
    <cellStyle name="Normal 18 2 2 3 2 2 2 3" xfId="9395" xr:uid="{00000000-0005-0000-0000-0000D80A0000}"/>
    <cellStyle name="Normal 18 2 2 3 2 2 2 3 2" xfId="39729" xr:uid="{00000000-0005-0000-0000-0000D90A0000}"/>
    <cellStyle name="Normal 18 2 2 3 2 2 2 3 3" xfId="24496" xr:uid="{00000000-0005-0000-0000-0000DA0A0000}"/>
    <cellStyle name="Normal 18 2 2 3 2 2 2 4" xfId="34716" xr:uid="{00000000-0005-0000-0000-0000DB0A0000}"/>
    <cellStyle name="Normal 18 2 2 3 2 2 2 5" xfId="19483" xr:uid="{00000000-0005-0000-0000-0000DC0A0000}"/>
    <cellStyle name="Normal 18 2 2 3 2 2 3" xfId="6034" xr:uid="{00000000-0005-0000-0000-0000DD0A0000}"/>
    <cellStyle name="Normal 18 2 2 3 2 2 3 2" xfId="16086" xr:uid="{00000000-0005-0000-0000-0000DE0A0000}"/>
    <cellStyle name="Normal 18 2 2 3 2 2 3 2 2" xfId="46417" xr:uid="{00000000-0005-0000-0000-0000DF0A0000}"/>
    <cellStyle name="Normal 18 2 2 3 2 2 3 2 3" xfId="31184" xr:uid="{00000000-0005-0000-0000-0000E00A0000}"/>
    <cellStyle name="Normal 18 2 2 3 2 2 3 3" xfId="11066" xr:uid="{00000000-0005-0000-0000-0000E10A0000}"/>
    <cellStyle name="Normal 18 2 2 3 2 2 3 3 2" xfId="41400" xr:uid="{00000000-0005-0000-0000-0000E20A0000}"/>
    <cellStyle name="Normal 18 2 2 3 2 2 3 3 3" xfId="26167" xr:uid="{00000000-0005-0000-0000-0000E30A0000}"/>
    <cellStyle name="Normal 18 2 2 3 2 2 3 4" xfId="36387" xr:uid="{00000000-0005-0000-0000-0000E40A0000}"/>
    <cellStyle name="Normal 18 2 2 3 2 2 3 5" xfId="21154" xr:uid="{00000000-0005-0000-0000-0000E50A0000}"/>
    <cellStyle name="Normal 18 2 2 3 2 2 4" xfId="12744" xr:uid="{00000000-0005-0000-0000-0000E60A0000}"/>
    <cellStyle name="Normal 18 2 2 3 2 2 4 2" xfId="43075" xr:uid="{00000000-0005-0000-0000-0000E70A0000}"/>
    <cellStyle name="Normal 18 2 2 3 2 2 4 3" xfId="27842" xr:uid="{00000000-0005-0000-0000-0000E80A0000}"/>
    <cellStyle name="Normal 18 2 2 3 2 2 5" xfId="7723" xr:uid="{00000000-0005-0000-0000-0000E90A0000}"/>
    <cellStyle name="Normal 18 2 2 3 2 2 5 2" xfId="38058" xr:uid="{00000000-0005-0000-0000-0000EA0A0000}"/>
    <cellStyle name="Normal 18 2 2 3 2 2 5 3" xfId="22825" xr:uid="{00000000-0005-0000-0000-0000EB0A0000}"/>
    <cellStyle name="Normal 18 2 2 3 2 2 6" xfId="33046" xr:uid="{00000000-0005-0000-0000-0000EC0A0000}"/>
    <cellStyle name="Normal 18 2 2 3 2 2 7" xfId="17812" xr:uid="{00000000-0005-0000-0000-0000ED0A0000}"/>
    <cellStyle name="Normal 18 2 2 3 2 3" xfId="3505" xr:uid="{00000000-0005-0000-0000-0000EE0A0000}"/>
    <cellStyle name="Normal 18 2 2 3 2 3 2" xfId="13579" xr:uid="{00000000-0005-0000-0000-0000EF0A0000}"/>
    <cellStyle name="Normal 18 2 2 3 2 3 2 2" xfId="43910" xr:uid="{00000000-0005-0000-0000-0000F00A0000}"/>
    <cellStyle name="Normal 18 2 2 3 2 3 2 3" xfId="28677" xr:uid="{00000000-0005-0000-0000-0000F10A0000}"/>
    <cellStyle name="Normal 18 2 2 3 2 3 3" xfId="8559" xr:uid="{00000000-0005-0000-0000-0000F20A0000}"/>
    <cellStyle name="Normal 18 2 2 3 2 3 3 2" xfId="38893" xr:uid="{00000000-0005-0000-0000-0000F30A0000}"/>
    <cellStyle name="Normal 18 2 2 3 2 3 3 3" xfId="23660" xr:uid="{00000000-0005-0000-0000-0000F40A0000}"/>
    <cellStyle name="Normal 18 2 2 3 2 3 4" xfId="33880" xr:uid="{00000000-0005-0000-0000-0000F50A0000}"/>
    <cellStyle name="Normal 18 2 2 3 2 3 5" xfId="18647" xr:uid="{00000000-0005-0000-0000-0000F60A0000}"/>
    <cellStyle name="Normal 18 2 2 3 2 4" xfId="5198" xr:uid="{00000000-0005-0000-0000-0000F70A0000}"/>
    <cellStyle name="Normal 18 2 2 3 2 4 2" xfId="15250" xr:uid="{00000000-0005-0000-0000-0000F80A0000}"/>
    <cellStyle name="Normal 18 2 2 3 2 4 2 2" xfId="45581" xr:uid="{00000000-0005-0000-0000-0000F90A0000}"/>
    <cellStyle name="Normal 18 2 2 3 2 4 2 3" xfId="30348" xr:uid="{00000000-0005-0000-0000-0000FA0A0000}"/>
    <cellStyle name="Normal 18 2 2 3 2 4 3" xfId="10230" xr:uid="{00000000-0005-0000-0000-0000FB0A0000}"/>
    <cellStyle name="Normal 18 2 2 3 2 4 3 2" xfId="40564" xr:uid="{00000000-0005-0000-0000-0000FC0A0000}"/>
    <cellStyle name="Normal 18 2 2 3 2 4 3 3" xfId="25331" xr:uid="{00000000-0005-0000-0000-0000FD0A0000}"/>
    <cellStyle name="Normal 18 2 2 3 2 4 4" xfId="35551" xr:uid="{00000000-0005-0000-0000-0000FE0A0000}"/>
    <cellStyle name="Normal 18 2 2 3 2 4 5" xfId="20318" xr:uid="{00000000-0005-0000-0000-0000FF0A0000}"/>
    <cellStyle name="Normal 18 2 2 3 2 5" xfId="11908" xr:uid="{00000000-0005-0000-0000-0000000B0000}"/>
    <cellStyle name="Normal 18 2 2 3 2 5 2" xfId="42239" xr:uid="{00000000-0005-0000-0000-0000010B0000}"/>
    <cellStyle name="Normal 18 2 2 3 2 5 3" xfId="27006" xr:uid="{00000000-0005-0000-0000-0000020B0000}"/>
    <cellStyle name="Normal 18 2 2 3 2 6" xfId="6887" xr:uid="{00000000-0005-0000-0000-0000030B0000}"/>
    <cellStyle name="Normal 18 2 2 3 2 6 2" xfId="37222" xr:uid="{00000000-0005-0000-0000-0000040B0000}"/>
    <cellStyle name="Normal 18 2 2 3 2 6 3" xfId="21989" xr:uid="{00000000-0005-0000-0000-0000050B0000}"/>
    <cellStyle name="Normal 18 2 2 3 2 7" xfId="32210" xr:uid="{00000000-0005-0000-0000-0000060B0000}"/>
    <cellStyle name="Normal 18 2 2 3 2 8" xfId="16976" xr:uid="{00000000-0005-0000-0000-0000070B0000}"/>
    <cellStyle name="Normal 18 2 2 3 3" xfId="2234" xr:uid="{00000000-0005-0000-0000-0000080B0000}"/>
    <cellStyle name="Normal 18 2 2 3 3 2" xfId="3924" xr:uid="{00000000-0005-0000-0000-0000090B0000}"/>
    <cellStyle name="Normal 18 2 2 3 3 2 2" xfId="13997" xr:uid="{00000000-0005-0000-0000-00000A0B0000}"/>
    <cellStyle name="Normal 18 2 2 3 3 2 2 2" xfId="44328" xr:uid="{00000000-0005-0000-0000-00000B0B0000}"/>
    <cellStyle name="Normal 18 2 2 3 3 2 2 3" xfId="29095" xr:uid="{00000000-0005-0000-0000-00000C0B0000}"/>
    <cellStyle name="Normal 18 2 2 3 3 2 3" xfId="8977" xr:uid="{00000000-0005-0000-0000-00000D0B0000}"/>
    <cellStyle name="Normal 18 2 2 3 3 2 3 2" xfId="39311" xr:uid="{00000000-0005-0000-0000-00000E0B0000}"/>
    <cellStyle name="Normal 18 2 2 3 3 2 3 3" xfId="24078" xr:uid="{00000000-0005-0000-0000-00000F0B0000}"/>
    <cellStyle name="Normal 18 2 2 3 3 2 4" xfId="34298" xr:uid="{00000000-0005-0000-0000-0000100B0000}"/>
    <cellStyle name="Normal 18 2 2 3 3 2 5" xfId="19065" xr:uid="{00000000-0005-0000-0000-0000110B0000}"/>
    <cellStyle name="Normal 18 2 2 3 3 3" xfId="5616" xr:uid="{00000000-0005-0000-0000-0000120B0000}"/>
    <cellStyle name="Normal 18 2 2 3 3 3 2" xfId="15668" xr:uid="{00000000-0005-0000-0000-0000130B0000}"/>
    <cellStyle name="Normal 18 2 2 3 3 3 2 2" xfId="45999" xr:uid="{00000000-0005-0000-0000-0000140B0000}"/>
    <cellStyle name="Normal 18 2 2 3 3 3 2 3" xfId="30766" xr:uid="{00000000-0005-0000-0000-0000150B0000}"/>
    <cellStyle name="Normal 18 2 2 3 3 3 3" xfId="10648" xr:uid="{00000000-0005-0000-0000-0000160B0000}"/>
    <cellStyle name="Normal 18 2 2 3 3 3 3 2" xfId="40982" xr:uid="{00000000-0005-0000-0000-0000170B0000}"/>
    <cellStyle name="Normal 18 2 2 3 3 3 3 3" xfId="25749" xr:uid="{00000000-0005-0000-0000-0000180B0000}"/>
    <cellStyle name="Normal 18 2 2 3 3 3 4" xfId="35969" xr:uid="{00000000-0005-0000-0000-0000190B0000}"/>
    <cellStyle name="Normal 18 2 2 3 3 3 5" xfId="20736" xr:uid="{00000000-0005-0000-0000-00001A0B0000}"/>
    <cellStyle name="Normal 18 2 2 3 3 4" xfId="12326" xr:uid="{00000000-0005-0000-0000-00001B0B0000}"/>
    <cellStyle name="Normal 18 2 2 3 3 4 2" xfId="42657" xr:uid="{00000000-0005-0000-0000-00001C0B0000}"/>
    <cellStyle name="Normal 18 2 2 3 3 4 3" xfId="27424" xr:uid="{00000000-0005-0000-0000-00001D0B0000}"/>
    <cellStyle name="Normal 18 2 2 3 3 5" xfId="7305" xr:uid="{00000000-0005-0000-0000-00001E0B0000}"/>
    <cellStyle name="Normal 18 2 2 3 3 5 2" xfId="37640" xr:uid="{00000000-0005-0000-0000-00001F0B0000}"/>
    <cellStyle name="Normal 18 2 2 3 3 5 3" xfId="22407" xr:uid="{00000000-0005-0000-0000-0000200B0000}"/>
    <cellStyle name="Normal 18 2 2 3 3 6" xfId="32628" xr:uid="{00000000-0005-0000-0000-0000210B0000}"/>
    <cellStyle name="Normal 18 2 2 3 3 7" xfId="17394" xr:uid="{00000000-0005-0000-0000-0000220B0000}"/>
    <cellStyle name="Normal 18 2 2 3 4" xfId="3087" xr:uid="{00000000-0005-0000-0000-0000230B0000}"/>
    <cellStyle name="Normal 18 2 2 3 4 2" xfId="13161" xr:uid="{00000000-0005-0000-0000-0000240B0000}"/>
    <cellStyle name="Normal 18 2 2 3 4 2 2" xfId="43492" xr:uid="{00000000-0005-0000-0000-0000250B0000}"/>
    <cellStyle name="Normal 18 2 2 3 4 2 3" xfId="28259" xr:uid="{00000000-0005-0000-0000-0000260B0000}"/>
    <cellStyle name="Normal 18 2 2 3 4 3" xfId="8141" xr:uid="{00000000-0005-0000-0000-0000270B0000}"/>
    <cellStyle name="Normal 18 2 2 3 4 3 2" xfId="38475" xr:uid="{00000000-0005-0000-0000-0000280B0000}"/>
    <cellStyle name="Normal 18 2 2 3 4 3 3" xfId="23242" xr:uid="{00000000-0005-0000-0000-0000290B0000}"/>
    <cellStyle name="Normal 18 2 2 3 4 4" xfId="33462" xr:uid="{00000000-0005-0000-0000-00002A0B0000}"/>
    <cellStyle name="Normal 18 2 2 3 4 5" xfId="18229" xr:uid="{00000000-0005-0000-0000-00002B0B0000}"/>
    <cellStyle name="Normal 18 2 2 3 5" xfId="4780" xr:uid="{00000000-0005-0000-0000-00002C0B0000}"/>
    <cellStyle name="Normal 18 2 2 3 5 2" xfId="14832" xr:uid="{00000000-0005-0000-0000-00002D0B0000}"/>
    <cellStyle name="Normal 18 2 2 3 5 2 2" xfId="45163" xr:uid="{00000000-0005-0000-0000-00002E0B0000}"/>
    <cellStyle name="Normal 18 2 2 3 5 2 3" xfId="29930" xr:uid="{00000000-0005-0000-0000-00002F0B0000}"/>
    <cellStyle name="Normal 18 2 2 3 5 3" xfId="9812" xr:uid="{00000000-0005-0000-0000-0000300B0000}"/>
    <cellStyle name="Normal 18 2 2 3 5 3 2" xfId="40146" xr:uid="{00000000-0005-0000-0000-0000310B0000}"/>
    <cellStyle name="Normal 18 2 2 3 5 3 3" xfId="24913" xr:uid="{00000000-0005-0000-0000-0000320B0000}"/>
    <cellStyle name="Normal 18 2 2 3 5 4" xfId="35133" xr:uid="{00000000-0005-0000-0000-0000330B0000}"/>
    <cellStyle name="Normal 18 2 2 3 5 5" xfId="19900" xr:uid="{00000000-0005-0000-0000-0000340B0000}"/>
    <cellStyle name="Normal 18 2 2 3 6" xfId="11490" xr:uid="{00000000-0005-0000-0000-0000350B0000}"/>
    <cellStyle name="Normal 18 2 2 3 6 2" xfId="41821" xr:uid="{00000000-0005-0000-0000-0000360B0000}"/>
    <cellStyle name="Normal 18 2 2 3 6 3" xfId="26588" xr:uid="{00000000-0005-0000-0000-0000370B0000}"/>
    <cellStyle name="Normal 18 2 2 3 7" xfId="6469" xr:uid="{00000000-0005-0000-0000-0000380B0000}"/>
    <cellStyle name="Normal 18 2 2 3 7 2" xfId="36804" xr:uid="{00000000-0005-0000-0000-0000390B0000}"/>
    <cellStyle name="Normal 18 2 2 3 7 3" xfId="21571" xr:uid="{00000000-0005-0000-0000-00003A0B0000}"/>
    <cellStyle name="Normal 18 2 2 3 8" xfId="31792" xr:uid="{00000000-0005-0000-0000-00003B0B0000}"/>
    <cellStyle name="Normal 18 2 2 3 9" xfId="16558" xr:uid="{00000000-0005-0000-0000-00003C0B0000}"/>
    <cellStyle name="Normal 18 2 2 4" xfId="1605" xr:uid="{00000000-0005-0000-0000-00003D0B0000}"/>
    <cellStyle name="Normal 18 2 2 4 2" xfId="2444" xr:uid="{00000000-0005-0000-0000-00003E0B0000}"/>
    <cellStyle name="Normal 18 2 2 4 2 2" xfId="4134" xr:uid="{00000000-0005-0000-0000-00003F0B0000}"/>
    <cellStyle name="Normal 18 2 2 4 2 2 2" xfId="14207" xr:uid="{00000000-0005-0000-0000-0000400B0000}"/>
    <cellStyle name="Normal 18 2 2 4 2 2 2 2" xfId="44538" xr:uid="{00000000-0005-0000-0000-0000410B0000}"/>
    <cellStyle name="Normal 18 2 2 4 2 2 2 3" xfId="29305" xr:uid="{00000000-0005-0000-0000-0000420B0000}"/>
    <cellStyle name="Normal 18 2 2 4 2 2 3" xfId="9187" xr:uid="{00000000-0005-0000-0000-0000430B0000}"/>
    <cellStyle name="Normal 18 2 2 4 2 2 3 2" xfId="39521" xr:uid="{00000000-0005-0000-0000-0000440B0000}"/>
    <cellStyle name="Normal 18 2 2 4 2 2 3 3" xfId="24288" xr:uid="{00000000-0005-0000-0000-0000450B0000}"/>
    <cellStyle name="Normal 18 2 2 4 2 2 4" xfId="34508" xr:uid="{00000000-0005-0000-0000-0000460B0000}"/>
    <cellStyle name="Normal 18 2 2 4 2 2 5" xfId="19275" xr:uid="{00000000-0005-0000-0000-0000470B0000}"/>
    <cellStyle name="Normal 18 2 2 4 2 3" xfId="5826" xr:uid="{00000000-0005-0000-0000-0000480B0000}"/>
    <cellStyle name="Normal 18 2 2 4 2 3 2" xfId="15878" xr:uid="{00000000-0005-0000-0000-0000490B0000}"/>
    <cellStyle name="Normal 18 2 2 4 2 3 2 2" xfId="46209" xr:uid="{00000000-0005-0000-0000-00004A0B0000}"/>
    <cellStyle name="Normal 18 2 2 4 2 3 2 3" xfId="30976" xr:uid="{00000000-0005-0000-0000-00004B0B0000}"/>
    <cellStyle name="Normal 18 2 2 4 2 3 3" xfId="10858" xr:uid="{00000000-0005-0000-0000-00004C0B0000}"/>
    <cellStyle name="Normal 18 2 2 4 2 3 3 2" xfId="41192" xr:uid="{00000000-0005-0000-0000-00004D0B0000}"/>
    <cellStyle name="Normal 18 2 2 4 2 3 3 3" xfId="25959" xr:uid="{00000000-0005-0000-0000-00004E0B0000}"/>
    <cellStyle name="Normal 18 2 2 4 2 3 4" xfId="36179" xr:uid="{00000000-0005-0000-0000-00004F0B0000}"/>
    <cellStyle name="Normal 18 2 2 4 2 3 5" xfId="20946" xr:uid="{00000000-0005-0000-0000-0000500B0000}"/>
    <cellStyle name="Normal 18 2 2 4 2 4" xfId="12536" xr:uid="{00000000-0005-0000-0000-0000510B0000}"/>
    <cellStyle name="Normal 18 2 2 4 2 4 2" xfId="42867" xr:uid="{00000000-0005-0000-0000-0000520B0000}"/>
    <cellStyle name="Normal 18 2 2 4 2 4 3" xfId="27634" xr:uid="{00000000-0005-0000-0000-0000530B0000}"/>
    <cellStyle name="Normal 18 2 2 4 2 5" xfId="7515" xr:uid="{00000000-0005-0000-0000-0000540B0000}"/>
    <cellStyle name="Normal 18 2 2 4 2 5 2" xfId="37850" xr:uid="{00000000-0005-0000-0000-0000550B0000}"/>
    <cellStyle name="Normal 18 2 2 4 2 5 3" xfId="22617" xr:uid="{00000000-0005-0000-0000-0000560B0000}"/>
    <cellStyle name="Normal 18 2 2 4 2 6" xfId="32838" xr:uid="{00000000-0005-0000-0000-0000570B0000}"/>
    <cellStyle name="Normal 18 2 2 4 2 7" xfId="17604" xr:uid="{00000000-0005-0000-0000-0000580B0000}"/>
    <cellStyle name="Normal 18 2 2 4 3" xfId="3297" xr:uid="{00000000-0005-0000-0000-0000590B0000}"/>
    <cellStyle name="Normal 18 2 2 4 3 2" xfId="13371" xr:uid="{00000000-0005-0000-0000-00005A0B0000}"/>
    <cellStyle name="Normal 18 2 2 4 3 2 2" xfId="43702" xr:uid="{00000000-0005-0000-0000-00005B0B0000}"/>
    <cellStyle name="Normal 18 2 2 4 3 2 3" xfId="28469" xr:uid="{00000000-0005-0000-0000-00005C0B0000}"/>
    <cellStyle name="Normal 18 2 2 4 3 3" xfId="8351" xr:uid="{00000000-0005-0000-0000-00005D0B0000}"/>
    <cellStyle name="Normal 18 2 2 4 3 3 2" xfId="38685" xr:uid="{00000000-0005-0000-0000-00005E0B0000}"/>
    <cellStyle name="Normal 18 2 2 4 3 3 3" xfId="23452" xr:uid="{00000000-0005-0000-0000-00005F0B0000}"/>
    <cellStyle name="Normal 18 2 2 4 3 4" xfId="33672" xr:uid="{00000000-0005-0000-0000-0000600B0000}"/>
    <cellStyle name="Normal 18 2 2 4 3 5" xfId="18439" xr:uid="{00000000-0005-0000-0000-0000610B0000}"/>
    <cellStyle name="Normal 18 2 2 4 4" xfId="4990" xr:uid="{00000000-0005-0000-0000-0000620B0000}"/>
    <cellStyle name="Normal 18 2 2 4 4 2" xfId="15042" xr:uid="{00000000-0005-0000-0000-0000630B0000}"/>
    <cellStyle name="Normal 18 2 2 4 4 2 2" xfId="45373" xr:uid="{00000000-0005-0000-0000-0000640B0000}"/>
    <cellStyle name="Normal 18 2 2 4 4 2 3" xfId="30140" xr:uid="{00000000-0005-0000-0000-0000650B0000}"/>
    <cellStyle name="Normal 18 2 2 4 4 3" xfId="10022" xr:uid="{00000000-0005-0000-0000-0000660B0000}"/>
    <cellStyle name="Normal 18 2 2 4 4 3 2" xfId="40356" xr:uid="{00000000-0005-0000-0000-0000670B0000}"/>
    <cellStyle name="Normal 18 2 2 4 4 3 3" xfId="25123" xr:uid="{00000000-0005-0000-0000-0000680B0000}"/>
    <cellStyle name="Normal 18 2 2 4 4 4" xfId="35343" xr:uid="{00000000-0005-0000-0000-0000690B0000}"/>
    <cellStyle name="Normal 18 2 2 4 4 5" xfId="20110" xr:uid="{00000000-0005-0000-0000-00006A0B0000}"/>
    <cellStyle name="Normal 18 2 2 4 5" xfId="11700" xr:uid="{00000000-0005-0000-0000-00006B0B0000}"/>
    <cellStyle name="Normal 18 2 2 4 5 2" xfId="42031" xr:uid="{00000000-0005-0000-0000-00006C0B0000}"/>
    <cellStyle name="Normal 18 2 2 4 5 3" xfId="26798" xr:uid="{00000000-0005-0000-0000-00006D0B0000}"/>
    <cellStyle name="Normal 18 2 2 4 6" xfId="6679" xr:uid="{00000000-0005-0000-0000-00006E0B0000}"/>
    <cellStyle name="Normal 18 2 2 4 6 2" xfId="37014" xr:uid="{00000000-0005-0000-0000-00006F0B0000}"/>
    <cellStyle name="Normal 18 2 2 4 6 3" xfId="21781" xr:uid="{00000000-0005-0000-0000-0000700B0000}"/>
    <cellStyle name="Normal 18 2 2 4 7" xfId="32002" xr:uid="{00000000-0005-0000-0000-0000710B0000}"/>
    <cellStyle name="Normal 18 2 2 4 8" xfId="16768" xr:uid="{00000000-0005-0000-0000-0000720B0000}"/>
    <cellStyle name="Normal 18 2 2 5" xfId="2026" xr:uid="{00000000-0005-0000-0000-0000730B0000}"/>
    <cellStyle name="Normal 18 2 2 5 2" xfId="3716" xr:uid="{00000000-0005-0000-0000-0000740B0000}"/>
    <cellStyle name="Normal 18 2 2 5 2 2" xfId="13789" xr:uid="{00000000-0005-0000-0000-0000750B0000}"/>
    <cellStyle name="Normal 18 2 2 5 2 2 2" xfId="44120" xr:uid="{00000000-0005-0000-0000-0000760B0000}"/>
    <cellStyle name="Normal 18 2 2 5 2 2 3" xfId="28887" xr:uid="{00000000-0005-0000-0000-0000770B0000}"/>
    <cellStyle name="Normal 18 2 2 5 2 3" xfId="8769" xr:uid="{00000000-0005-0000-0000-0000780B0000}"/>
    <cellStyle name="Normal 18 2 2 5 2 3 2" xfId="39103" xr:uid="{00000000-0005-0000-0000-0000790B0000}"/>
    <cellStyle name="Normal 18 2 2 5 2 3 3" xfId="23870" xr:uid="{00000000-0005-0000-0000-00007A0B0000}"/>
    <cellStyle name="Normal 18 2 2 5 2 4" xfId="34090" xr:uid="{00000000-0005-0000-0000-00007B0B0000}"/>
    <cellStyle name="Normal 18 2 2 5 2 5" xfId="18857" xr:uid="{00000000-0005-0000-0000-00007C0B0000}"/>
    <cellStyle name="Normal 18 2 2 5 3" xfId="5408" xr:uid="{00000000-0005-0000-0000-00007D0B0000}"/>
    <cellStyle name="Normal 18 2 2 5 3 2" xfId="15460" xr:uid="{00000000-0005-0000-0000-00007E0B0000}"/>
    <cellStyle name="Normal 18 2 2 5 3 2 2" xfId="45791" xr:uid="{00000000-0005-0000-0000-00007F0B0000}"/>
    <cellStyle name="Normal 18 2 2 5 3 2 3" xfId="30558" xr:uid="{00000000-0005-0000-0000-0000800B0000}"/>
    <cellStyle name="Normal 18 2 2 5 3 3" xfId="10440" xr:uid="{00000000-0005-0000-0000-0000810B0000}"/>
    <cellStyle name="Normal 18 2 2 5 3 3 2" xfId="40774" xr:uid="{00000000-0005-0000-0000-0000820B0000}"/>
    <cellStyle name="Normal 18 2 2 5 3 3 3" xfId="25541" xr:uid="{00000000-0005-0000-0000-0000830B0000}"/>
    <cellStyle name="Normal 18 2 2 5 3 4" xfId="35761" xr:uid="{00000000-0005-0000-0000-0000840B0000}"/>
    <cellStyle name="Normal 18 2 2 5 3 5" xfId="20528" xr:uid="{00000000-0005-0000-0000-0000850B0000}"/>
    <cellStyle name="Normal 18 2 2 5 4" xfId="12118" xr:uid="{00000000-0005-0000-0000-0000860B0000}"/>
    <cellStyle name="Normal 18 2 2 5 4 2" xfId="42449" xr:uid="{00000000-0005-0000-0000-0000870B0000}"/>
    <cellStyle name="Normal 18 2 2 5 4 3" xfId="27216" xr:uid="{00000000-0005-0000-0000-0000880B0000}"/>
    <cellStyle name="Normal 18 2 2 5 5" xfId="7097" xr:uid="{00000000-0005-0000-0000-0000890B0000}"/>
    <cellStyle name="Normal 18 2 2 5 5 2" xfId="37432" xr:uid="{00000000-0005-0000-0000-00008A0B0000}"/>
    <cellStyle name="Normal 18 2 2 5 5 3" xfId="22199" xr:uid="{00000000-0005-0000-0000-00008B0B0000}"/>
    <cellStyle name="Normal 18 2 2 5 6" xfId="32420" xr:uid="{00000000-0005-0000-0000-00008C0B0000}"/>
    <cellStyle name="Normal 18 2 2 5 7" xfId="17186" xr:uid="{00000000-0005-0000-0000-00008D0B0000}"/>
    <cellStyle name="Normal 18 2 2 6" xfId="2879" xr:uid="{00000000-0005-0000-0000-00008E0B0000}"/>
    <cellStyle name="Normal 18 2 2 6 2" xfId="12953" xr:uid="{00000000-0005-0000-0000-00008F0B0000}"/>
    <cellStyle name="Normal 18 2 2 6 2 2" xfId="43284" xr:uid="{00000000-0005-0000-0000-0000900B0000}"/>
    <cellStyle name="Normal 18 2 2 6 2 3" xfId="28051" xr:uid="{00000000-0005-0000-0000-0000910B0000}"/>
    <cellStyle name="Normal 18 2 2 6 3" xfId="7933" xr:uid="{00000000-0005-0000-0000-0000920B0000}"/>
    <cellStyle name="Normal 18 2 2 6 3 2" xfId="38267" xr:uid="{00000000-0005-0000-0000-0000930B0000}"/>
    <cellStyle name="Normal 18 2 2 6 3 3" xfId="23034" xr:uid="{00000000-0005-0000-0000-0000940B0000}"/>
    <cellStyle name="Normal 18 2 2 6 4" xfId="33254" xr:uid="{00000000-0005-0000-0000-0000950B0000}"/>
    <cellStyle name="Normal 18 2 2 6 5" xfId="18021" xr:uid="{00000000-0005-0000-0000-0000960B0000}"/>
    <cellStyle name="Normal 18 2 2 7" xfId="4572" xr:uid="{00000000-0005-0000-0000-0000970B0000}"/>
    <cellStyle name="Normal 18 2 2 7 2" xfId="14624" xr:uid="{00000000-0005-0000-0000-0000980B0000}"/>
    <cellStyle name="Normal 18 2 2 7 2 2" xfId="44955" xr:uid="{00000000-0005-0000-0000-0000990B0000}"/>
    <cellStyle name="Normal 18 2 2 7 2 3" xfId="29722" xr:uid="{00000000-0005-0000-0000-00009A0B0000}"/>
    <cellStyle name="Normal 18 2 2 7 3" xfId="9604" xr:uid="{00000000-0005-0000-0000-00009B0B0000}"/>
    <cellStyle name="Normal 18 2 2 7 3 2" xfId="39938" xr:uid="{00000000-0005-0000-0000-00009C0B0000}"/>
    <cellStyle name="Normal 18 2 2 7 3 3" xfId="24705" xr:uid="{00000000-0005-0000-0000-00009D0B0000}"/>
    <cellStyle name="Normal 18 2 2 7 4" xfId="34925" xr:uid="{00000000-0005-0000-0000-00009E0B0000}"/>
    <cellStyle name="Normal 18 2 2 7 5" xfId="19692" xr:uid="{00000000-0005-0000-0000-00009F0B0000}"/>
    <cellStyle name="Normal 18 2 2 8" xfId="11282" xr:uid="{00000000-0005-0000-0000-0000A00B0000}"/>
    <cellStyle name="Normal 18 2 2 8 2" xfId="41613" xr:uid="{00000000-0005-0000-0000-0000A10B0000}"/>
    <cellStyle name="Normal 18 2 2 8 3" xfId="26380" xr:uid="{00000000-0005-0000-0000-0000A20B0000}"/>
    <cellStyle name="Normal 18 2 2 9" xfId="6261" xr:uid="{00000000-0005-0000-0000-0000A30B0000}"/>
    <cellStyle name="Normal 18 2 2 9 2" xfId="36596" xr:uid="{00000000-0005-0000-0000-0000A40B0000}"/>
    <cellStyle name="Normal 18 2 2 9 3" xfId="21363" xr:uid="{00000000-0005-0000-0000-0000A50B0000}"/>
    <cellStyle name="Normal 18 2 3" xfId="1225" xr:uid="{00000000-0005-0000-0000-0000A60B0000}"/>
    <cellStyle name="Normal 18 2 3 10" xfId="16402" xr:uid="{00000000-0005-0000-0000-0000A70B0000}"/>
    <cellStyle name="Normal 18 2 3 2" xfId="1444" xr:uid="{00000000-0005-0000-0000-0000A80B0000}"/>
    <cellStyle name="Normal 18 2 3 2 2" xfId="1865" xr:uid="{00000000-0005-0000-0000-0000A90B0000}"/>
    <cellStyle name="Normal 18 2 3 2 2 2" xfId="2704" xr:uid="{00000000-0005-0000-0000-0000AA0B0000}"/>
    <cellStyle name="Normal 18 2 3 2 2 2 2" xfId="4394" xr:uid="{00000000-0005-0000-0000-0000AB0B0000}"/>
    <cellStyle name="Normal 18 2 3 2 2 2 2 2" xfId="14467" xr:uid="{00000000-0005-0000-0000-0000AC0B0000}"/>
    <cellStyle name="Normal 18 2 3 2 2 2 2 2 2" xfId="44798" xr:uid="{00000000-0005-0000-0000-0000AD0B0000}"/>
    <cellStyle name="Normal 18 2 3 2 2 2 2 2 3" xfId="29565" xr:uid="{00000000-0005-0000-0000-0000AE0B0000}"/>
    <cellStyle name="Normal 18 2 3 2 2 2 2 3" xfId="9447" xr:uid="{00000000-0005-0000-0000-0000AF0B0000}"/>
    <cellStyle name="Normal 18 2 3 2 2 2 2 3 2" xfId="39781" xr:uid="{00000000-0005-0000-0000-0000B00B0000}"/>
    <cellStyle name="Normal 18 2 3 2 2 2 2 3 3" xfId="24548" xr:uid="{00000000-0005-0000-0000-0000B10B0000}"/>
    <cellStyle name="Normal 18 2 3 2 2 2 2 4" xfId="34768" xr:uid="{00000000-0005-0000-0000-0000B20B0000}"/>
    <cellStyle name="Normal 18 2 3 2 2 2 2 5" xfId="19535" xr:uid="{00000000-0005-0000-0000-0000B30B0000}"/>
    <cellStyle name="Normal 18 2 3 2 2 2 3" xfId="6086" xr:uid="{00000000-0005-0000-0000-0000B40B0000}"/>
    <cellStyle name="Normal 18 2 3 2 2 2 3 2" xfId="16138" xr:uid="{00000000-0005-0000-0000-0000B50B0000}"/>
    <cellStyle name="Normal 18 2 3 2 2 2 3 2 2" xfId="46469" xr:uid="{00000000-0005-0000-0000-0000B60B0000}"/>
    <cellStyle name="Normal 18 2 3 2 2 2 3 2 3" xfId="31236" xr:uid="{00000000-0005-0000-0000-0000B70B0000}"/>
    <cellStyle name="Normal 18 2 3 2 2 2 3 3" xfId="11118" xr:uid="{00000000-0005-0000-0000-0000B80B0000}"/>
    <cellStyle name="Normal 18 2 3 2 2 2 3 3 2" xfId="41452" xr:uid="{00000000-0005-0000-0000-0000B90B0000}"/>
    <cellStyle name="Normal 18 2 3 2 2 2 3 3 3" xfId="26219" xr:uid="{00000000-0005-0000-0000-0000BA0B0000}"/>
    <cellStyle name="Normal 18 2 3 2 2 2 3 4" xfId="36439" xr:uid="{00000000-0005-0000-0000-0000BB0B0000}"/>
    <cellStyle name="Normal 18 2 3 2 2 2 3 5" xfId="21206" xr:uid="{00000000-0005-0000-0000-0000BC0B0000}"/>
    <cellStyle name="Normal 18 2 3 2 2 2 4" xfId="12796" xr:uid="{00000000-0005-0000-0000-0000BD0B0000}"/>
    <cellStyle name="Normal 18 2 3 2 2 2 4 2" xfId="43127" xr:uid="{00000000-0005-0000-0000-0000BE0B0000}"/>
    <cellStyle name="Normal 18 2 3 2 2 2 4 3" xfId="27894" xr:uid="{00000000-0005-0000-0000-0000BF0B0000}"/>
    <cellStyle name="Normal 18 2 3 2 2 2 5" xfId="7775" xr:uid="{00000000-0005-0000-0000-0000C00B0000}"/>
    <cellStyle name="Normal 18 2 3 2 2 2 5 2" xfId="38110" xr:uid="{00000000-0005-0000-0000-0000C10B0000}"/>
    <cellStyle name="Normal 18 2 3 2 2 2 5 3" xfId="22877" xr:uid="{00000000-0005-0000-0000-0000C20B0000}"/>
    <cellStyle name="Normal 18 2 3 2 2 2 6" xfId="33098" xr:uid="{00000000-0005-0000-0000-0000C30B0000}"/>
    <cellStyle name="Normal 18 2 3 2 2 2 7" xfId="17864" xr:uid="{00000000-0005-0000-0000-0000C40B0000}"/>
    <cellStyle name="Normal 18 2 3 2 2 3" xfId="3557" xr:uid="{00000000-0005-0000-0000-0000C50B0000}"/>
    <cellStyle name="Normal 18 2 3 2 2 3 2" xfId="13631" xr:uid="{00000000-0005-0000-0000-0000C60B0000}"/>
    <cellStyle name="Normal 18 2 3 2 2 3 2 2" xfId="43962" xr:uid="{00000000-0005-0000-0000-0000C70B0000}"/>
    <cellStyle name="Normal 18 2 3 2 2 3 2 3" xfId="28729" xr:uid="{00000000-0005-0000-0000-0000C80B0000}"/>
    <cellStyle name="Normal 18 2 3 2 2 3 3" xfId="8611" xr:uid="{00000000-0005-0000-0000-0000C90B0000}"/>
    <cellStyle name="Normal 18 2 3 2 2 3 3 2" xfId="38945" xr:uid="{00000000-0005-0000-0000-0000CA0B0000}"/>
    <cellStyle name="Normal 18 2 3 2 2 3 3 3" xfId="23712" xr:uid="{00000000-0005-0000-0000-0000CB0B0000}"/>
    <cellStyle name="Normal 18 2 3 2 2 3 4" xfId="33932" xr:uid="{00000000-0005-0000-0000-0000CC0B0000}"/>
    <cellStyle name="Normal 18 2 3 2 2 3 5" xfId="18699" xr:uid="{00000000-0005-0000-0000-0000CD0B0000}"/>
    <cellStyle name="Normal 18 2 3 2 2 4" xfId="5250" xr:uid="{00000000-0005-0000-0000-0000CE0B0000}"/>
    <cellStyle name="Normal 18 2 3 2 2 4 2" xfId="15302" xr:uid="{00000000-0005-0000-0000-0000CF0B0000}"/>
    <cellStyle name="Normal 18 2 3 2 2 4 2 2" xfId="45633" xr:uid="{00000000-0005-0000-0000-0000D00B0000}"/>
    <cellStyle name="Normal 18 2 3 2 2 4 2 3" xfId="30400" xr:uid="{00000000-0005-0000-0000-0000D10B0000}"/>
    <cellStyle name="Normal 18 2 3 2 2 4 3" xfId="10282" xr:uid="{00000000-0005-0000-0000-0000D20B0000}"/>
    <cellStyle name="Normal 18 2 3 2 2 4 3 2" xfId="40616" xr:uid="{00000000-0005-0000-0000-0000D30B0000}"/>
    <cellStyle name="Normal 18 2 3 2 2 4 3 3" xfId="25383" xr:uid="{00000000-0005-0000-0000-0000D40B0000}"/>
    <cellStyle name="Normal 18 2 3 2 2 4 4" xfId="35603" xr:uid="{00000000-0005-0000-0000-0000D50B0000}"/>
    <cellStyle name="Normal 18 2 3 2 2 4 5" xfId="20370" xr:uid="{00000000-0005-0000-0000-0000D60B0000}"/>
    <cellStyle name="Normal 18 2 3 2 2 5" xfId="11960" xr:uid="{00000000-0005-0000-0000-0000D70B0000}"/>
    <cellStyle name="Normal 18 2 3 2 2 5 2" xfId="42291" xr:uid="{00000000-0005-0000-0000-0000D80B0000}"/>
    <cellStyle name="Normal 18 2 3 2 2 5 3" xfId="27058" xr:uid="{00000000-0005-0000-0000-0000D90B0000}"/>
    <cellStyle name="Normal 18 2 3 2 2 6" xfId="6939" xr:uid="{00000000-0005-0000-0000-0000DA0B0000}"/>
    <cellStyle name="Normal 18 2 3 2 2 6 2" xfId="37274" xr:uid="{00000000-0005-0000-0000-0000DB0B0000}"/>
    <cellStyle name="Normal 18 2 3 2 2 6 3" xfId="22041" xr:uid="{00000000-0005-0000-0000-0000DC0B0000}"/>
    <cellStyle name="Normal 18 2 3 2 2 7" xfId="32262" xr:uid="{00000000-0005-0000-0000-0000DD0B0000}"/>
    <cellStyle name="Normal 18 2 3 2 2 8" xfId="17028" xr:uid="{00000000-0005-0000-0000-0000DE0B0000}"/>
    <cellStyle name="Normal 18 2 3 2 3" xfId="2286" xr:uid="{00000000-0005-0000-0000-0000DF0B0000}"/>
    <cellStyle name="Normal 18 2 3 2 3 2" xfId="3976" xr:uid="{00000000-0005-0000-0000-0000E00B0000}"/>
    <cellStyle name="Normal 18 2 3 2 3 2 2" xfId="14049" xr:uid="{00000000-0005-0000-0000-0000E10B0000}"/>
    <cellStyle name="Normal 18 2 3 2 3 2 2 2" xfId="44380" xr:uid="{00000000-0005-0000-0000-0000E20B0000}"/>
    <cellStyle name="Normal 18 2 3 2 3 2 2 3" xfId="29147" xr:uid="{00000000-0005-0000-0000-0000E30B0000}"/>
    <cellStyle name="Normal 18 2 3 2 3 2 3" xfId="9029" xr:uid="{00000000-0005-0000-0000-0000E40B0000}"/>
    <cellStyle name="Normal 18 2 3 2 3 2 3 2" xfId="39363" xr:uid="{00000000-0005-0000-0000-0000E50B0000}"/>
    <cellStyle name="Normal 18 2 3 2 3 2 3 3" xfId="24130" xr:uid="{00000000-0005-0000-0000-0000E60B0000}"/>
    <cellStyle name="Normal 18 2 3 2 3 2 4" xfId="34350" xr:uid="{00000000-0005-0000-0000-0000E70B0000}"/>
    <cellStyle name="Normal 18 2 3 2 3 2 5" xfId="19117" xr:uid="{00000000-0005-0000-0000-0000E80B0000}"/>
    <cellStyle name="Normal 18 2 3 2 3 3" xfId="5668" xr:uid="{00000000-0005-0000-0000-0000E90B0000}"/>
    <cellStyle name="Normal 18 2 3 2 3 3 2" xfId="15720" xr:uid="{00000000-0005-0000-0000-0000EA0B0000}"/>
    <cellStyle name="Normal 18 2 3 2 3 3 2 2" xfId="46051" xr:uid="{00000000-0005-0000-0000-0000EB0B0000}"/>
    <cellStyle name="Normal 18 2 3 2 3 3 2 3" xfId="30818" xr:uid="{00000000-0005-0000-0000-0000EC0B0000}"/>
    <cellStyle name="Normal 18 2 3 2 3 3 3" xfId="10700" xr:uid="{00000000-0005-0000-0000-0000ED0B0000}"/>
    <cellStyle name="Normal 18 2 3 2 3 3 3 2" xfId="41034" xr:uid="{00000000-0005-0000-0000-0000EE0B0000}"/>
    <cellStyle name="Normal 18 2 3 2 3 3 3 3" xfId="25801" xr:uid="{00000000-0005-0000-0000-0000EF0B0000}"/>
    <cellStyle name="Normal 18 2 3 2 3 3 4" xfId="36021" xr:uid="{00000000-0005-0000-0000-0000F00B0000}"/>
    <cellStyle name="Normal 18 2 3 2 3 3 5" xfId="20788" xr:uid="{00000000-0005-0000-0000-0000F10B0000}"/>
    <cellStyle name="Normal 18 2 3 2 3 4" xfId="12378" xr:uid="{00000000-0005-0000-0000-0000F20B0000}"/>
    <cellStyle name="Normal 18 2 3 2 3 4 2" xfId="42709" xr:uid="{00000000-0005-0000-0000-0000F30B0000}"/>
    <cellStyle name="Normal 18 2 3 2 3 4 3" xfId="27476" xr:uid="{00000000-0005-0000-0000-0000F40B0000}"/>
    <cellStyle name="Normal 18 2 3 2 3 5" xfId="7357" xr:uid="{00000000-0005-0000-0000-0000F50B0000}"/>
    <cellStyle name="Normal 18 2 3 2 3 5 2" xfId="37692" xr:uid="{00000000-0005-0000-0000-0000F60B0000}"/>
    <cellStyle name="Normal 18 2 3 2 3 5 3" xfId="22459" xr:uid="{00000000-0005-0000-0000-0000F70B0000}"/>
    <cellStyle name="Normal 18 2 3 2 3 6" xfId="32680" xr:uid="{00000000-0005-0000-0000-0000F80B0000}"/>
    <cellStyle name="Normal 18 2 3 2 3 7" xfId="17446" xr:uid="{00000000-0005-0000-0000-0000F90B0000}"/>
    <cellStyle name="Normal 18 2 3 2 4" xfId="3139" xr:uid="{00000000-0005-0000-0000-0000FA0B0000}"/>
    <cellStyle name="Normal 18 2 3 2 4 2" xfId="13213" xr:uid="{00000000-0005-0000-0000-0000FB0B0000}"/>
    <cellStyle name="Normal 18 2 3 2 4 2 2" xfId="43544" xr:uid="{00000000-0005-0000-0000-0000FC0B0000}"/>
    <cellStyle name="Normal 18 2 3 2 4 2 3" xfId="28311" xr:uid="{00000000-0005-0000-0000-0000FD0B0000}"/>
    <cellStyle name="Normal 18 2 3 2 4 3" xfId="8193" xr:uid="{00000000-0005-0000-0000-0000FE0B0000}"/>
    <cellStyle name="Normal 18 2 3 2 4 3 2" xfId="38527" xr:uid="{00000000-0005-0000-0000-0000FF0B0000}"/>
    <cellStyle name="Normal 18 2 3 2 4 3 3" xfId="23294" xr:uid="{00000000-0005-0000-0000-0000000C0000}"/>
    <cellStyle name="Normal 18 2 3 2 4 4" xfId="33514" xr:uid="{00000000-0005-0000-0000-0000010C0000}"/>
    <cellStyle name="Normal 18 2 3 2 4 5" xfId="18281" xr:uid="{00000000-0005-0000-0000-0000020C0000}"/>
    <cellStyle name="Normal 18 2 3 2 5" xfId="4832" xr:uid="{00000000-0005-0000-0000-0000030C0000}"/>
    <cellStyle name="Normal 18 2 3 2 5 2" xfId="14884" xr:uid="{00000000-0005-0000-0000-0000040C0000}"/>
    <cellStyle name="Normal 18 2 3 2 5 2 2" xfId="45215" xr:uid="{00000000-0005-0000-0000-0000050C0000}"/>
    <cellStyle name="Normal 18 2 3 2 5 2 3" xfId="29982" xr:uid="{00000000-0005-0000-0000-0000060C0000}"/>
    <cellStyle name="Normal 18 2 3 2 5 3" xfId="9864" xr:uid="{00000000-0005-0000-0000-0000070C0000}"/>
    <cellStyle name="Normal 18 2 3 2 5 3 2" xfId="40198" xr:uid="{00000000-0005-0000-0000-0000080C0000}"/>
    <cellStyle name="Normal 18 2 3 2 5 3 3" xfId="24965" xr:uid="{00000000-0005-0000-0000-0000090C0000}"/>
    <cellStyle name="Normal 18 2 3 2 5 4" xfId="35185" xr:uid="{00000000-0005-0000-0000-00000A0C0000}"/>
    <cellStyle name="Normal 18 2 3 2 5 5" xfId="19952" xr:uid="{00000000-0005-0000-0000-00000B0C0000}"/>
    <cellStyle name="Normal 18 2 3 2 6" xfId="11542" xr:uid="{00000000-0005-0000-0000-00000C0C0000}"/>
    <cellStyle name="Normal 18 2 3 2 6 2" xfId="41873" xr:uid="{00000000-0005-0000-0000-00000D0C0000}"/>
    <cellStyle name="Normal 18 2 3 2 6 3" xfId="26640" xr:uid="{00000000-0005-0000-0000-00000E0C0000}"/>
    <cellStyle name="Normal 18 2 3 2 7" xfId="6521" xr:uid="{00000000-0005-0000-0000-00000F0C0000}"/>
    <cellStyle name="Normal 18 2 3 2 7 2" xfId="36856" xr:uid="{00000000-0005-0000-0000-0000100C0000}"/>
    <cellStyle name="Normal 18 2 3 2 7 3" xfId="21623" xr:uid="{00000000-0005-0000-0000-0000110C0000}"/>
    <cellStyle name="Normal 18 2 3 2 8" xfId="31844" xr:uid="{00000000-0005-0000-0000-0000120C0000}"/>
    <cellStyle name="Normal 18 2 3 2 9" xfId="16610" xr:uid="{00000000-0005-0000-0000-0000130C0000}"/>
    <cellStyle name="Normal 18 2 3 3" xfId="1657" xr:uid="{00000000-0005-0000-0000-0000140C0000}"/>
    <cellStyle name="Normal 18 2 3 3 2" xfId="2496" xr:uid="{00000000-0005-0000-0000-0000150C0000}"/>
    <cellStyle name="Normal 18 2 3 3 2 2" xfId="4186" xr:uid="{00000000-0005-0000-0000-0000160C0000}"/>
    <cellStyle name="Normal 18 2 3 3 2 2 2" xfId="14259" xr:uid="{00000000-0005-0000-0000-0000170C0000}"/>
    <cellStyle name="Normal 18 2 3 3 2 2 2 2" xfId="44590" xr:uid="{00000000-0005-0000-0000-0000180C0000}"/>
    <cellStyle name="Normal 18 2 3 3 2 2 2 3" xfId="29357" xr:uid="{00000000-0005-0000-0000-0000190C0000}"/>
    <cellStyle name="Normal 18 2 3 3 2 2 3" xfId="9239" xr:uid="{00000000-0005-0000-0000-00001A0C0000}"/>
    <cellStyle name="Normal 18 2 3 3 2 2 3 2" xfId="39573" xr:uid="{00000000-0005-0000-0000-00001B0C0000}"/>
    <cellStyle name="Normal 18 2 3 3 2 2 3 3" xfId="24340" xr:uid="{00000000-0005-0000-0000-00001C0C0000}"/>
    <cellStyle name="Normal 18 2 3 3 2 2 4" xfId="34560" xr:uid="{00000000-0005-0000-0000-00001D0C0000}"/>
    <cellStyle name="Normal 18 2 3 3 2 2 5" xfId="19327" xr:uid="{00000000-0005-0000-0000-00001E0C0000}"/>
    <cellStyle name="Normal 18 2 3 3 2 3" xfId="5878" xr:uid="{00000000-0005-0000-0000-00001F0C0000}"/>
    <cellStyle name="Normal 18 2 3 3 2 3 2" xfId="15930" xr:uid="{00000000-0005-0000-0000-0000200C0000}"/>
    <cellStyle name="Normal 18 2 3 3 2 3 2 2" xfId="46261" xr:uid="{00000000-0005-0000-0000-0000210C0000}"/>
    <cellStyle name="Normal 18 2 3 3 2 3 2 3" xfId="31028" xr:uid="{00000000-0005-0000-0000-0000220C0000}"/>
    <cellStyle name="Normal 18 2 3 3 2 3 3" xfId="10910" xr:uid="{00000000-0005-0000-0000-0000230C0000}"/>
    <cellStyle name="Normal 18 2 3 3 2 3 3 2" xfId="41244" xr:uid="{00000000-0005-0000-0000-0000240C0000}"/>
    <cellStyle name="Normal 18 2 3 3 2 3 3 3" xfId="26011" xr:uid="{00000000-0005-0000-0000-0000250C0000}"/>
    <cellStyle name="Normal 18 2 3 3 2 3 4" xfId="36231" xr:uid="{00000000-0005-0000-0000-0000260C0000}"/>
    <cellStyle name="Normal 18 2 3 3 2 3 5" xfId="20998" xr:uid="{00000000-0005-0000-0000-0000270C0000}"/>
    <cellStyle name="Normal 18 2 3 3 2 4" xfId="12588" xr:uid="{00000000-0005-0000-0000-0000280C0000}"/>
    <cellStyle name="Normal 18 2 3 3 2 4 2" xfId="42919" xr:uid="{00000000-0005-0000-0000-0000290C0000}"/>
    <cellStyle name="Normal 18 2 3 3 2 4 3" xfId="27686" xr:uid="{00000000-0005-0000-0000-00002A0C0000}"/>
    <cellStyle name="Normal 18 2 3 3 2 5" xfId="7567" xr:uid="{00000000-0005-0000-0000-00002B0C0000}"/>
    <cellStyle name="Normal 18 2 3 3 2 5 2" xfId="37902" xr:uid="{00000000-0005-0000-0000-00002C0C0000}"/>
    <cellStyle name="Normal 18 2 3 3 2 5 3" xfId="22669" xr:uid="{00000000-0005-0000-0000-00002D0C0000}"/>
    <cellStyle name="Normal 18 2 3 3 2 6" xfId="32890" xr:uid="{00000000-0005-0000-0000-00002E0C0000}"/>
    <cellStyle name="Normal 18 2 3 3 2 7" xfId="17656" xr:uid="{00000000-0005-0000-0000-00002F0C0000}"/>
    <cellStyle name="Normal 18 2 3 3 3" xfId="3349" xr:uid="{00000000-0005-0000-0000-0000300C0000}"/>
    <cellStyle name="Normal 18 2 3 3 3 2" xfId="13423" xr:uid="{00000000-0005-0000-0000-0000310C0000}"/>
    <cellStyle name="Normal 18 2 3 3 3 2 2" xfId="43754" xr:uid="{00000000-0005-0000-0000-0000320C0000}"/>
    <cellStyle name="Normal 18 2 3 3 3 2 3" xfId="28521" xr:uid="{00000000-0005-0000-0000-0000330C0000}"/>
    <cellStyle name="Normal 18 2 3 3 3 3" xfId="8403" xr:uid="{00000000-0005-0000-0000-0000340C0000}"/>
    <cellStyle name="Normal 18 2 3 3 3 3 2" xfId="38737" xr:uid="{00000000-0005-0000-0000-0000350C0000}"/>
    <cellStyle name="Normal 18 2 3 3 3 3 3" xfId="23504" xr:uid="{00000000-0005-0000-0000-0000360C0000}"/>
    <cellStyle name="Normal 18 2 3 3 3 4" xfId="33724" xr:uid="{00000000-0005-0000-0000-0000370C0000}"/>
    <cellStyle name="Normal 18 2 3 3 3 5" xfId="18491" xr:uid="{00000000-0005-0000-0000-0000380C0000}"/>
    <cellStyle name="Normal 18 2 3 3 4" xfId="5042" xr:uid="{00000000-0005-0000-0000-0000390C0000}"/>
    <cellStyle name="Normal 18 2 3 3 4 2" xfId="15094" xr:uid="{00000000-0005-0000-0000-00003A0C0000}"/>
    <cellStyle name="Normal 18 2 3 3 4 2 2" xfId="45425" xr:uid="{00000000-0005-0000-0000-00003B0C0000}"/>
    <cellStyle name="Normal 18 2 3 3 4 2 3" xfId="30192" xr:uid="{00000000-0005-0000-0000-00003C0C0000}"/>
    <cellStyle name="Normal 18 2 3 3 4 3" xfId="10074" xr:uid="{00000000-0005-0000-0000-00003D0C0000}"/>
    <cellStyle name="Normal 18 2 3 3 4 3 2" xfId="40408" xr:uid="{00000000-0005-0000-0000-00003E0C0000}"/>
    <cellStyle name="Normal 18 2 3 3 4 3 3" xfId="25175" xr:uid="{00000000-0005-0000-0000-00003F0C0000}"/>
    <cellStyle name="Normal 18 2 3 3 4 4" xfId="35395" xr:uid="{00000000-0005-0000-0000-0000400C0000}"/>
    <cellStyle name="Normal 18 2 3 3 4 5" xfId="20162" xr:uid="{00000000-0005-0000-0000-0000410C0000}"/>
    <cellStyle name="Normal 18 2 3 3 5" xfId="11752" xr:uid="{00000000-0005-0000-0000-0000420C0000}"/>
    <cellStyle name="Normal 18 2 3 3 5 2" xfId="42083" xr:uid="{00000000-0005-0000-0000-0000430C0000}"/>
    <cellStyle name="Normal 18 2 3 3 5 3" xfId="26850" xr:uid="{00000000-0005-0000-0000-0000440C0000}"/>
    <cellStyle name="Normal 18 2 3 3 6" xfId="6731" xr:uid="{00000000-0005-0000-0000-0000450C0000}"/>
    <cellStyle name="Normal 18 2 3 3 6 2" xfId="37066" xr:uid="{00000000-0005-0000-0000-0000460C0000}"/>
    <cellStyle name="Normal 18 2 3 3 6 3" xfId="21833" xr:uid="{00000000-0005-0000-0000-0000470C0000}"/>
    <cellStyle name="Normal 18 2 3 3 7" xfId="32054" xr:uid="{00000000-0005-0000-0000-0000480C0000}"/>
    <cellStyle name="Normal 18 2 3 3 8" xfId="16820" xr:uid="{00000000-0005-0000-0000-0000490C0000}"/>
    <cellStyle name="Normal 18 2 3 4" xfId="2078" xr:uid="{00000000-0005-0000-0000-00004A0C0000}"/>
    <cellStyle name="Normal 18 2 3 4 2" xfId="3768" xr:uid="{00000000-0005-0000-0000-00004B0C0000}"/>
    <cellStyle name="Normal 18 2 3 4 2 2" xfId="13841" xr:uid="{00000000-0005-0000-0000-00004C0C0000}"/>
    <cellStyle name="Normal 18 2 3 4 2 2 2" xfId="44172" xr:uid="{00000000-0005-0000-0000-00004D0C0000}"/>
    <cellStyle name="Normal 18 2 3 4 2 2 3" xfId="28939" xr:uid="{00000000-0005-0000-0000-00004E0C0000}"/>
    <cellStyle name="Normal 18 2 3 4 2 3" xfId="8821" xr:uid="{00000000-0005-0000-0000-00004F0C0000}"/>
    <cellStyle name="Normal 18 2 3 4 2 3 2" xfId="39155" xr:uid="{00000000-0005-0000-0000-0000500C0000}"/>
    <cellStyle name="Normal 18 2 3 4 2 3 3" xfId="23922" xr:uid="{00000000-0005-0000-0000-0000510C0000}"/>
    <cellStyle name="Normal 18 2 3 4 2 4" xfId="34142" xr:uid="{00000000-0005-0000-0000-0000520C0000}"/>
    <cellStyle name="Normal 18 2 3 4 2 5" xfId="18909" xr:uid="{00000000-0005-0000-0000-0000530C0000}"/>
    <cellStyle name="Normal 18 2 3 4 3" xfId="5460" xr:uid="{00000000-0005-0000-0000-0000540C0000}"/>
    <cellStyle name="Normal 18 2 3 4 3 2" xfId="15512" xr:uid="{00000000-0005-0000-0000-0000550C0000}"/>
    <cellStyle name="Normal 18 2 3 4 3 2 2" xfId="45843" xr:uid="{00000000-0005-0000-0000-0000560C0000}"/>
    <cellStyle name="Normal 18 2 3 4 3 2 3" xfId="30610" xr:uid="{00000000-0005-0000-0000-0000570C0000}"/>
    <cellStyle name="Normal 18 2 3 4 3 3" xfId="10492" xr:uid="{00000000-0005-0000-0000-0000580C0000}"/>
    <cellStyle name="Normal 18 2 3 4 3 3 2" xfId="40826" xr:uid="{00000000-0005-0000-0000-0000590C0000}"/>
    <cellStyle name="Normal 18 2 3 4 3 3 3" xfId="25593" xr:uid="{00000000-0005-0000-0000-00005A0C0000}"/>
    <cellStyle name="Normal 18 2 3 4 3 4" xfId="35813" xr:uid="{00000000-0005-0000-0000-00005B0C0000}"/>
    <cellStyle name="Normal 18 2 3 4 3 5" xfId="20580" xr:uid="{00000000-0005-0000-0000-00005C0C0000}"/>
    <cellStyle name="Normal 18 2 3 4 4" xfId="12170" xr:uid="{00000000-0005-0000-0000-00005D0C0000}"/>
    <cellStyle name="Normal 18 2 3 4 4 2" xfId="42501" xr:uid="{00000000-0005-0000-0000-00005E0C0000}"/>
    <cellStyle name="Normal 18 2 3 4 4 3" xfId="27268" xr:uid="{00000000-0005-0000-0000-00005F0C0000}"/>
    <cellStyle name="Normal 18 2 3 4 5" xfId="7149" xr:uid="{00000000-0005-0000-0000-0000600C0000}"/>
    <cellStyle name="Normal 18 2 3 4 5 2" xfId="37484" xr:uid="{00000000-0005-0000-0000-0000610C0000}"/>
    <cellStyle name="Normal 18 2 3 4 5 3" xfId="22251" xr:uid="{00000000-0005-0000-0000-0000620C0000}"/>
    <cellStyle name="Normal 18 2 3 4 6" xfId="32472" xr:uid="{00000000-0005-0000-0000-0000630C0000}"/>
    <cellStyle name="Normal 18 2 3 4 7" xfId="17238" xr:uid="{00000000-0005-0000-0000-0000640C0000}"/>
    <cellStyle name="Normal 18 2 3 5" xfId="2931" xr:uid="{00000000-0005-0000-0000-0000650C0000}"/>
    <cellStyle name="Normal 18 2 3 5 2" xfId="13005" xr:uid="{00000000-0005-0000-0000-0000660C0000}"/>
    <cellStyle name="Normal 18 2 3 5 2 2" xfId="43336" xr:uid="{00000000-0005-0000-0000-0000670C0000}"/>
    <cellStyle name="Normal 18 2 3 5 2 3" xfId="28103" xr:uid="{00000000-0005-0000-0000-0000680C0000}"/>
    <cellStyle name="Normal 18 2 3 5 3" xfId="7985" xr:uid="{00000000-0005-0000-0000-0000690C0000}"/>
    <cellStyle name="Normal 18 2 3 5 3 2" xfId="38319" xr:uid="{00000000-0005-0000-0000-00006A0C0000}"/>
    <cellStyle name="Normal 18 2 3 5 3 3" xfId="23086" xr:uid="{00000000-0005-0000-0000-00006B0C0000}"/>
    <cellStyle name="Normal 18 2 3 5 4" xfId="33306" xr:uid="{00000000-0005-0000-0000-00006C0C0000}"/>
    <cellStyle name="Normal 18 2 3 5 5" xfId="18073" xr:uid="{00000000-0005-0000-0000-00006D0C0000}"/>
    <cellStyle name="Normal 18 2 3 6" xfId="4624" xr:uid="{00000000-0005-0000-0000-00006E0C0000}"/>
    <cellStyle name="Normal 18 2 3 6 2" xfId="14676" xr:uid="{00000000-0005-0000-0000-00006F0C0000}"/>
    <cellStyle name="Normal 18 2 3 6 2 2" xfId="45007" xr:uid="{00000000-0005-0000-0000-0000700C0000}"/>
    <cellStyle name="Normal 18 2 3 6 2 3" xfId="29774" xr:uid="{00000000-0005-0000-0000-0000710C0000}"/>
    <cellStyle name="Normal 18 2 3 6 3" xfId="9656" xr:uid="{00000000-0005-0000-0000-0000720C0000}"/>
    <cellStyle name="Normal 18 2 3 6 3 2" xfId="39990" xr:uid="{00000000-0005-0000-0000-0000730C0000}"/>
    <cellStyle name="Normal 18 2 3 6 3 3" xfId="24757" xr:uid="{00000000-0005-0000-0000-0000740C0000}"/>
    <cellStyle name="Normal 18 2 3 6 4" xfId="34977" xr:uid="{00000000-0005-0000-0000-0000750C0000}"/>
    <cellStyle name="Normal 18 2 3 6 5" xfId="19744" xr:uid="{00000000-0005-0000-0000-0000760C0000}"/>
    <cellStyle name="Normal 18 2 3 7" xfId="11334" xr:uid="{00000000-0005-0000-0000-0000770C0000}"/>
    <cellStyle name="Normal 18 2 3 7 2" xfId="41665" xr:uid="{00000000-0005-0000-0000-0000780C0000}"/>
    <cellStyle name="Normal 18 2 3 7 3" xfId="26432" xr:uid="{00000000-0005-0000-0000-0000790C0000}"/>
    <cellStyle name="Normal 18 2 3 8" xfId="6313" xr:uid="{00000000-0005-0000-0000-00007A0C0000}"/>
    <cellStyle name="Normal 18 2 3 8 2" xfId="36648" xr:uid="{00000000-0005-0000-0000-00007B0C0000}"/>
    <cellStyle name="Normal 18 2 3 8 3" xfId="21415" xr:uid="{00000000-0005-0000-0000-00007C0C0000}"/>
    <cellStyle name="Normal 18 2 3 9" xfId="31637" xr:uid="{00000000-0005-0000-0000-00007D0C0000}"/>
    <cellStyle name="Normal 18 2 4" xfId="1338" xr:uid="{00000000-0005-0000-0000-00007E0C0000}"/>
    <cellStyle name="Normal 18 2 4 2" xfId="1761" xr:uid="{00000000-0005-0000-0000-00007F0C0000}"/>
    <cellStyle name="Normal 18 2 4 2 2" xfId="2600" xr:uid="{00000000-0005-0000-0000-0000800C0000}"/>
    <cellStyle name="Normal 18 2 4 2 2 2" xfId="4290" xr:uid="{00000000-0005-0000-0000-0000810C0000}"/>
    <cellStyle name="Normal 18 2 4 2 2 2 2" xfId="14363" xr:uid="{00000000-0005-0000-0000-0000820C0000}"/>
    <cellStyle name="Normal 18 2 4 2 2 2 2 2" xfId="44694" xr:uid="{00000000-0005-0000-0000-0000830C0000}"/>
    <cellStyle name="Normal 18 2 4 2 2 2 2 3" xfId="29461" xr:uid="{00000000-0005-0000-0000-0000840C0000}"/>
    <cellStyle name="Normal 18 2 4 2 2 2 3" xfId="9343" xr:uid="{00000000-0005-0000-0000-0000850C0000}"/>
    <cellStyle name="Normal 18 2 4 2 2 2 3 2" xfId="39677" xr:uid="{00000000-0005-0000-0000-0000860C0000}"/>
    <cellStyle name="Normal 18 2 4 2 2 2 3 3" xfId="24444" xr:uid="{00000000-0005-0000-0000-0000870C0000}"/>
    <cellStyle name="Normal 18 2 4 2 2 2 4" xfId="34664" xr:uid="{00000000-0005-0000-0000-0000880C0000}"/>
    <cellStyle name="Normal 18 2 4 2 2 2 5" xfId="19431" xr:uid="{00000000-0005-0000-0000-0000890C0000}"/>
    <cellStyle name="Normal 18 2 4 2 2 3" xfId="5982" xr:uid="{00000000-0005-0000-0000-00008A0C0000}"/>
    <cellStyle name="Normal 18 2 4 2 2 3 2" xfId="16034" xr:uid="{00000000-0005-0000-0000-00008B0C0000}"/>
    <cellStyle name="Normal 18 2 4 2 2 3 2 2" xfId="46365" xr:uid="{00000000-0005-0000-0000-00008C0C0000}"/>
    <cellStyle name="Normal 18 2 4 2 2 3 2 3" xfId="31132" xr:uid="{00000000-0005-0000-0000-00008D0C0000}"/>
    <cellStyle name="Normal 18 2 4 2 2 3 3" xfId="11014" xr:uid="{00000000-0005-0000-0000-00008E0C0000}"/>
    <cellStyle name="Normal 18 2 4 2 2 3 3 2" xfId="41348" xr:uid="{00000000-0005-0000-0000-00008F0C0000}"/>
    <cellStyle name="Normal 18 2 4 2 2 3 3 3" xfId="26115" xr:uid="{00000000-0005-0000-0000-0000900C0000}"/>
    <cellStyle name="Normal 18 2 4 2 2 3 4" xfId="36335" xr:uid="{00000000-0005-0000-0000-0000910C0000}"/>
    <cellStyle name="Normal 18 2 4 2 2 3 5" xfId="21102" xr:uid="{00000000-0005-0000-0000-0000920C0000}"/>
    <cellStyle name="Normal 18 2 4 2 2 4" xfId="12692" xr:uid="{00000000-0005-0000-0000-0000930C0000}"/>
    <cellStyle name="Normal 18 2 4 2 2 4 2" xfId="43023" xr:uid="{00000000-0005-0000-0000-0000940C0000}"/>
    <cellStyle name="Normal 18 2 4 2 2 4 3" xfId="27790" xr:uid="{00000000-0005-0000-0000-0000950C0000}"/>
    <cellStyle name="Normal 18 2 4 2 2 5" xfId="7671" xr:uid="{00000000-0005-0000-0000-0000960C0000}"/>
    <cellStyle name="Normal 18 2 4 2 2 5 2" xfId="38006" xr:uid="{00000000-0005-0000-0000-0000970C0000}"/>
    <cellStyle name="Normal 18 2 4 2 2 5 3" xfId="22773" xr:uid="{00000000-0005-0000-0000-0000980C0000}"/>
    <cellStyle name="Normal 18 2 4 2 2 6" xfId="32994" xr:uid="{00000000-0005-0000-0000-0000990C0000}"/>
    <cellStyle name="Normal 18 2 4 2 2 7" xfId="17760" xr:uid="{00000000-0005-0000-0000-00009A0C0000}"/>
    <cellStyle name="Normal 18 2 4 2 3" xfId="3453" xr:uid="{00000000-0005-0000-0000-00009B0C0000}"/>
    <cellStyle name="Normal 18 2 4 2 3 2" xfId="13527" xr:uid="{00000000-0005-0000-0000-00009C0C0000}"/>
    <cellStyle name="Normal 18 2 4 2 3 2 2" xfId="43858" xr:uid="{00000000-0005-0000-0000-00009D0C0000}"/>
    <cellStyle name="Normal 18 2 4 2 3 2 3" xfId="28625" xr:uid="{00000000-0005-0000-0000-00009E0C0000}"/>
    <cellStyle name="Normal 18 2 4 2 3 3" xfId="8507" xr:uid="{00000000-0005-0000-0000-00009F0C0000}"/>
    <cellStyle name="Normal 18 2 4 2 3 3 2" xfId="38841" xr:uid="{00000000-0005-0000-0000-0000A00C0000}"/>
    <cellStyle name="Normal 18 2 4 2 3 3 3" xfId="23608" xr:uid="{00000000-0005-0000-0000-0000A10C0000}"/>
    <cellStyle name="Normal 18 2 4 2 3 4" xfId="33828" xr:uid="{00000000-0005-0000-0000-0000A20C0000}"/>
    <cellStyle name="Normal 18 2 4 2 3 5" xfId="18595" xr:uid="{00000000-0005-0000-0000-0000A30C0000}"/>
    <cellStyle name="Normal 18 2 4 2 4" xfId="5146" xr:uid="{00000000-0005-0000-0000-0000A40C0000}"/>
    <cellStyle name="Normal 18 2 4 2 4 2" xfId="15198" xr:uid="{00000000-0005-0000-0000-0000A50C0000}"/>
    <cellStyle name="Normal 18 2 4 2 4 2 2" xfId="45529" xr:uid="{00000000-0005-0000-0000-0000A60C0000}"/>
    <cellStyle name="Normal 18 2 4 2 4 2 3" xfId="30296" xr:uid="{00000000-0005-0000-0000-0000A70C0000}"/>
    <cellStyle name="Normal 18 2 4 2 4 3" xfId="10178" xr:uid="{00000000-0005-0000-0000-0000A80C0000}"/>
    <cellStyle name="Normal 18 2 4 2 4 3 2" xfId="40512" xr:uid="{00000000-0005-0000-0000-0000A90C0000}"/>
    <cellStyle name="Normal 18 2 4 2 4 3 3" xfId="25279" xr:uid="{00000000-0005-0000-0000-0000AA0C0000}"/>
    <cellStyle name="Normal 18 2 4 2 4 4" xfId="35499" xr:uid="{00000000-0005-0000-0000-0000AB0C0000}"/>
    <cellStyle name="Normal 18 2 4 2 4 5" xfId="20266" xr:uid="{00000000-0005-0000-0000-0000AC0C0000}"/>
    <cellStyle name="Normal 18 2 4 2 5" xfId="11856" xr:uid="{00000000-0005-0000-0000-0000AD0C0000}"/>
    <cellStyle name="Normal 18 2 4 2 5 2" xfId="42187" xr:uid="{00000000-0005-0000-0000-0000AE0C0000}"/>
    <cellStyle name="Normal 18 2 4 2 5 3" xfId="26954" xr:uid="{00000000-0005-0000-0000-0000AF0C0000}"/>
    <cellStyle name="Normal 18 2 4 2 6" xfId="6835" xr:uid="{00000000-0005-0000-0000-0000B00C0000}"/>
    <cellStyle name="Normal 18 2 4 2 6 2" xfId="37170" xr:uid="{00000000-0005-0000-0000-0000B10C0000}"/>
    <cellStyle name="Normal 18 2 4 2 6 3" xfId="21937" xr:uid="{00000000-0005-0000-0000-0000B20C0000}"/>
    <cellStyle name="Normal 18 2 4 2 7" xfId="32158" xr:uid="{00000000-0005-0000-0000-0000B30C0000}"/>
    <cellStyle name="Normal 18 2 4 2 8" xfId="16924" xr:uid="{00000000-0005-0000-0000-0000B40C0000}"/>
    <cellStyle name="Normal 18 2 4 3" xfId="2182" xr:uid="{00000000-0005-0000-0000-0000B50C0000}"/>
    <cellStyle name="Normal 18 2 4 3 2" xfId="3872" xr:uid="{00000000-0005-0000-0000-0000B60C0000}"/>
    <cellStyle name="Normal 18 2 4 3 2 2" xfId="13945" xr:uid="{00000000-0005-0000-0000-0000B70C0000}"/>
    <cellStyle name="Normal 18 2 4 3 2 2 2" xfId="44276" xr:uid="{00000000-0005-0000-0000-0000B80C0000}"/>
    <cellStyle name="Normal 18 2 4 3 2 2 3" xfId="29043" xr:uid="{00000000-0005-0000-0000-0000B90C0000}"/>
    <cellStyle name="Normal 18 2 4 3 2 3" xfId="8925" xr:uid="{00000000-0005-0000-0000-0000BA0C0000}"/>
    <cellStyle name="Normal 18 2 4 3 2 3 2" xfId="39259" xr:uid="{00000000-0005-0000-0000-0000BB0C0000}"/>
    <cellStyle name="Normal 18 2 4 3 2 3 3" xfId="24026" xr:uid="{00000000-0005-0000-0000-0000BC0C0000}"/>
    <cellStyle name="Normal 18 2 4 3 2 4" xfId="34246" xr:uid="{00000000-0005-0000-0000-0000BD0C0000}"/>
    <cellStyle name="Normal 18 2 4 3 2 5" xfId="19013" xr:uid="{00000000-0005-0000-0000-0000BE0C0000}"/>
    <cellStyle name="Normal 18 2 4 3 3" xfId="5564" xr:uid="{00000000-0005-0000-0000-0000BF0C0000}"/>
    <cellStyle name="Normal 18 2 4 3 3 2" xfId="15616" xr:uid="{00000000-0005-0000-0000-0000C00C0000}"/>
    <cellStyle name="Normal 18 2 4 3 3 2 2" xfId="45947" xr:uid="{00000000-0005-0000-0000-0000C10C0000}"/>
    <cellStyle name="Normal 18 2 4 3 3 2 3" xfId="30714" xr:uid="{00000000-0005-0000-0000-0000C20C0000}"/>
    <cellStyle name="Normal 18 2 4 3 3 3" xfId="10596" xr:uid="{00000000-0005-0000-0000-0000C30C0000}"/>
    <cellStyle name="Normal 18 2 4 3 3 3 2" xfId="40930" xr:uid="{00000000-0005-0000-0000-0000C40C0000}"/>
    <cellStyle name="Normal 18 2 4 3 3 3 3" xfId="25697" xr:uid="{00000000-0005-0000-0000-0000C50C0000}"/>
    <cellStyle name="Normal 18 2 4 3 3 4" xfId="35917" xr:uid="{00000000-0005-0000-0000-0000C60C0000}"/>
    <cellStyle name="Normal 18 2 4 3 3 5" xfId="20684" xr:uid="{00000000-0005-0000-0000-0000C70C0000}"/>
    <cellStyle name="Normal 18 2 4 3 4" xfId="12274" xr:uid="{00000000-0005-0000-0000-0000C80C0000}"/>
    <cellStyle name="Normal 18 2 4 3 4 2" xfId="42605" xr:uid="{00000000-0005-0000-0000-0000C90C0000}"/>
    <cellStyle name="Normal 18 2 4 3 4 3" xfId="27372" xr:uid="{00000000-0005-0000-0000-0000CA0C0000}"/>
    <cellStyle name="Normal 18 2 4 3 5" xfId="7253" xr:uid="{00000000-0005-0000-0000-0000CB0C0000}"/>
    <cellStyle name="Normal 18 2 4 3 5 2" xfId="37588" xr:uid="{00000000-0005-0000-0000-0000CC0C0000}"/>
    <cellStyle name="Normal 18 2 4 3 5 3" xfId="22355" xr:uid="{00000000-0005-0000-0000-0000CD0C0000}"/>
    <cellStyle name="Normal 18 2 4 3 6" xfId="32576" xr:uid="{00000000-0005-0000-0000-0000CE0C0000}"/>
    <cellStyle name="Normal 18 2 4 3 7" xfId="17342" xr:uid="{00000000-0005-0000-0000-0000CF0C0000}"/>
    <cellStyle name="Normal 18 2 4 4" xfId="3035" xr:uid="{00000000-0005-0000-0000-0000D00C0000}"/>
    <cellStyle name="Normal 18 2 4 4 2" xfId="13109" xr:uid="{00000000-0005-0000-0000-0000D10C0000}"/>
    <cellStyle name="Normal 18 2 4 4 2 2" xfId="43440" xr:uid="{00000000-0005-0000-0000-0000D20C0000}"/>
    <cellStyle name="Normal 18 2 4 4 2 3" xfId="28207" xr:uid="{00000000-0005-0000-0000-0000D30C0000}"/>
    <cellStyle name="Normal 18 2 4 4 3" xfId="8089" xr:uid="{00000000-0005-0000-0000-0000D40C0000}"/>
    <cellStyle name="Normal 18 2 4 4 3 2" xfId="38423" xr:uid="{00000000-0005-0000-0000-0000D50C0000}"/>
    <cellStyle name="Normal 18 2 4 4 3 3" xfId="23190" xr:uid="{00000000-0005-0000-0000-0000D60C0000}"/>
    <cellStyle name="Normal 18 2 4 4 4" xfId="33410" xr:uid="{00000000-0005-0000-0000-0000D70C0000}"/>
    <cellStyle name="Normal 18 2 4 4 5" xfId="18177" xr:uid="{00000000-0005-0000-0000-0000D80C0000}"/>
    <cellStyle name="Normal 18 2 4 5" xfId="4728" xr:uid="{00000000-0005-0000-0000-0000D90C0000}"/>
    <cellStyle name="Normal 18 2 4 5 2" xfId="14780" xr:uid="{00000000-0005-0000-0000-0000DA0C0000}"/>
    <cellStyle name="Normal 18 2 4 5 2 2" xfId="45111" xr:uid="{00000000-0005-0000-0000-0000DB0C0000}"/>
    <cellStyle name="Normal 18 2 4 5 2 3" xfId="29878" xr:uid="{00000000-0005-0000-0000-0000DC0C0000}"/>
    <cellStyle name="Normal 18 2 4 5 3" xfId="9760" xr:uid="{00000000-0005-0000-0000-0000DD0C0000}"/>
    <cellStyle name="Normal 18 2 4 5 3 2" xfId="40094" xr:uid="{00000000-0005-0000-0000-0000DE0C0000}"/>
    <cellStyle name="Normal 18 2 4 5 3 3" xfId="24861" xr:uid="{00000000-0005-0000-0000-0000DF0C0000}"/>
    <cellStyle name="Normal 18 2 4 5 4" xfId="35081" xr:uid="{00000000-0005-0000-0000-0000E00C0000}"/>
    <cellStyle name="Normal 18 2 4 5 5" xfId="19848" xr:uid="{00000000-0005-0000-0000-0000E10C0000}"/>
    <cellStyle name="Normal 18 2 4 6" xfId="11438" xr:uid="{00000000-0005-0000-0000-0000E20C0000}"/>
    <cellStyle name="Normal 18 2 4 6 2" xfId="41769" xr:uid="{00000000-0005-0000-0000-0000E30C0000}"/>
    <cellStyle name="Normal 18 2 4 6 3" xfId="26536" xr:uid="{00000000-0005-0000-0000-0000E40C0000}"/>
    <cellStyle name="Normal 18 2 4 7" xfId="6417" xr:uid="{00000000-0005-0000-0000-0000E50C0000}"/>
    <cellStyle name="Normal 18 2 4 7 2" xfId="36752" xr:uid="{00000000-0005-0000-0000-0000E60C0000}"/>
    <cellStyle name="Normal 18 2 4 7 3" xfId="21519" xr:uid="{00000000-0005-0000-0000-0000E70C0000}"/>
    <cellStyle name="Normal 18 2 4 8" xfId="31740" xr:uid="{00000000-0005-0000-0000-0000E80C0000}"/>
    <cellStyle name="Normal 18 2 4 9" xfId="16506" xr:uid="{00000000-0005-0000-0000-0000E90C0000}"/>
    <cellStyle name="Normal 18 2 5" xfId="1551" xr:uid="{00000000-0005-0000-0000-0000EA0C0000}"/>
    <cellStyle name="Normal 18 2 5 2" xfId="2392" xr:uid="{00000000-0005-0000-0000-0000EB0C0000}"/>
    <cellStyle name="Normal 18 2 5 2 2" xfId="4082" xr:uid="{00000000-0005-0000-0000-0000EC0C0000}"/>
    <cellStyle name="Normal 18 2 5 2 2 2" xfId="14155" xr:uid="{00000000-0005-0000-0000-0000ED0C0000}"/>
    <cellStyle name="Normal 18 2 5 2 2 2 2" xfId="44486" xr:uid="{00000000-0005-0000-0000-0000EE0C0000}"/>
    <cellStyle name="Normal 18 2 5 2 2 2 3" xfId="29253" xr:uid="{00000000-0005-0000-0000-0000EF0C0000}"/>
    <cellStyle name="Normal 18 2 5 2 2 3" xfId="9135" xr:uid="{00000000-0005-0000-0000-0000F00C0000}"/>
    <cellStyle name="Normal 18 2 5 2 2 3 2" xfId="39469" xr:uid="{00000000-0005-0000-0000-0000F10C0000}"/>
    <cellStyle name="Normal 18 2 5 2 2 3 3" xfId="24236" xr:uid="{00000000-0005-0000-0000-0000F20C0000}"/>
    <cellStyle name="Normal 18 2 5 2 2 4" xfId="34456" xr:uid="{00000000-0005-0000-0000-0000F30C0000}"/>
    <cellStyle name="Normal 18 2 5 2 2 5" xfId="19223" xr:uid="{00000000-0005-0000-0000-0000F40C0000}"/>
    <cellStyle name="Normal 18 2 5 2 3" xfId="5774" xr:uid="{00000000-0005-0000-0000-0000F50C0000}"/>
    <cellStyle name="Normal 18 2 5 2 3 2" xfId="15826" xr:uid="{00000000-0005-0000-0000-0000F60C0000}"/>
    <cellStyle name="Normal 18 2 5 2 3 2 2" xfId="46157" xr:uid="{00000000-0005-0000-0000-0000F70C0000}"/>
    <cellStyle name="Normal 18 2 5 2 3 2 3" xfId="30924" xr:uid="{00000000-0005-0000-0000-0000F80C0000}"/>
    <cellStyle name="Normal 18 2 5 2 3 3" xfId="10806" xr:uid="{00000000-0005-0000-0000-0000F90C0000}"/>
    <cellStyle name="Normal 18 2 5 2 3 3 2" xfId="41140" xr:uid="{00000000-0005-0000-0000-0000FA0C0000}"/>
    <cellStyle name="Normal 18 2 5 2 3 3 3" xfId="25907" xr:uid="{00000000-0005-0000-0000-0000FB0C0000}"/>
    <cellStyle name="Normal 18 2 5 2 3 4" xfId="36127" xr:uid="{00000000-0005-0000-0000-0000FC0C0000}"/>
    <cellStyle name="Normal 18 2 5 2 3 5" xfId="20894" xr:uid="{00000000-0005-0000-0000-0000FD0C0000}"/>
    <cellStyle name="Normal 18 2 5 2 4" xfId="12484" xr:uid="{00000000-0005-0000-0000-0000FE0C0000}"/>
    <cellStyle name="Normal 18 2 5 2 4 2" xfId="42815" xr:uid="{00000000-0005-0000-0000-0000FF0C0000}"/>
    <cellStyle name="Normal 18 2 5 2 4 3" xfId="27582" xr:uid="{00000000-0005-0000-0000-0000000D0000}"/>
    <cellStyle name="Normal 18 2 5 2 5" xfId="7463" xr:uid="{00000000-0005-0000-0000-0000010D0000}"/>
    <cellStyle name="Normal 18 2 5 2 5 2" xfId="37798" xr:uid="{00000000-0005-0000-0000-0000020D0000}"/>
    <cellStyle name="Normal 18 2 5 2 5 3" xfId="22565" xr:uid="{00000000-0005-0000-0000-0000030D0000}"/>
    <cellStyle name="Normal 18 2 5 2 6" xfId="32786" xr:uid="{00000000-0005-0000-0000-0000040D0000}"/>
    <cellStyle name="Normal 18 2 5 2 7" xfId="17552" xr:uid="{00000000-0005-0000-0000-0000050D0000}"/>
    <cellStyle name="Normal 18 2 5 3" xfId="3245" xr:uid="{00000000-0005-0000-0000-0000060D0000}"/>
    <cellStyle name="Normal 18 2 5 3 2" xfId="13319" xr:uid="{00000000-0005-0000-0000-0000070D0000}"/>
    <cellStyle name="Normal 18 2 5 3 2 2" xfId="43650" xr:uid="{00000000-0005-0000-0000-0000080D0000}"/>
    <cellStyle name="Normal 18 2 5 3 2 3" xfId="28417" xr:uid="{00000000-0005-0000-0000-0000090D0000}"/>
    <cellStyle name="Normal 18 2 5 3 3" xfId="8299" xr:uid="{00000000-0005-0000-0000-00000A0D0000}"/>
    <cellStyle name="Normal 18 2 5 3 3 2" xfId="38633" xr:uid="{00000000-0005-0000-0000-00000B0D0000}"/>
    <cellStyle name="Normal 18 2 5 3 3 3" xfId="23400" xr:uid="{00000000-0005-0000-0000-00000C0D0000}"/>
    <cellStyle name="Normal 18 2 5 3 4" xfId="33620" xr:uid="{00000000-0005-0000-0000-00000D0D0000}"/>
    <cellStyle name="Normal 18 2 5 3 5" xfId="18387" xr:uid="{00000000-0005-0000-0000-00000E0D0000}"/>
    <cellStyle name="Normal 18 2 5 4" xfId="4938" xr:uid="{00000000-0005-0000-0000-00000F0D0000}"/>
    <cellStyle name="Normal 18 2 5 4 2" xfId="14990" xr:uid="{00000000-0005-0000-0000-0000100D0000}"/>
    <cellStyle name="Normal 18 2 5 4 2 2" xfId="45321" xr:uid="{00000000-0005-0000-0000-0000110D0000}"/>
    <cellStyle name="Normal 18 2 5 4 2 3" xfId="30088" xr:uid="{00000000-0005-0000-0000-0000120D0000}"/>
    <cellStyle name="Normal 18 2 5 4 3" xfId="9970" xr:uid="{00000000-0005-0000-0000-0000130D0000}"/>
    <cellStyle name="Normal 18 2 5 4 3 2" xfId="40304" xr:uid="{00000000-0005-0000-0000-0000140D0000}"/>
    <cellStyle name="Normal 18 2 5 4 3 3" xfId="25071" xr:uid="{00000000-0005-0000-0000-0000150D0000}"/>
    <cellStyle name="Normal 18 2 5 4 4" xfId="35291" xr:uid="{00000000-0005-0000-0000-0000160D0000}"/>
    <cellStyle name="Normal 18 2 5 4 5" xfId="20058" xr:uid="{00000000-0005-0000-0000-0000170D0000}"/>
    <cellStyle name="Normal 18 2 5 5" xfId="11648" xr:uid="{00000000-0005-0000-0000-0000180D0000}"/>
    <cellStyle name="Normal 18 2 5 5 2" xfId="41979" xr:uid="{00000000-0005-0000-0000-0000190D0000}"/>
    <cellStyle name="Normal 18 2 5 5 3" xfId="26746" xr:uid="{00000000-0005-0000-0000-00001A0D0000}"/>
    <cellStyle name="Normal 18 2 5 6" xfId="6627" xr:uid="{00000000-0005-0000-0000-00001B0D0000}"/>
    <cellStyle name="Normal 18 2 5 6 2" xfId="36962" xr:uid="{00000000-0005-0000-0000-00001C0D0000}"/>
    <cellStyle name="Normal 18 2 5 6 3" xfId="21729" xr:uid="{00000000-0005-0000-0000-00001D0D0000}"/>
    <cellStyle name="Normal 18 2 5 7" xfId="31950" xr:uid="{00000000-0005-0000-0000-00001E0D0000}"/>
    <cellStyle name="Normal 18 2 5 8" xfId="16716" xr:uid="{00000000-0005-0000-0000-00001F0D0000}"/>
    <cellStyle name="Normal 18 2 6" xfId="1972" xr:uid="{00000000-0005-0000-0000-0000200D0000}"/>
    <cellStyle name="Normal 18 2 6 2" xfId="3664" xr:uid="{00000000-0005-0000-0000-0000210D0000}"/>
    <cellStyle name="Normal 18 2 6 2 2" xfId="13737" xr:uid="{00000000-0005-0000-0000-0000220D0000}"/>
    <cellStyle name="Normal 18 2 6 2 2 2" xfId="44068" xr:uid="{00000000-0005-0000-0000-0000230D0000}"/>
    <cellStyle name="Normal 18 2 6 2 2 3" xfId="28835" xr:uid="{00000000-0005-0000-0000-0000240D0000}"/>
    <cellStyle name="Normal 18 2 6 2 3" xfId="8717" xr:uid="{00000000-0005-0000-0000-0000250D0000}"/>
    <cellStyle name="Normal 18 2 6 2 3 2" xfId="39051" xr:uid="{00000000-0005-0000-0000-0000260D0000}"/>
    <cellStyle name="Normal 18 2 6 2 3 3" xfId="23818" xr:uid="{00000000-0005-0000-0000-0000270D0000}"/>
    <cellStyle name="Normal 18 2 6 2 4" xfId="34038" xr:uid="{00000000-0005-0000-0000-0000280D0000}"/>
    <cellStyle name="Normal 18 2 6 2 5" xfId="18805" xr:uid="{00000000-0005-0000-0000-0000290D0000}"/>
    <cellStyle name="Normal 18 2 6 3" xfId="5356" xr:uid="{00000000-0005-0000-0000-00002A0D0000}"/>
    <cellStyle name="Normal 18 2 6 3 2" xfId="15408" xr:uid="{00000000-0005-0000-0000-00002B0D0000}"/>
    <cellStyle name="Normal 18 2 6 3 2 2" xfId="45739" xr:uid="{00000000-0005-0000-0000-00002C0D0000}"/>
    <cellStyle name="Normal 18 2 6 3 2 3" xfId="30506" xr:uid="{00000000-0005-0000-0000-00002D0D0000}"/>
    <cellStyle name="Normal 18 2 6 3 3" xfId="10388" xr:uid="{00000000-0005-0000-0000-00002E0D0000}"/>
    <cellStyle name="Normal 18 2 6 3 3 2" xfId="40722" xr:uid="{00000000-0005-0000-0000-00002F0D0000}"/>
    <cellStyle name="Normal 18 2 6 3 3 3" xfId="25489" xr:uid="{00000000-0005-0000-0000-0000300D0000}"/>
    <cellStyle name="Normal 18 2 6 3 4" xfId="35709" xr:uid="{00000000-0005-0000-0000-0000310D0000}"/>
    <cellStyle name="Normal 18 2 6 3 5" xfId="20476" xr:uid="{00000000-0005-0000-0000-0000320D0000}"/>
    <cellStyle name="Normal 18 2 6 4" xfId="12066" xr:uid="{00000000-0005-0000-0000-0000330D0000}"/>
    <cellStyle name="Normal 18 2 6 4 2" xfId="42397" xr:uid="{00000000-0005-0000-0000-0000340D0000}"/>
    <cellStyle name="Normal 18 2 6 4 3" xfId="27164" xr:uid="{00000000-0005-0000-0000-0000350D0000}"/>
    <cellStyle name="Normal 18 2 6 5" xfId="7045" xr:uid="{00000000-0005-0000-0000-0000360D0000}"/>
    <cellStyle name="Normal 18 2 6 5 2" xfId="37380" xr:uid="{00000000-0005-0000-0000-0000370D0000}"/>
    <cellStyle name="Normal 18 2 6 5 3" xfId="22147" xr:uid="{00000000-0005-0000-0000-0000380D0000}"/>
    <cellStyle name="Normal 18 2 6 6" xfId="32368" xr:uid="{00000000-0005-0000-0000-0000390D0000}"/>
    <cellStyle name="Normal 18 2 6 7" xfId="17134" xr:uid="{00000000-0005-0000-0000-00003A0D0000}"/>
    <cellStyle name="Normal 18 2 7" xfId="2823" xr:uid="{00000000-0005-0000-0000-00003B0D0000}"/>
    <cellStyle name="Normal 18 2 7 2" xfId="12901" xr:uid="{00000000-0005-0000-0000-00003C0D0000}"/>
    <cellStyle name="Normal 18 2 7 2 2" xfId="43232" xr:uid="{00000000-0005-0000-0000-00003D0D0000}"/>
    <cellStyle name="Normal 18 2 7 2 3" xfId="27999" xr:uid="{00000000-0005-0000-0000-00003E0D0000}"/>
    <cellStyle name="Normal 18 2 7 3" xfId="7881" xr:uid="{00000000-0005-0000-0000-00003F0D0000}"/>
    <cellStyle name="Normal 18 2 7 3 2" xfId="38215" xr:uid="{00000000-0005-0000-0000-0000400D0000}"/>
    <cellStyle name="Normal 18 2 7 3 3" xfId="22982" xr:uid="{00000000-0005-0000-0000-0000410D0000}"/>
    <cellStyle name="Normal 18 2 7 4" xfId="33202" xr:uid="{00000000-0005-0000-0000-0000420D0000}"/>
    <cellStyle name="Normal 18 2 7 5" xfId="17969" xr:uid="{00000000-0005-0000-0000-0000430D0000}"/>
    <cellStyle name="Normal 18 2 8" xfId="4517" xr:uid="{00000000-0005-0000-0000-0000440D0000}"/>
    <cellStyle name="Normal 18 2 8 2" xfId="14572" xr:uid="{00000000-0005-0000-0000-0000450D0000}"/>
    <cellStyle name="Normal 18 2 8 2 2" xfId="44903" xr:uid="{00000000-0005-0000-0000-0000460D0000}"/>
    <cellStyle name="Normal 18 2 8 2 3" xfId="29670" xr:uid="{00000000-0005-0000-0000-0000470D0000}"/>
    <cellStyle name="Normal 18 2 8 3" xfId="9552" xr:uid="{00000000-0005-0000-0000-0000480D0000}"/>
    <cellStyle name="Normal 18 2 8 3 2" xfId="39886" xr:uid="{00000000-0005-0000-0000-0000490D0000}"/>
    <cellStyle name="Normal 18 2 8 3 3" xfId="24653" xr:uid="{00000000-0005-0000-0000-00004A0D0000}"/>
    <cellStyle name="Normal 18 2 8 4" xfId="34873" xr:uid="{00000000-0005-0000-0000-00004B0D0000}"/>
    <cellStyle name="Normal 18 2 8 5" xfId="19640" xr:uid="{00000000-0005-0000-0000-00004C0D0000}"/>
    <cellStyle name="Normal 18 2 9" xfId="11228" xr:uid="{00000000-0005-0000-0000-00004D0D0000}"/>
    <cellStyle name="Normal 18 2 9 2" xfId="41561" xr:uid="{00000000-0005-0000-0000-00004E0D0000}"/>
    <cellStyle name="Normal 18 2 9 3" xfId="26328" xr:uid="{00000000-0005-0000-0000-00004F0D0000}"/>
    <cellStyle name="Normal 19" xfId="132" xr:uid="{00000000-0005-0000-0000-0000500D0000}"/>
    <cellStyle name="Normal 19 2" xfId="837" xr:uid="{00000000-0005-0000-0000-0000510D0000}"/>
    <cellStyle name="Normal 19 2 10" xfId="6208" xr:uid="{00000000-0005-0000-0000-0000520D0000}"/>
    <cellStyle name="Normal 19 2 10 2" xfId="36545" xr:uid="{00000000-0005-0000-0000-0000530D0000}"/>
    <cellStyle name="Normal 19 2 10 3" xfId="21312" xr:uid="{00000000-0005-0000-0000-0000540D0000}"/>
    <cellStyle name="Normal 19 2 11" xfId="31536" xr:uid="{00000000-0005-0000-0000-0000550D0000}"/>
    <cellStyle name="Normal 19 2 12" xfId="16297" xr:uid="{00000000-0005-0000-0000-0000560D0000}"/>
    <cellStyle name="Normal 19 2 2" xfId="1172" xr:uid="{00000000-0005-0000-0000-0000570D0000}"/>
    <cellStyle name="Normal 19 2 2 10" xfId="31588" xr:uid="{00000000-0005-0000-0000-0000580D0000}"/>
    <cellStyle name="Normal 19 2 2 11" xfId="16351" xr:uid="{00000000-0005-0000-0000-0000590D0000}"/>
    <cellStyle name="Normal 19 2 2 2" xfId="1280" xr:uid="{00000000-0005-0000-0000-00005A0D0000}"/>
    <cellStyle name="Normal 19 2 2 2 10" xfId="16455" xr:uid="{00000000-0005-0000-0000-00005B0D0000}"/>
    <cellStyle name="Normal 19 2 2 2 2" xfId="1497" xr:uid="{00000000-0005-0000-0000-00005C0D0000}"/>
    <cellStyle name="Normal 19 2 2 2 2 2" xfId="1918" xr:uid="{00000000-0005-0000-0000-00005D0D0000}"/>
    <cellStyle name="Normal 19 2 2 2 2 2 2" xfId="2757" xr:uid="{00000000-0005-0000-0000-00005E0D0000}"/>
    <cellStyle name="Normal 19 2 2 2 2 2 2 2" xfId="4447" xr:uid="{00000000-0005-0000-0000-00005F0D0000}"/>
    <cellStyle name="Normal 19 2 2 2 2 2 2 2 2" xfId="14520" xr:uid="{00000000-0005-0000-0000-0000600D0000}"/>
    <cellStyle name="Normal 19 2 2 2 2 2 2 2 2 2" xfId="44851" xr:uid="{00000000-0005-0000-0000-0000610D0000}"/>
    <cellStyle name="Normal 19 2 2 2 2 2 2 2 2 3" xfId="29618" xr:uid="{00000000-0005-0000-0000-0000620D0000}"/>
    <cellStyle name="Normal 19 2 2 2 2 2 2 2 3" xfId="9500" xr:uid="{00000000-0005-0000-0000-0000630D0000}"/>
    <cellStyle name="Normal 19 2 2 2 2 2 2 2 3 2" xfId="39834" xr:uid="{00000000-0005-0000-0000-0000640D0000}"/>
    <cellStyle name="Normal 19 2 2 2 2 2 2 2 3 3" xfId="24601" xr:uid="{00000000-0005-0000-0000-0000650D0000}"/>
    <cellStyle name="Normal 19 2 2 2 2 2 2 2 4" xfId="34821" xr:uid="{00000000-0005-0000-0000-0000660D0000}"/>
    <cellStyle name="Normal 19 2 2 2 2 2 2 2 5" xfId="19588" xr:uid="{00000000-0005-0000-0000-0000670D0000}"/>
    <cellStyle name="Normal 19 2 2 2 2 2 2 3" xfId="6139" xr:uid="{00000000-0005-0000-0000-0000680D0000}"/>
    <cellStyle name="Normal 19 2 2 2 2 2 2 3 2" xfId="16191" xr:uid="{00000000-0005-0000-0000-0000690D0000}"/>
    <cellStyle name="Normal 19 2 2 2 2 2 2 3 2 2" xfId="46522" xr:uid="{00000000-0005-0000-0000-00006A0D0000}"/>
    <cellStyle name="Normal 19 2 2 2 2 2 2 3 2 3" xfId="31289" xr:uid="{00000000-0005-0000-0000-00006B0D0000}"/>
    <cellStyle name="Normal 19 2 2 2 2 2 2 3 3" xfId="11171" xr:uid="{00000000-0005-0000-0000-00006C0D0000}"/>
    <cellStyle name="Normal 19 2 2 2 2 2 2 3 3 2" xfId="41505" xr:uid="{00000000-0005-0000-0000-00006D0D0000}"/>
    <cellStyle name="Normal 19 2 2 2 2 2 2 3 3 3" xfId="26272" xr:uid="{00000000-0005-0000-0000-00006E0D0000}"/>
    <cellStyle name="Normal 19 2 2 2 2 2 2 3 4" xfId="36492" xr:uid="{00000000-0005-0000-0000-00006F0D0000}"/>
    <cellStyle name="Normal 19 2 2 2 2 2 2 3 5" xfId="21259" xr:uid="{00000000-0005-0000-0000-0000700D0000}"/>
    <cellStyle name="Normal 19 2 2 2 2 2 2 4" xfId="12849" xr:uid="{00000000-0005-0000-0000-0000710D0000}"/>
    <cellStyle name="Normal 19 2 2 2 2 2 2 4 2" xfId="43180" xr:uid="{00000000-0005-0000-0000-0000720D0000}"/>
    <cellStyle name="Normal 19 2 2 2 2 2 2 4 3" xfId="27947" xr:uid="{00000000-0005-0000-0000-0000730D0000}"/>
    <cellStyle name="Normal 19 2 2 2 2 2 2 5" xfId="7828" xr:uid="{00000000-0005-0000-0000-0000740D0000}"/>
    <cellStyle name="Normal 19 2 2 2 2 2 2 5 2" xfId="38163" xr:uid="{00000000-0005-0000-0000-0000750D0000}"/>
    <cellStyle name="Normal 19 2 2 2 2 2 2 5 3" xfId="22930" xr:uid="{00000000-0005-0000-0000-0000760D0000}"/>
    <cellStyle name="Normal 19 2 2 2 2 2 2 6" xfId="33151" xr:uid="{00000000-0005-0000-0000-0000770D0000}"/>
    <cellStyle name="Normal 19 2 2 2 2 2 2 7" xfId="17917" xr:uid="{00000000-0005-0000-0000-0000780D0000}"/>
    <cellStyle name="Normal 19 2 2 2 2 2 3" xfId="3610" xr:uid="{00000000-0005-0000-0000-0000790D0000}"/>
    <cellStyle name="Normal 19 2 2 2 2 2 3 2" xfId="13684" xr:uid="{00000000-0005-0000-0000-00007A0D0000}"/>
    <cellStyle name="Normal 19 2 2 2 2 2 3 2 2" xfId="44015" xr:uid="{00000000-0005-0000-0000-00007B0D0000}"/>
    <cellStyle name="Normal 19 2 2 2 2 2 3 2 3" xfId="28782" xr:uid="{00000000-0005-0000-0000-00007C0D0000}"/>
    <cellStyle name="Normal 19 2 2 2 2 2 3 3" xfId="8664" xr:uid="{00000000-0005-0000-0000-00007D0D0000}"/>
    <cellStyle name="Normal 19 2 2 2 2 2 3 3 2" xfId="38998" xr:uid="{00000000-0005-0000-0000-00007E0D0000}"/>
    <cellStyle name="Normal 19 2 2 2 2 2 3 3 3" xfId="23765" xr:uid="{00000000-0005-0000-0000-00007F0D0000}"/>
    <cellStyle name="Normal 19 2 2 2 2 2 3 4" xfId="33985" xr:uid="{00000000-0005-0000-0000-0000800D0000}"/>
    <cellStyle name="Normal 19 2 2 2 2 2 3 5" xfId="18752" xr:uid="{00000000-0005-0000-0000-0000810D0000}"/>
    <cellStyle name="Normal 19 2 2 2 2 2 4" xfId="5303" xr:uid="{00000000-0005-0000-0000-0000820D0000}"/>
    <cellStyle name="Normal 19 2 2 2 2 2 4 2" xfId="15355" xr:uid="{00000000-0005-0000-0000-0000830D0000}"/>
    <cellStyle name="Normal 19 2 2 2 2 2 4 2 2" xfId="45686" xr:uid="{00000000-0005-0000-0000-0000840D0000}"/>
    <cellStyle name="Normal 19 2 2 2 2 2 4 2 3" xfId="30453" xr:uid="{00000000-0005-0000-0000-0000850D0000}"/>
    <cellStyle name="Normal 19 2 2 2 2 2 4 3" xfId="10335" xr:uid="{00000000-0005-0000-0000-0000860D0000}"/>
    <cellStyle name="Normal 19 2 2 2 2 2 4 3 2" xfId="40669" xr:uid="{00000000-0005-0000-0000-0000870D0000}"/>
    <cellStyle name="Normal 19 2 2 2 2 2 4 3 3" xfId="25436" xr:uid="{00000000-0005-0000-0000-0000880D0000}"/>
    <cellStyle name="Normal 19 2 2 2 2 2 4 4" xfId="35656" xr:uid="{00000000-0005-0000-0000-0000890D0000}"/>
    <cellStyle name="Normal 19 2 2 2 2 2 4 5" xfId="20423" xr:uid="{00000000-0005-0000-0000-00008A0D0000}"/>
    <cellStyle name="Normal 19 2 2 2 2 2 5" xfId="12013" xr:uid="{00000000-0005-0000-0000-00008B0D0000}"/>
    <cellStyle name="Normal 19 2 2 2 2 2 5 2" xfId="42344" xr:uid="{00000000-0005-0000-0000-00008C0D0000}"/>
    <cellStyle name="Normal 19 2 2 2 2 2 5 3" xfId="27111" xr:uid="{00000000-0005-0000-0000-00008D0D0000}"/>
    <cellStyle name="Normal 19 2 2 2 2 2 6" xfId="6992" xr:uid="{00000000-0005-0000-0000-00008E0D0000}"/>
    <cellStyle name="Normal 19 2 2 2 2 2 6 2" xfId="37327" xr:uid="{00000000-0005-0000-0000-00008F0D0000}"/>
    <cellStyle name="Normal 19 2 2 2 2 2 6 3" xfId="22094" xr:uid="{00000000-0005-0000-0000-0000900D0000}"/>
    <cellStyle name="Normal 19 2 2 2 2 2 7" xfId="32315" xr:uid="{00000000-0005-0000-0000-0000910D0000}"/>
    <cellStyle name="Normal 19 2 2 2 2 2 8" xfId="17081" xr:uid="{00000000-0005-0000-0000-0000920D0000}"/>
    <cellStyle name="Normal 19 2 2 2 2 3" xfId="2339" xr:uid="{00000000-0005-0000-0000-0000930D0000}"/>
    <cellStyle name="Normal 19 2 2 2 2 3 2" xfId="4029" xr:uid="{00000000-0005-0000-0000-0000940D0000}"/>
    <cellStyle name="Normal 19 2 2 2 2 3 2 2" xfId="14102" xr:uid="{00000000-0005-0000-0000-0000950D0000}"/>
    <cellStyle name="Normal 19 2 2 2 2 3 2 2 2" xfId="44433" xr:uid="{00000000-0005-0000-0000-0000960D0000}"/>
    <cellStyle name="Normal 19 2 2 2 2 3 2 2 3" xfId="29200" xr:uid="{00000000-0005-0000-0000-0000970D0000}"/>
    <cellStyle name="Normal 19 2 2 2 2 3 2 3" xfId="9082" xr:uid="{00000000-0005-0000-0000-0000980D0000}"/>
    <cellStyle name="Normal 19 2 2 2 2 3 2 3 2" xfId="39416" xr:uid="{00000000-0005-0000-0000-0000990D0000}"/>
    <cellStyle name="Normal 19 2 2 2 2 3 2 3 3" xfId="24183" xr:uid="{00000000-0005-0000-0000-00009A0D0000}"/>
    <cellStyle name="Normal 19 2 2 2 2 3 2 4" xfId="34403" xr:uid="{00000000-0005-0000-0000-00009B0D0000}"/>
    <cellStyle name="Normal 19 2 2 2 2 3 2 5" xfId="19170" xr:uid="{00000000-0005-0000-0000-00009C0D0000}"/>
    <cellStyle name="Normal 19 2 2 2 2 3 3" xfId="5721" xr:uid="{00000000-0005-0000-0000-00009D0D0000}"/>
    <cellStyle name="Normal 19 2 2 2 2 3 3 2" xfId="15773" xr:uid="{00000000-0005-0000-0000-00009E0D0000}"/>
    <cellStyle name="Normal 19 2 2 2 2 3 3 2 2" xfId="46104" xr:uid="{00000000-0005-0000-0000-00009F0D0000}"/>
    <cellStyle name="Normal 19 2 2 2 2 3 3 2 3" xfId="30871" xr:uid="{00000000-0005-0000-0000-0000A00D0000}"/>
    <cellStyle name="Normal 19 2 2 2 2 3 3 3" xfId="10753" xr:uid="{00000000-0005-0000-0000-0000A10D0000}"/>
    <cellStyle name="Normal 19 2 2 2 2 3 3 3 2" xfId="41087" xr:uid="{00000000-0005-0000-0000-0000A20D0000}"/>
    <cellStyle name="Normal 19 2 2 2 2 3 3 3 3" xfId="25854" xr:uid="{00000000-0005-0000-0000-0000A30D0000}"/>
    <cellStyle name="Normal 19 2 2 2 2 3 3 4" xfId="36074" xr:uid="{00000000-0005-0000-0000-0000A40D0000}"/>
    <cellStyle name="Normal 19 2 2 2 2 3 3 5" xfId="20841" xr:uid="{00000000-0005-0000-0000-0000A50D0000}"/>
    <cellStyle name="Normal 19 2 2 2 2 3 4" xfId="12431" xr:uid="{00000000-0005-0000-0000-0000A60D0000}"/>
    <cellStyle name="Normal 19 2 2 2 2 3 4 2" xfId="42762" xr:uid="{00000000-0005-0000-0000-0000A70D0000}"/>
    <cellStyle name="Normal 19 2 2 2 2 3 4 3" xfId="27529" xr:uid="{00000000-0005-0000-0000-0000A80D0000}"/>
    <cellStyle name="Normal 19 2 2 2 2 3 5" xfId="7410" xr:uid="{00000000-0005-0000-0000-0000A90D0000}"/>
    <cellStyle name="Normal 19 2 2 2 2 3 5 2" xfId="37745" xr:uid="{00000000-0005-0000-0000-0000AA0D0000}"/>
    <cellStyle name="Normal 19 2 2 2 2 3 5 3" xfId="22512" xr:uid="{00000000-0005-0000-0000-0000AB0D0000}"/>
    <cellStyle name="Normal 19 2 2 2 2 3 6" xfId="32733" xr:uid="{00000000-0005-0000-0000-0000AC0D0000}"/>
    <cellStyle name="Normal 19 2 2 2 2 3 7" xfId="17499" xr:uid="{00000000-0005-0000-0000-0000AD0D0000}"/>
    <cellStyle name="Normal 19 2 2 2 2 4" xfId="3192" xr:uid="{00000000-0005-0000-0000-0000AE0D0000}"/>
    <cellStyle name="Normal 19 2 2 2 2 4 2" xfId="13266" xr:uid="{00000000-0005-0000-0000-0000AF0D0000}"/>
    <cellStyle name="Normal 19 2 2 2 2 4 2 2" xfId="43597" xr:uid="{00000000-0005-0000-0000-0000B00D0000}"/>
    <cellStyle name="Normal 19 2 2 2 2 4 2 3" xfId="28364" xr:uid="{00000000-0005-0000-0000-0000B10D0000}"/>
    <cellStyle name="Normal 19 2 2 2 2 4 3" xfId="8246" xr:uid="{00000000-0005-0000-0000-0000B20D0000}"/>
    <cellStyle name="Normal 19 2 2 2 2 4 3 2" xfId="38580" xr:uid="{00000000-0005-0000-0000-0000B30D0000}"/>
    <cellStyle name="Normal 19 2 2 2 2 4 3 3" xfId="23347" xr:uid="{00000000-0005-0000-0000-0000B40D0000}"/>
    <cellStyle name="Normal 19 2 2 2 2 4 4" xfId="33567" xr:uid="{00000000-0005-0000-0000-0000B50D0000}"/>
    <cellStyle name="Normal 19 2 2 2 2 4 5" xfId="18334" xr:uid="{00000000-0005-0000-0000-0000B60D0000}"/>
    <cellStyle name="Normal 19 2 2 2 2 5" xfId="4885" xr:uid="{00000000-0005-0000-0000-0000B70D0000}"/>
    <cellStyle name="Normal 19 2 2 2 2 5 2" xfId="14937" xr:uid="{00000000-0005-0000-0000-0000B80D0000}"/>
    <cellStyle name="Normal 19 2 2 2 2 5 2 2" xfId="45268" xr:uid="{00000000-0005-0000-0000-0000B90D0000}"/>
    <cellStyle name="Normal 19 2 2 2 2 5 2 3" xfId="30035" xr:uid="{00000000-0005-0000-0000-0000BA0D0000}"/>
    <cellStyle name="Normal 19 2 2 2 2 5 3" xfId="9917" xr:uid="{00000000-0005-0000-0000-0000BB0D0000}"/>
    <cellStyle name="Normal 19 2 2 2 2 5 3 2" xfId="40251" xr:uid="{00000000-0005-0000-0000-0000BC0D0000}"/>
    <cellStyle name="Normal 19 2 2 2 2 5 3 3" xfId="25018" xr:uid="{00000000-0005-0000-0000-0000BD0D0000}"/>
    <cellStyle name="Normal 19 2 2 2 2 5 4" xfId="35238" xr:uid="{00000000-0005-0000-0000-0000BE0D0000}"/>
    <cellStyle name="Normal 19 2 2 2 2 5 5" xfId="20005" xr:uid="{00000000-0005-0000-0000-0000BF0D0000}"/>
    <cellStyle name="Normal 19 2 2 2 2 6" xfId="11595" xr:uid="{00000000-0005-0000-0000-0000C00D0000}"/>
    <cellStyle name="Normal 19 2 2 2 2 6 2" xfId="41926" xr:uid="{00000000-0005-0000-0000-0000C10D0000}"/>
    <cellStyle name="Normal 19 2 2 2 2 6 3" xfId="26693" xr:uid="{00000000-0005-0000-0000-0000C20D0000}"/>
    <cellStyle name="Normal 19 2 2 2 2 7" xfId="6574" xr:uid="{00000000-0005-0000-0000-0000C30D0000}"/>
    <cellStyle name="Normal 19 2 2 2 2 7 2" xfId="36909" xr:uid="{00000000-0005-0000-0000-0000C40D0000}"/>
    <cellStyle name="Normal 19 2 2 2 2 7 3" xfId="21676" xr:uid="{00000000-0005-0000-0000-0000C50D0000}"/>
    <cellStyle name="Normal 19 2 2 2 2 8" xfId="31897" xr:uid="{00000000-0005-0000-0000-0000C60D0000}"/>
    <cellStyle name="Normal 19 2 2 2 2 9" xfId="16663" xr:uid="{00000000-0005-0000-0000-0000C70D0000}"/>
    <cellStyle name="Normal 19 2 2 2 3" xfId="1710" xr:uid="{00000000-0005-0000-0000-0000C80D0000}"/>
    <cellStyle name="Normal 19 2 2 2 3 2" xfId="2549" xr:uid="{00000000-0005-0000-0000-0000C90D0000}"/>
    <cellStyle name="Normal 19 2 2 2 3 2 2" xfId="4239" xr:uid="{00000000-0005-0000-0000-0000CA0D0000}"/>
    <cellStyle name="Normal 19 2 2 2 3 2 2 2" xfId="14312" xr:uid="{00000000-0005-0000-0000-0000CB0D0000}"/>
    <cellStyle name="Normal 19 2 2 2 3 2 2 2 2" xfId="44643" xr:uid="{00000000-0005-0000-0000-0000CC0D0000}"/>
    <cellStyle name="Normal 19 2 2 2 3 2 2 2 3" xfId="29410" xr:uid="{00000000-0005-0000-0000-0000CD0D0000}"/>
    <cellStyle name="Normal 19 2 2 2 3 2 2 3" xfId="9292" xr:uid="{00000000-0005-0000-0000-0000CE0D0000}"/>
    <cellStyle name="Normal 19 2 2 2 3 2 2 3 2" xfId="39626" xr:uid="{00000000-0005-0000-0000-0000CF0D0000}"/>
    <cellStyle name="Normal 19 2 2 2 3 2 2 3 3" xfId="24393" xr:uid="{00000000-0005-0000-0000-0000D00D0000}"/>
    <cellStyle name="Normal 19 2 2 2 3 2 2 4" xfId="34613" xr:uid="{00000000-0005-0000-0000-0000D10D0000}"/>
    <cellStyle name="Normal 19 2 2 2 3 2 2 5" xfId="19380" xr:uid="{00000000-0005-0000-0000-0000D20D0000}"/>
    <cellStyle name="Normal 19 2 2 2 3 2 3" xfId="5931" xr:uid="{00000000-0005-0000-0000-0000D30D0000}"/>
    <cellStyle name="Normal 19 2 2 2 3 2 3 2" xfId="15983" xr:uid="{00000000-0005-0000-0000-0000D40D0000}"/>
    <cellStyle name="Normal 19 2 2 2 3 2 3 2 2" xfId="46314" xr:uid="{00000000-0005-0000-0000-0000D50D0000}"/>
    <cellStyle name="Normal 19 2 2 2 3 2 3 2 3" xfId="31081" xr:uid="{00000000-0005-0000-0000-0000D60D0000}"/>
    <cellStyle name="Normal 19 2 2 2 3 2 3 3" xfId="10963" xr:uid="{00000000-0005-0000-0000-0000D70D0000}"/>
    <cellStyle name="Normal 19 2 2 2 3 2 3 3 2" xfId="41297" xr:uid="{00000000-0005-0000-0000-0000D80D0000}"/>
    <cellStyle name="Normal 19 2 2 2 3 2 3 3 3" xfId="26064" xr:uid="{00000000-0005-0000-0000-0000D90D0000}"/>
    <cellStyle name="Normal 19 2 2 2 3 2 3 4" xfId="36284" xr:uid="{00000000-0005-0000-0000-0000DA0D0000}"/>
    <cellStyle name="Normal 19 2 2 2 3 2 3 5" xfId="21051" xr:uid="{00000000-0005-0000-0000-0000DB0D0000}"/>
    <cellStyle name="Normal 19 2 2 2 3 2 4" xfId="12641" xr:uid="{00000000-0005-0000-0000-0000DC0D0000}"/>
    <cellStyle name="Normal 19 2 2 2 3 2 4 2" xfId="42972" xr:uid="{00000000-0005-0000-0000-0000DD0D0000}"/>
    <cellStyle name="Normal 19 2 2 2 3 2 4 3" xfId="27739" xr:uid="{00000000-0005-0000-0000-0000DE0D0000}"/>
    <cellStyle name="Normal 19 2 2 2 3 2 5" xfId="7620" xr:uid="{00000000-0005-0000-0000-0000DF0D0000}"/>
    <cellStyle name="Normal 19 2 2 2 3 2 5 2" xfId="37955" xr:uid="{00000000-0005-0000-0000-0000E00D0000}"/>
    <cellStyle name="Normal 19 2 2 2 3 2 5 3" xfId="22722" xr:uid="{00000000-0005-0000-0000-0000E10D0000}"/>
    <cellStyle name="Normal 19 2 2 2 3 2 6" xfId="32943" xr:uid="{00000000-0005-0000-0000-0000E20D0000}"/>
    <cellStyle name="Normal 19 2 2 2 3 2 7" xfId="17709" xr:uid="{00000000-0005-0000-0000-0000E30D0000}"/>
    <cellStyle name="Normal 19 2 2 2 3 3" xfId="3402" xr:uid="{00000000-0005-0000-0000-0000E40D0000}"/>
    <cellStyle name="Normal 19 2 2 2 3 3 2" xfId="13476" xr:uid="{00000000-0005-0000-0000-0000E50D0000}"/>
    <cellStyle name="Normal 19 2 2 2 3 3 2 2" xfId="43807" xr:uid="{00000000-0005-0000-0000-0000E60D0000}"/>
    <cellStyle name="Normal 19 2 2 2 3 3 2 3" xfId="28574" xr:uid="{00000000-0005-0000-0000-0000E70D0000}"/>
    <cellStyle name="Normal 19 2 2 2 3 3 3" xfId="8456" xr:uid="{00000000-0005-0000-0000-0000E80D0000}"/>
    <cellStyle name="Normal 19 2 2 2 3 3 3 2" xfId="38790" xr:uid="{00000000-0005-0000-0000-0000E90D0000}"/>
    <cellStyle name="Normal 19 2 2 2 3 3 3 3" xfId="23557" xr:uid="{00000000-0005-0000-0000-0000EA0D0000}"/>
    <cellStyle name="Normal 19 2 2 2 3 3 4" xfId="33777" xr:uid="{00000000-0005-0000-0000-0000EB0D0000}"/>
    <cellStyle name="Normal 19 2 2 2 3 3 5" xfId="18544" xr:uid="{00000000-0005-0000-0000-0000EC0D0000}"/>
    <cellStyle name="Normal 19 2 2 2 3 4" xfId="5095" xr:uid="{00000000-0005-0000-0000-0000ED0D0000}"/>
    <cellStyle name="Normal 19 2 2 2 3 4 2" xfId="15147" xr:uid="{00000000-0005-0000-0000-0000EE0D0000}"/>
    <cellStyle name="Normal 19 2 2 2 3 4 2 2" xfId="45478" xr:uid="{00000000-0005-0000-0000-0000EF0D0000}"/>
    <cellStyle name="Normal 19 2 2 2 3 4 2 3" xfId="30245" xr:uid="{00000000-0005-0000-0000-0000F00D0000}"/>
    <cellStyle name="Normal 19 2 2 2 3 4 3" xfId="10127" xr:uid="{00000000-0005-0000-0000-0000F10D0000}"/>
    <cellStyle name="Normal 19 2 2 2 3 4 3 2" xfId="40461" xr:uid="{00000000-0005-0000-0000-0000F20D0000}"/>
    <cellStyle name="Normal 19 2 2 2 3 4 3 3" xfId="25228" xr:uid="{00000000-0005-0000-0000-0000F30D0000}"/>
    <cellStyle name="Normal 19 2 2 2 3 4 4" xfId="35448" xr:uid="{00000000-0005-0000-0000-0000F40D0000}"/>
    <cellStyle name="Normal 19 2 2 2 3 4 5" xfId="20215" xr:uid="{00000000-0005-0000-0000-0000F50D0000}"/>
    <cellStyle name="Normal 19 2 2 2 3 5" xfId="11805" xr:uid="{00000000-0005-0000-0000-0000F60D0000}"/>
    <cellStyle name="Normal 19 2 2 2 3 5 2" xfId="42136" xr:uid="{00000000-0005-0000-0000-0000F70D0000}"/>
    <cellStyle name="Normal 19 2 2 2 3 5 3" xfId="26903" xr:uid="{00000000-0005-0000-0000-0000F80D0000}"/>
    <cellStyle name="Normal 19 2 2 2 3 6" xfId="6784" xr:uid="{00000000-0005-0000-0000-0000F90D0000}"/>
    <cellStyle name="Normal 19 2 2 2 3 6 2" xfId="37119" xr:uid="{00000000-0005-0000-0000-0000FA0D0000}"/>
    <cellStyle name="Normal 19 2 2 2 3 6 3" xfId="21886" xr:uid="{00000000-0005-0000-0000-0000FB0D0000}"/>
    <cellStyle name="Normal 19 2 2 2 3 7" xfId="32107" xr:uid="{00000000-0005-0000-0000-0000FC0D0000}"/>
    <cellStyle name="Normal 19 2 2 2 3 8" xfId="16873" xr:uid="{00000000-0005-0000-0000-0000FD0D0000}"/>
    <cellStyle name="Normal 19 2 2 2 4" xfId="2131" xr:uid="{00000000-0005-0000-0000-0000FE0D0000}"/>
    <cellStyle name="Normal 19 2 2 2 4 2" xfId="3821" xr:uid="{00000000-0005-0000-0000-0000FF0D0000}"/>
    <cellStyle name="Normal 19 2 2 2 4 2 2" xfId="13894" xr:uid="{00000000-0005-0000-0000-0000000E0000}"/>
    <cellStyle name="Normal 19 2 2 2 4 2 2 2" xfId="44225" xr:uid="{00000000-0005-0000-0000-0000010E0000}"/>
    <cellStyle name="Normal 19 2 2 2 4 2 2 3" xfId="28992" xr:uid="{00000000-0005-0000-0000-0000020E0000}"/>
    <cellStyle name="Normal 19 2 2 2 4 2 3" xfId="8874" xr:uid="{00000000-0005-0000-0000-0000030E0000}"/>
    <cellStyle name="Normal 19 2 2 2 4 2 3 2" xfId="39208" xr:uid="{00000000-0005-0000-0000-0000040E0000}"/>
    <cellStyle name="Normal 19 2 2 2 4 2 3 3" xfId="23975" xr:uid="{00000000-0005-0000-0000-0000050E0000}"/>
    <cellStyle name="Normal 19 2 2 2 4 2 4" xfId="34195" xr:uid="{00000000-0005-0000-0000-0000060E0000}"/>
    <cellStyle name="Normal 19 2 2 2 4 2 5" xfId="18962" xr:uid="{00000000-0005-0000-0000-0000070E0000}"/>
    <cellStyle name="Normal 19 2 2 2 4 3" xfId="5513" xr:uid="{00000000-0005-0000-0000-0000080E0000}"/>
    <cellStyle name="Normal 19 2 2 2 4 3 2" xfId="15565" xr:uid="{00000000-0005-0000-0000-0000090E0000}"/>
    <cellStyle name="Normal 19 2 2 2 4 3 2 2" xfId="45896" xr:uid="{00000000-0005-0000-0000-00000A0E0000}"/>
    <cellStyle name="Normal 19 2 2 2 4 3 2 3" xfId="30663" xr:uid="{00000000-0005-0000-0000-00000B0E0000}"/>
    <cellStyle name="Normal 19 2 2 2 4 3 3" xfId="10545" xr:uid="{00000000-0005-0000-0000-00000C0E0000}"/>
    <cellStyle name="Normal 19 2 2 2 4 3 3 2" xfId="40879" xr:uid="{00000000-0005-0000-0000-00000D0E0000}"/>
    <cellStyle name="Normal 19 2 2 2 4 3 3 3" xfId="25646" xr:uid="{00000000-0005-0000-0000-00000E0E0000}"/>
    <cellStyle name="Normal 19 2 2 2 4 3 4" xfId="35866" xr:uid="{00000000-0005-0000-0000-00000F0E0000}"/>
    <cellStyle name="Normal 19 2 2 2 4 3 5" xfId="20633" xr:uid="{00000000-0005-0000-0000-0000100E0000}"/>
    <cellStyle name="Normal 19 2 2 2 4 4" xfId="12223" xr:uid="{00000000-0005-0000-0000-0000110E0000}"/>
    <cellStyle name="Normal 19 2 2 2 4 4 2" xfId="42554" xr:uid="{00000000-0005-0000-0000-0000120E0000}"/>
    <cellStyle name="Normal 19 2 2 2 4 4 3" xfId="27321" xr:uid="{00000000-0005-0000-0000-0000130E0000}"/>
    <cellStyle name="Normal 19 2 2 2 4 5" xfId="7202" xr:uid="{00000000-0005-0000-0000-0000140E0000}"/>
    <cellStyle name="Normal 19 2 2 2 4 5 2" xfId="37537" xr:uid="{00000000-0005-0000-0000-0000150E0000}"/>
    <cellStyle name="Normal 19 2 2 2 4 5 3" xfId="22304" xr:uid="{00000000-0005-0000-0000-0000160E0000}"/>
    <cellStyle name="Normal 19 2 2 2 4 6" xfId="32525" xr:uid="{00000000-0005-0000-0000-0000170E0000}"/>
    <cellStyle name="Normal 19 2 2 2 4 7" xfId="17291" xr:uid="{00000000-0005-0000-0000-0000180E0000}"/>
    <cellStyle name="Normal 19 2 2 2 5" xfId="2984" xr:uid="{00000000-0005-0000-0000-0000190E0000}"/>
    <cellStyle name="Normal 19 2 2 2 5 2" xfId="13058" xr:uid="{00000000-0005-0000-0000-00001A0E0000}"/>
    <cellStyle name="Normal 19 2 2 2 5 2 2" xfId="43389" xr:uid="{00000000-0005-0000-0000-00001B0E0000}"/>
    <cellStyle name="Normal 19 2 2 2 5 2 3" xfId="28156" xr:uid="{00000000-0005-0000-0000-00001C0E0000}"/>
    <cellStyle name="Normal 19 2 2 2 5 3" xfId="8038" xr:uid="{00000000-0005-0000-0000-00001D0E0000}"/>
    <cellStyle name="Normal 19 2 2 2 5 3 2" xfId="38372" xr:uid="{00000000-0005-0000-0000-00001E0E0000}"/>
    <cellStyle name="Normal 19 2 2 2 5 3 3" xfId="23139" xr:uid="{00000000-0005-0000-0000-00001F0E0000}"/>
    <cellStyle name="Normal 19 2 2 2 5 4" xfId="33359" xr:uid="{00000000-0005-0000-0000-0000200E0000}"/>
    <cellStyle name="Normal 19 2 2 2 5 5" xfId="18126" xr:uid="{00000000-0005-0000-0000-0000210E0000}"/>
    <cellStyle name="Normal 19 2 2 2 6" xfId="4677" xr:uid="{00000000-0005-0000-0000-0000220E0000}"/>
    <cellStyle name="Normal 19 2 2 2 6 2" xfId="14729" xr:uid="{00000000-0005-0000-0000-0000230E0000}"/>
    <cellStyle name="Normal 19 2 2 2 6 2 2" xfId="45060" xr:uid="{00000000-0005-0000-0000-0000240E0000}"/>
    <cellStyle name="Normal 19 2 2 2 6 2 3" xfId="29827" xr:uid="{00000000-0005-0000-0000-0000250E0000}"/>
    <cellStyle name="Normal 19 2 2 2 6 3" xfId="9709" xr:uid="{00000000-0005-0000-0000-0000260E0000}"/>
    <cellStyle name="Normal 19 2 2 2 6 3 2" xfId="40043" xr:uid="{00000000-0005-0000-0000-0000270E0000}"/>
    <cellStyle name="Normal 19 2 2 2 6 3 3" xfId="24810" xr:uid="{00000000-0005-0000-0000-0000280E0000}"/>
    <cellStyle name="Normal 19 2 2 2 6 4" xfId="35030" xr:uid="{00000000-0005-0000-0000-0000290E0000}"/>
    <cellStyle name="Normal 19 2 2 2 6 5" xfId="19797" xr:uid="{00000000-0005-0000-0000-00002A0E0000}"/>
    <cellStyle name="Normal 19 2 2 2 7" xfId="11387" xr:uid="{00000000-0005-0000-0000-00002B0E0000}"/>
    <cellStyle name="Normal 19 2 2 2 7 2" xfId="41718" xr:uid="{00000000-0005-0000-0000-00002C0E0000}"/>
    <cellStyle name="Normal 19 2 2 2 7 3" xfId="26485" xr:uid="{00000000-0005-0000-0000-00002D0E0000}"/>
    <cellStyle name="Normal 19 2 2 2 8" xfId="6366" xr:uid="{00000000-0005-0000-0000-00002E0E0000}"/>
    <cellStyle name="Normal 19 2 2 2 8 2" xfId="36701" xr:uid="{00000000-0005-0000-0000-00002F0E0000}"/>
    <cellStyle name="Normal 19 2 2 2 8 3" xfId="21468" xr:uid="{00000000-0005-0000-0000-0000300E0000}"/>
    <cellStyle name="Normal 19 2 2 2 9" xfId="31689" xr:uid="{00000000-0005-0000-0000-0000310E0000}"/>
    <cellStyle name="Normal 19 2 2 3" xfId="1393" xr:uid="{00000000-0005-0000-0000-0000320E0000}"/>
    <cellStyle name="Normal 19 2 2 3 2" xfId="1814" xr:uid="{00000000-0005-0000-0000-0000330E0000}"/>
    <cellStyle name="Normal 19 2 2 3 2 2" xfId="2653" xr:uid="{00000000-0005-0000-0000-0000340E0000}"/>
    <cellStyle name="Normal 19 2 2 3 2 2 2" xfId="4343" xr:uid="{00000000-0005-0000-0000-0000350E0000}"/>
    <cellStyle name="Normal 19 2 2 3 2 2 2 2" xfId="14416" xr:uid="{00000000-0005-0000-0000-0000360E0000}"/>
    <cellStyle name="Normal 19 2 2 3 2 2 2 2 2" xfId="44747" xr:uid="{00000000-0005-0000-0000-0000370E0000}"/>
    <cellStyle name="Normal 19 2 2 3 2 2 2 2 3" xfId="29514" xr:uid="{00000000-0005-0000-0000-0000380E0000}"/>
    <cellStyle name="Normal 19 2 2 3 2 2 2 3" xfId="9396" xr:uid="{00000000-0005-0000-0000-0000390E0000}"/>
    <cellStyle name="Normal 19 2 2 3 2 2 2 3 2" xfId="39730" xr:uid="{00000000-0005-0000-0000-00003A0E0000}"/>
    <cellStyle name="Normal 19 2 2 3 2 2 2 3 3" xfId="24497" xr:uid="{00000000-0005-0000-0000-00003B0E0000}"/>
    <cellStyle name="Normal 19 2 2 3 2 2 2 4" xfId="34717" xr:uid="{00000000-0005-0000-0000-00003C0E0000}"/>
    <cellStyle name="Normal 19 2 2 3 2 2 2 5" xfId="19484" xr:uid="{00000000-0005-0000-0000-00003D0E0000}"/>
    <cellStyle name="Normal 19 2 2 3 2 2 3" xfId="6035" xr:uid="{00000000-0005-0000-0000-00003E0E0000}"/>
    <cellStyle name="Normal 19 2 2 3 2 2 3 2" xfId="16087" xr:uid="{00000000-0005-0000-0000-00003F0E0000}"/>
    <cellStyle name="Normal 19 2 2 3 2 2 3 2 2" xfId="46418" xr:uid="{00000000-0005-0000-0000-0000400E0000}"/>
    <cellStyle name="Normal 19 2 2 3 2 2 3 2 3" xfId="31185" xr:uid="{00000000-0005-0000-0000-0000410E0000}"/>
    <cellStyle name="Normal 19 2 2 3 2 2 3 3" xfId="11067" xr:uid="{00000000-0005-0000-0000-0000420E0000}"/>
    <cellStyle name="Normal 19 2 2 3 2 2 3 3 2" xfId="41401" xr:uid="{00000000-0005-0000-0000-0000430E0000}"/>
    <cellStyle name="Normal 19 2 2 3 2 2 3 3 3" xfId="26168" xr:uid="{00000000-0005-0000-0000-0000440E0000}"/>
    <cellStyle name="Normal 19 2 2 3 2 2 3 4" xfId="36388" xr:uid="{00000000-0005-0000-0000-0000450E0000}"/>
    <cellStyle name="Normal 19 2 2 3 2 2 3 5" xfId="21155" xr:uid="{00000000-0005-0000-0000-0000460E0000}"/>
    <cellStyle name="Normal 19 2 2 3 2 2 4" xfId="12745" xr:uid="{00000000-0005-0000-0000-0000470E0000}"/>
    <cellStyle name="Normal 19 2 2 3 2 2 4 2" xfId="43076" xr:uid="{00000000-0005-0000-0000-0000480E0000}"/>
    <cellStyle name="Normal 19 2 2 3 2 2 4 3" xfId="27843" xr:uid="{00000000-0005-0000-0000-0000490E0000}"/>
    <cellStyle name="Normal 19 2 2 3 2 2 5" xfId="7724" xr:uid="{00000000-0005-0000-0000-00004A0E0000}"/>
    <cellStyle name="Normal 19 2 2 3 2 2 5 2" xfId="38059" xr:uid="{00000000-0005-0000-0000-00004B0E0000}"/>
    <cellStyle name="Normal 19 2 2 3 2 2 5 3" xfId="22826" xr:uid="{00000000-0005-0000-0000-00004C0E0000}"/>
    <cellStyle name="Normal 19 2 2 3 2 2 6" xfId="33047" xr:uid="{00000000-0005-0000-0000-00004D0E0000}"/>
    <cellStyle name="Normal 19 2 2 3 2 2 7" xfId="17813" xr:uid="{00000000-0005-0000-0000-00004E0E0000}"/>
    <cellStyle name="Normal 19 2 2 3 2 3" xfId="3506" xr:uid="{00000000-0005-0000-0000-00004F0E0000}"/>
    <cellStyle name="Normal 19 2 2 3 2 3 2" xfId="13580" xr:uid="{00000000-0005-0000-0000-0000500E0000}"/>
    <cellStyle name="Normal 19 2 2 3 2 3 2 2" xfId="43911" xr:uid="{00000000-0005-0000-0000-0000510E0000}"/>
    <cellStyle name="Normal 19 2 2 3 2 3 2 3" xfId="28678" xr:uid="{00000000-0005-0000-0000-0000520E0000}"/>
    <cellStyle name="Normal 19 2 2 3 2 3 3" xfId="8560" xr:uid="{00000000-0005-0000-0000-0000530E0000}"/>
    <cellStyle name="Normal 19 2 2 3 2 3 3 2" xfId="38894" xr:uid="{00000000-0005-0000-0000-0000540E0000}"/>
    <cellStyle name="Normal 19 2 2 3 2 3 3 3" xfId="23661" xr:uid="{00000000-0005-0000-0000-0000550E0000}"/>
    <cellStyle name="Normal 19 2 2 3 2 3 4" xfId="33881" xr:uid="{00000000-0005-0000-0000-0000560E0000}"/>
    <cellStyle name="Normal 19 2 2 3 2 3 5" xfId="18648" xr:uid="{00000000-0005-0000-0000-0000570E0000}"/>
    <cellStyle name="Normal 19 2 2 3 2 4" xfId="5199" xr:uid="{00000000-0005-0000-0000-0000580E0000}"/>
    <cellStyle name="Normal 19 2 2 3 2 4 2" xfId="15251" xr:uid="{00000000-0005-0000-0000-0000590E0000}"/>
    <cellStyle name="Normal 19 2 2 3 2 4 2 2" xfId="45582" xr:uid="{00000000-0005-0000-0000-00005A0E0000}"/>
    <cellStyle name="Normal 19 2 2 3 2 4 2 3" xfId="30349" xr:uid="{00000000-0005-0000-0000-00005B0E0000}"/>
    <cellStyle name="Normal 19 2 2 3 2 4 3" xfId="10231" xr:uid="{00000000-0005-0000-0000-00005C0E0000}"/>
    <cellStyle name="Normal 19 2 2 3 2 4 3 2" xfId="40565" xr:uid="{00000000-0005-0000-0000-00005D0E0000}"/>
    <cellStyle name="Normal 19 2 2 3 2 4 3 3" xfId="25332" xr:uid="{00000000-0005-0000-0000-00005E0E0000}"/>
    <cellStyle name="Normal 19 2 2 3 2 4 4" xfId="35552" xr:uid="{00000000-0005-0000-0000-00005F0E0000}"/>
    <cellStyle name="Normal 19 2 2 3 2 4 5" xfId="20319" xr:uid="{00000000-0005-0000-0000-0000600E0000}"/>
    <cellStyle name="Normal 19 2 2 3 2 5" xfId="11909" xr:uid="{00000000-0005-0000-0000-0000610E0000}"/>
    <cellStyle name="Normal 19 2 2 3 2 5 2" xfId="42240" xr:uid="{00000000-0005-0000-0000-0000620E0000}"/>
    <cellStyle name="Normal 19 2 2 3 2 5 3" xfId="27007" xr:uid="{00000000-0005-0000-0000-0000630E0000}"/>
    <cellStyle name="Normal 19 2 2 3 2 6" xfId="6888" xr:uid="{00000000-0005-0000-0000-0000640E0000}"/>
    <cellStyle name="Normal 19 2 2 3 2 6 2" xfId="37223" xr:uid="{00000000-0005-0000-0000-0000650E0000}"/>
    <cellStyle name="Normal 19 2 2 3 2 6 3" xfId="21990" xr:uid="{00000000-0005-0000-0000-0000660E0000}"/>
    <cellStyle name="Normal 19 2 2 3 2 7" xfId="32211" xr:uid="{00000000-0005-0000-0000-0000670E0000}"/>
    <cellStyle name="Normal 19 2 2 3 2 8" xfId="16977" xr:uid="{00000000-0005-0000-0000-0000680E0000}"/>
    <cellStyle name="Normal 19 2 2 3 3" xfId="2235" xr:uid="{00000000-0005-0000-0000-0000690E0000}"/>
    <cellStyle name="Normal 19 2 2 3 3 2" xfId="3925" xr:uid="{00000000-0005-0000-0000-00006A0E0000}"/>
    <cellStyle name="Normal 19 2 2 3 3 2 2" xfId="13998" xr:uid="{00000000-0005-0000-0000-00006B0E0000}"/>
    <cellStyle name="Normal 19 2 2 3 3 2 2 2" xfId="44329" xr:uid="{00000000-0005-0000-0000-00006C0E0000}"/>
    <cellStyle name="Normal 19 2 2 3 3 2 2 3" xfId="29096" xr:uid="{00000000-0005-0000-0000-00006D0E0000}"/>
    <cellStyle name="Normal 19 2 2 3 3 2 3" xfId="8978" xr:uid="{00000000-0005-0000-0000-00006E0E0000}"/>
    <cellStyle name="Normal 19 2 2 3 3 2 3 2" xfId="39312" xr:uid="{00000000-0005-0000-0000-00006F0E0000}"/>
    <cellStyle name="Normal 19 2 2 3 3 2 3 3" xfId="24079" xr:uid="{00000000-0005-0000-0000-0000700E0000}"/>
    <cellStyle name="Normal 19 2 2 3 3 2 4" xfId="34299" xr:uid="{00000000-0005-0000-0000-0000710E0000}"/>
    <cellStyle name="Normal 19 2 2 3 3 2 5" xfId="19066" xr:uid="{00000000-0005-0000-0000-0000720E0000}"/>
    <cellStyle name="Normal 19 2 2 3 3 3" xfId="5617" xr:uid="{00000000-0005-0000-0000-0000730E0000}"/>
    <cellStyle name="Normal 19 2 2 3 3 3 2" xfId="15669" xr:uid="{00000000-0005-0000-0000-0000740E0000}"/>
    <cellStyle name="Normal 19 2 2 3 3 3 2 2" xfId="46000" xr:uid="{00000000-0005-0000-0000-0000750E0000}"/>
    <cellStyle name="Normal 19 2 2 3 3 3 2 3" xfId="30767" xr:uid="{00000000-0005-0000-0000-0000760E0000}"/>
    <cellStyle name="Normal 19 2 2 3 3 3 3" xfId="10649" xr:uid="{00000000-0005-0000-0000-0000770E0000}"/>
    <cellStyle name="Normal 19 2 2 3 3 3 3 2" xfId="40983" xr:uid="{00000000-0005-0000-0000-0000780E0000}"/>
    <cellStyle name="Normal 19 2 2 3 3 3 3 3" xfId="25750" xr:uid="{00000000-0005-0000-0000-0000790E0000}"/>
    <cellStyle name="Normal 19 2 2 3 3 3 4" xfId="35970" xr:uid="{00000000-0005-0000-0000-00007A0E0000}"/>
    <cellStyle name="Normal 19 2 2 3 3 3 5" xfId="20737" xr:uid="{00000000-0005-0000-0000-00007B0E0000}"/>
    <cellStyle name="Normal 19 2 2 3 3 4" xfId="12327" xr:uid="{00000000-0005-0000-0000-00007C0E0000}"/>
    <cellStyle name="Normal 19 2 2 3 3 4 2" xfId="42658" xr:uid="{00000000-0005-0000-0000-00007D0E0000}"/>
    <cellStyle name="Normal 19 2 2 3 3 4 3" xfId="27425" xr:uid="{00000000-0005-0000-0000-00007E0E0000}"/>
    <cellStyle name="Normal 19 2 2 3 3 5" xfId="7306" xr:uid="{00000000-0005-0000-0000-00007F0E0000}"/>
    <cellStyle name="Normal 19 2 2 3 3 5 2" xfId="37641" xr:uid="{00000000-0005-0000-0000-0000800E0000}"/>
    <cellStyle name="Normal 19 2 2 3 3 5 3" xfId="22408" xr:uid="{00000000-0005-0000-0000-0000810E0000}"/>
    <cellStyle name="Normal 19 2 2 3 3 6" xfId="32629" xr:uid="{00000000-0005-0000-0000-0000820E0000}"/>
    <cellStyle name="Normal 19 2 2 3 3 7" xfId="17395" xr:uid="{00000000-0005-0000-0000-0000830E0000}"/>
    <cellStyle name="Normal 19 2 2 3 4" xfId="3088" xr:uid="{00000000-0005-0000-0000-0000840E0000}"/>
    <cellStyle name="Normal 19 2 2 3 4 2" xfId="13162" xr:uid="{00000000-0005-0000-0000-0000850E0000}"/>
    <cellStyle name="Normal 19 2 2 3 4 2 2" xfId="43493" xr:uid="{00000000-0005-0000-0000-0000860E0000}"/>
    <cellStyle name="Normal 19 2 2 3 4 2 3" xfId="28260" xr:uid="{00000000-0005-0000-0000-0000870E0000}"/>
    <cellStyle name="Normal 19 2 2 3 4 3" xfId="8142" xr:uid="{00000000-0005-0000-0000-0000880E0000}"/>
    <cellStyle name="Normal 19 2 2 3 4 3 2" xfId="38476" xr:uid="{00000000-0005-0000-0000-0000890E0000}"/>
    <cellStyle name="Normal 19 2 2 3 4 3 3" xfId="23243" xr:uid="{00000000-0005-0000-0000-00008A0E0000}"/>
    <cellStyle name="Normal 19 2 2 3 4 4" xfId="33463" xr:uid="{00000000-0005-0000-0000-00008B0E0000}"/>
    <cellStyle name="Normal 19 2 2 3 4 5" xfId="18230" xr:uid="{00000000-0005-0000-0000-00008C0E0000}"/>
    <cellStyle name="Normal 19 2 2 3 5" xfId="4781" xr:uid="{00000000-0005-0000-0000-00008D0E0000}"/>
    <cellStyle name="Normal 19 2 2 3 5 2" xfId="14833" xr:uid="{00000000-0005-0000-0000-00008E0E0000}"/>
    <cellStyle name="Normal 19 2 2 3 5 2 2" xfId="45164" xr:uid="{00000000-0005-0000-0000-00008F0E0000}"/>
    <cellStyle name="Normal 19 2 2 3 5 2 3" xfId="29931" xr:uid="{00000000-0005-0000-0000-0000900E0000}"/>
    <cellStyle name="Normal 19 2 2 3 5 3" xfId="9813" xr:uid="{00000000-0005-0000-0000-0000910E0000}"/>
    <cellStyle name="Normal 19 2 2 3 5 3 2" xfId="40147" xr:uid="{00000000-0005-0000-0000-0000920E0000}"/>
    <cellStyle name="Normal 19 2 2 3 5 3 3" xfId="24914" xr:uid="{00000000-0005-0000-0000-0000930E0000}"/>
    <cellStyle name="Normal 19 2 2 3 5 4" xfId="35134" xr:uid="{00000000-0005-0000-0000-0000940E0000}"/>
    <cellStyle name="Normal 19 2 2 3 5 5" xfId="19901" xr:uid="{00000000-0005-0000-0000-0000950E0000}"/>
    <cellStyle name="Normal 19 2 2 3 6" xfId="11491" xr:uid="{00000000-0005-0000-0000-0000960E0000}"/>
    <cellStyle name="Normal 19 2 2 3 6 2" xfId="41822" xr:uid="{00000000-0005-0000-0000-0000970E0000}"/>
    <cellStyle name="Normal 19 2 2 3 6 3" xfId="26589" xr:uid="{00000000-0005-0000-0000-0000980E0000}"/>
    <cellStyle name="Normal 19 2 2 3 7" xfId="6470" xr:uid="{00000000-0005-0000-0000-0000990E0000}"/>
    <cellStyle name="Normal 19 2 2 3 7 2" xfId="36805" xr:uid="{00000000-0005-0000-0000-00009A0E0000}"/>
    <cellStyle name="Normal 19 2 2 3 7 3" xfId="21572" xr:uid="{00000000-0005-0000-0000-00009B0E0000}"/>
    <cellStyle name="Normal 19 2 2 3 8" xfId="31793" xr:uid="{00000000-0005-0000-0000-00009C0E0000}"/>
    <cellStyle name="Normal 19 2 2 3 9" xfId="16559" xr:uid="{00000000-0005-0000-0000-00009D0E0000}"/>
    <cellStyle name="Normal 19 2 2 4" xfId="1606" xr:uid="{00000000-0005-0000-0000-00009E0E0000}"/>
    <cellStyle name="Normal 19 2 2 4 2" xfId="2445" xr:uid="{00000000-0005-0000-0000-00009F0E0000}"/>
    <cellStyle name="Normal 19 2 2 4 2 2" xfId="4135" xr:uid="{00000000-0005-0000-0000-0000A00E0000}"/>
    <cellStyle name="Normal 19 2 2 4 2 2 2" xfId="14208" xr:uid="{00000000-0005-0000-0000-0000A10E0000}"/>
    <cellStyle name="Normal 19 2 2 4 2 2 2 2" xfId="44539" xr:uid="{00000000-0005-0000-0000-0000A20E0000}"/>
    <cellStyle name="Normal 19 2 2 4 2 2 2 3" xfId="29306" xr:uid="{00000000-0005-0000-0000-0000A30E0000}"/>
    <cellStyle name="Normal 19 2 2 4 2 2 3" xfId="9188" xr:uid="{00000000-0005-0000-0000-0000A40E0000}"/>
    <cellStyle name="Normal 19 2 2 4 2 2 3 2" xfId="39522" xr:uid="{00000000-0005-0000-0000-0000A50E0000}"/>
    <cellStyle name="Normal 19 2 2 4 2 2 3 3" xfId="24289" xr:uid="{00000000-0005-0000-0000-0000A60E0000}"/>
    <cellStyle name="Normal 19 2 2 4 2 2 4" xfId="34509" xr:uid="{00000000-0005-0000-0000-0000A70E0000}"/>
    <cellStyle name="Normal 19 2 2 4 2 2 5" xfId="19276" xr:uid="{00000000-0005-0000-0000-0000A80E0000}"/>
    <cellStyle name="Normal 19 2 2 4 2 3" xfId="5827" xr:uid="{00000000-0005-0000-0000-0000A90E0000}"/>
    <cellStyle name="Normal 19 2 2 4 2 3 2" xfId="15879" xr:uid="{00000000-0005-0000-0000-0000AA0E0000}"/>
    <cellStyle name="Normal 19 2 2 4 2 3 2 2" xfId="46210" xr:uid="{00000000-0005-0000-0000-0000AB0E0000}"/>
    <cellStyle name="Normal 19 2 2 4 2 3 2 3" xfId="30977" xr:uid="{00000000-0005-0000-0000-0000AC0E0000}"/>
    <cellStyle name="Normal 19 2 2 4 2 3 3" xfId="10859" xr:uid="{00000000-0005-0000-0000-0000AD0E0000}"/>
    <cellStyle name="Normal 19 2 2 4 2 3 3 2" xfId="41193" xr:uid="{00000000-0005-0000-0000-0000AE0E0000}"/>
    <cellStyle name="Normal 19 2 2 4 2 3 3 3" xfId="25960" xr:uid="{00000000-0005-0000-0000-0000AF0E0000}"/>
    <cellStyle name="Normal 19 2 2 4 2 3 4" xfId="36180" xr:uid="{00000000-0005-0000-0000-0000B00E0000}"/>
    <cellStyle name="Normal 19 2 2 4 2 3 5" xfId="20947" xr:uid="{00000000-0005-0000-0000-0000B10E0000}"/>
    <cellStyle name="Normal 19 2 2 4 2 4" xfId="12537" xr:uid="{00000000-0005-0000-0000-0000B20E0000}"/>
    <cellStyle name="Normal 19 2 2 4 2 4 2" xfId="42868" xr:uid="{00000000-0005-0000-0000-0000B30E0000}"/>
    <cellStyle name="Normal 19 2 2 4 2 4 3" xfId="27635" xr:uid="{00000000-0005-0000-0000-0000B40E0000}"/>
    <cellStyle name="Normal 19 2 2 4 2 5" xfId="7516" xr:uid="{00000000-0005-0000-0000-0000B50E0000}"/>
    <cellStyle name="Normal 19 2 2 4 2 5 2" xfId="37851" xr:uid="{00000000-0005-0000-0000-0000B60E0000}"/>
    <cellStyle name="Normal 19 2 2 4 2 5 3" xfId="22618" xr:uid="{00000000-0005-0000-0000-0000B70E0000}"/>
    <cellStyle name="Normal 19 2 2 4 2 6" xfId="32839" xr:uid="{00000000-0005-0000-0000-0000B80E0000}"/>
    <cellStyle name="Normal 19 2 2 4 2 7" xfId="17605" xr:uid="{00000000-0005-0000-0000-0000B90E0000}"/>
    <cellStyle name="Normal 19 2 2 4 3" xfId="3298" xr:uid="{00000000-0005-0000-0000-0000BA0E0000}"/>
    <cellStyle name="Normal 19 2 2 4 3 2" xfId="13372" xr:uid="{00000000-0005-0000-0000-0000BB0E0000}"/>
    <cellStyle name="Normal 19 2 2 4 3 2 2" xfId="43703" xr:uid="{00000000-0005-0000-0000-0000BC0E0000}"/>
    <cellStyle name="Normal 19 2 2 4 3 2 3" xfId="28470" xr:uid="{00000000-0005-0000-0000-0000BD0E0000}"/>
    <cellStyle name="Normal 19 2 2 4 3 3" xfId="8352" xr:uid="{00000000-0005-0000-0000-0000BE0E0000}"/>
    <cellStyle name="Normal 19 2 2 4 3 3 2" xfId="38686" xr:uid="{00000000-0005-0000-0000-0000BF0E0000}"/>
    <cellStyle name="Normal 19 2 2 4 3 3 3" xfId="23453" xr:uid="{00000000-0005-0000-0000-0000C00E0000}"/>
    <cellStyle name="Normal 19 2 2 4 3 4" xfId="33673" xr:uid="{00000000-0005-0000-0000-0000C10E0000}"/>
    <cellStyle name="Normal 19 2 2 4 3 5" xfId="18440" xr:uid="{00000000-0005-0000-0000-0000C20E0000}"/>
    <cellStyle name="Normal 19 2 2 4 4" xfId="4991" xr:uid="{00000000-0005-0000-0000-0000C30E0000}"/>
    <cellStyle name="Normal 19 2 2 4 4 2" xfId="15043" xr:uid="{00000000-0005-0000-0000-0000C40E0000}"/>
    <cellStyle name="Normal 19 2 2 4 4 2 2" xfId="45374" xr:uid="{00000000-0005-0000-0000-0000C50E0000}"/>
    <cellStyle name="Normal 19 2 2 4 4 2 3" xfId="30141" xr:uid="{00000000-0005-0000-0000-0000C60E0000}"/>
    <cellStyle name="Normal 19 2 2 4 4 3" xfId="10023" xr:uid="{00000000-0005-0000-0000-0000C70E0000}"/>
    <cellStyle name="Normal 19 2 2 4 4 3 2" xfId="40357" xr:uid="{00000000-0005-0000-0000-0000C80E0000}"/>
    <cellStyle name="Normal 19 2 2 4 4 3 3" xfId="25124" xr:uid="{00000000-0005-0000-0000-0000C90E0000}"/>
    <cellStyle name="Normal 19 2 2 4 4 4" xfId="35344" xr:uid="{00000000-0005-0000-0000-0000CA0E0000}"/>
    <cellStyle name="Normal 19 2 2 4 4 5" xfId="20111" xr:uid="{00000000-0005-0000-0000-0000CB0E0000}"/>
    <cellStyle name="Normal 19 2 2 4 5" xfId="11701" xr:uid="{00000000-0005-0000-0000-0000CC0E0000}"/>
    <cellStyle name="Normal 19 2 2 4 5 2" xfId="42032" xr:uid="{00000000-0005-0000-0000-0000CD0E0000}"/>
    <cellStyle name="Normal 19 2 2 4 5 3" xfId="26799" xr:uid="{00000000-0005-0000-0000-0000CE0E0000}"/>
    <cellStyle name="Normal 19 2 2 4 6" xfId="6680" xr:uid="{00000000-0005-0000-0000-0000CF0E0000}"/>
    <cellStyle name="Normal 19 2 2 4 6 2" xfId="37015" xr:uid="{00000000-0005-0000-0000-0000D00E0000}"/>
    <cellStyle name="Normal 19 2 2 4 6 3" xfId="21782" xr:uid="{00000000-0005-0000-0000-0000D10E0000}"/>
    <cellStyle name="Normal 19 2 2 4 7" xfId="32003" xr:uid="{00000000-0005-0000-0000-0000D20E0000}"/>
    <cellStyle name="Normal 19 2 2 4 8" xfId="16769" xr:uid="{00000000-0005-0000-0000-0000D30E0000}"/>
    <cellStyle name="Normal 19 2 2 5" xfId="2027" xr:uid="{00000000-0005-0000-0000-0000D40E0000}"/>
    <cellStyle name="Normal 19 2 2 5 2" xfId="3717" xr:uid="{00000000-0005-0000-0000-0000D50E0000}"/>
    <cellStyle name="Normal 19 2 2 5 2 2" xfId="13790" xr:uid="{00000000-0005-0000-0000-0000D60E0000}"/>
    <cellStyle name="Normal 19 2 2 5 2 2 2" xfId="44121" xr:uid="{00000000-0005-0000-0000-0000D70E0000}"/>
    <cellStyle name="Normal 19 2 2 5 2 2 3" xfId="28888" xr:uid="{00000000-0005-0000-0000-0000D80E0000}"/>
    <cellStyle name="Normal 19 2 2 5 2 3" xfId="8770" xr:uid="{00000000-0005-0000-0000-0000D90E0000}"/>
    <cellStyle name="Normal 19 2 2 5 2 3 2" xfId="39104" xr:uid="{00000000-0005-0000-0000-0000DA0E0000}"/>
    <cellStyle name="Normal 19 2 2 5 2 3 3" xfId="23871" xr:uid="{00000000-0005-0000-0000-0000DB0E0000}"/>
    <cellStyle name="Normal 19 2 2 5 2 4" xfId="34091" xr:uid="{00000000-0005-0000-0000-0000DC0E0000}"/>
    <cellStyle name="Normal 19 2 2 5 2 5" xfId="18858" xr:uid="{00000000-0005-0000-0000-0000DD0E0000}"/>
    <cellStyle name="Normal 19 2 2 5 3" xfId="5409" xr:uid="{00000000-0005-0000-0000-0000DE0E0000}"/>
    <cellStyle name="Normal 19 2 2 5 3 2" xfId="15461" xr:uid="{00000000-0005-0000-0000-0000DF0E0000}"/>
    <cellStyle name="Normal 19 2 2 5 3 2 2" xfId="45792" xr:uid="{00000000-0005-0000-0000-0000E00E0000}"/>
    <cellStyle name="Normal 19 2 2 5 3 2 3" xfId="30559" xr:uid="{00000000-0005-0000-0000-0000E10E0000}"/>
    <cellStyle name="Normal 19 2 2 5 3 3" xfId="10441" xr:uid="{00000000-0005-0000-0000-0000E20E0000}"/>
    <cellStyle name="Normal 19 2 2 5 3 3 2" xfId="40775" xr:uid="{00000000-0005-0000-0000-0000E30E0000}"/>
    <cellStyle name="Normal 19 2 2 5 3 3 3" xfId="25542" xr:uid="{00000000-0005-0000-0000-0000E40E0000}"/>
    <cellStyle name="Normal 19 2 2 5 3 4" xfId="35762" xr:uid="{00000000-0005-0000-0000-0000E50E0000}"/>
    <cellStyle name="Normal 19 2 2 5 3 5" xfId="20529" xr:uid="{00000000-0005-0000-0000-0000E60E0000}"/>
    <cellStyle name="Normal 19 2 2 5 4" xfId="12119" xr:uid="{00000000-0005-0000-0000-0000E70E0000}"/>
    <cellStyle name="Normal 19 2 2 5 4 2" xfId="42450" xr:uid="{00000000-0005-0000-0000-0000E80E0000}"/>
    <cellStyle name="Normal 19 2 2 5 4 3" xfId="27217" xr:uid="{00000000-0005-0000-0000-0000E90E0000}"/>
    <cellStyle name="Normal 19 2 2 5 5" xfId="7098" xr:uid="{00000000-0005-0000-0000-0000EA0E0000}"/>
    <cellStyle name="Normal 19 2 2 5 5 2" xfId="37433" xr:uid="{00000000-0005-0000-0000-0000EB0E0000}"/>
    <cellStyle name="Normal 19 2 2 5 5 3" xfId="22200" xr:uid="{00000000-0005-0000-0000-0000EC0E0000}"/>
    <cellStyle name="Normal 19 2 2 5 6" xfId="32421" xr:uid="{00000000-0005-0000-0000-0000ED0E0000}"/>
    <cellStyle name="Normal 19 2 2 5 7" xfId="17187" xr:uid="{00000000-0005-0000-0000-0000EE0E0000}"/>
    <cellStyle name="Normal 19 2 2 6" xfId="2880" xr:uid="{00000000-0005-0000-0000-0000EF0E0000}"/>
    <cellStyle name="Normal 19 2 2 6 2" xfId="12954" xr:uid="{00000000-0005-0000-0000-0000F00E0000}"/>
    <cellStyle name="Normal 19 2 2 6 2 2" xfId="43285" xr:uid="{00000000-0005-0000-0000-0000F10E0000}"/>
    <cellStyle name="Normal 19 2 2 6 2 3" xfId="28052" xr:uid="{00000000-0005-0000-0000-0000F20E0000}"/>
    <cellStyle name="Normal 19 2 2 6 3" xfId="7934" xr:uid="{00000000-0005-0000-0000-0000F30E0000}"/>
    <cellStyle name="Normal 19 2 2 6 3 2" xfId="38268" xr:uid="{00000000-0005-0000-0000-0000F40E0000}"/>
    <cellStyle name="Normal 19 2 2 6 3 3" xfId="23035" xr:uid="{00000000-0005-0000-0000-0000F50E0000}"/>
    <cellStyle name="Normal 19 2 2 6 4" xfId="33255" xr:uid="{00000000-0005-0000-0000-0000F60E0000}"/>
    <cellStyle name="Normal 19 2 2 6 5" xfId="18022" xr:uid="{00000000-0005-0000-0000-0000F70E0000}"/>
    <cellStyle name="Normal 19 2 2 7" xfId="4573" xr:uid="{00000000-0005-0000-0000-0000F80E0000}"/>
    <cellStyle name="Normal 19 2 2 7 2" xfId="14625" xr:uid="{00000000-0005-0000-0000-0000F90E0000}"/>
    <cellStyle name="Normal 19 2 2 7 2 2" xfId="44956" xr:uid="{00000000-0005-0000-0000-0000FA0E0000}"/>
    <cellStyle name="Normal 19 2 2 7 2 3" xfId="29723" xr:uid="{00000000-0005-0000-0000-0000FB0E0000}"/>
    <cellStyle name="Normal 19 2 2 7 3" xfId="9605" xr:uid="{00000000-0005-0000-0000-0000FC0E0000}"/>
    <cellStyle name="Normal 19 2 2 7 3 2" xfId="39939" xr:uid="{00000000-0005-0000-0000-0000FD0E0000}"/>
    <cellStyle name="Normal 19 2 2 7 3 3" xfId="24706" xr:uid="{00000000-0005-0000-0000-0000FE0E0000}"/>
    <cellStyle name="Normal 19 2 2 7 4" xfId="34926" xr:uid="{00000000-0005-0000-0000-0000FF0E0000}"/>
    <cellStyle name="Normal 19 2 2 7 5" xfId="19693" xr:uid="{00000000-0005-0000-0000-0000000F0000}"/>
    <cellStyle name="Normal 19 2 2 8" xfId="11283" xr:uid="{00000000-0005-0000-0000-0000010F0000}"/>
    <cellStyle name="Normal 19 2 2 8 2" xfId="41614" xr:uid="{00000000-0005-0000-0000-0000020F0000}"/>
    <cellStyle name="Normal 19 2 2 8 3" xfId="26381" xr:uid="{00000000-0005-0000-0000-0000030F0000}"/>
    <cellStyle name="Normal 19 2 2 9" xfId="6262" xr:uid="{00000000-0005-0000-0000-0000040F0000}"/>
    <cellStyle name="Normal 19 2 2 9 2" xfId="36597" xr:uid="{00000000-0005-0000-0000-0000050F0000}"/>
    <cellStyle name="Normal 19 2 2 9 3" xfId="21364" xr:uid="{00000000-0005-0000-0000-0000060F0000}"/>
    <cellStyle name="Normal 19 2 3" xfId="1226" xr:uid="{00000000-0005-0000-0000-0000070F0000}"/>
    <cellStyle name="Normal 19 2 3 10" xfId="16403" xr:uid="{00000000-0005-0000-0000-0000080F0000}"/>
    <cellStyle name="Normal 19 2 3 2" xfId="1445" xr:uid="{00000000-0005-0000-0000-0000090F0000}"/>
    <cellStyle name="Normal 19 2 3 2 2" xfId="1866" xr:uid="{00000000-0005-0000-0000-00000A0F0000}"/>
    <cellStyle name="Normal 19 2 3 2 2 2" xfId="2705" xr:uid="{00000000-0005-0000-0000-00000B0F0000}"/>
    <cellStyle name="Normal 19 2 3 2 2 2 2" xfId="4395" xr:uid="{00000000-0005-0000-0000-00000C0F0000}"/>
    <cellStyle name="Normal 19 2 3 2 2 2 2 2" xfId="14468" xr:uid="{00000000-0005-0000-0000-00000D0F0000}"/>
    <cellStyle name="Normal 19 2 3 2 2 2 2 2 2" xfId="44799" xr:uid="{00000000-0005-0000-0000-00000E0F0000}"/>
    <cellStyle name="Normal 19 2 3 2 2 2 2 2 3" xfId="29566" xr:uid="{00000000-0005-0000-0000-00000F0F0000}"/>
    <cellStyle name="Normal 19 2 3 2 2 2 2 3" xfId="9448" xr:uid="{00000000-0005-0000-0000-0000100F0000}"/>
    <cellStyle name="Normal 19 2 3 2 2 2 2 3 2" xfId="39782" xr:uid="{00000000-0005-0000-0000-0000110F0000}"/>
    <cellStyle name="Normal 19 2 3 2 2 2 2 3 3" xfId="24549" xr:uid="{00000000-0005-0000-0000-0000120F0000}"/>
    <cellStyle name="Normal 19 2 3 2 2 2 2 4" xfId="34769" xr:uid="{00000000-0005-0000-0000-0000130F0000}"/>
    <cellStyle name="Normal 19 2 3 2 2 2 2 5" xfId="19536" xr:uid="{00000000-0005-0000-0000-0000140F0000}"/>
    <cellStyle name="Normal 19 2 3 2 2 2 3" xfId="6087" xr:uid="{00000000-0005-0000-0000-0000150F0000}"/>
    <cellStyle name="Normal 19 2 3 2 2 2 3 2" xfId="16139" xr:uid="{00000000-0005-0000-0000-0000160F0000}"/>
    <cellStyle name="Normal 19 2 3 2 2 2 3 2 2" xfId="46470" xr:uid="{00000000-0005-0000-0000-0000170F0000}"/>
    <cellStyle name="Normal 19 2 3 2 2 2 3 2 3" xfId="31237" xr:uid="{00000000-0005-0000-0000-0000180F0000}"/>
    <cellStyle name="Normal 19 2 3 2 2 2 3 3" xfId="11119" xr:uid="{00000000-0005-0000-0000-0000190F0000}"/>
    <cellStyle name="Normal 19 2 3 2 2 2 3 3 2" xfId="41453" xr:uid="{00000000-0005-0000-0000-00001A0F0000}"/>
    <cellStyle name="Normal 19 2 3 2 2 2 3 3 3" xfId="26220" xr:uid="{00000000-0005-0000-0000-00001B0F0000}"/>
    <cellStyle name="Normal 19 2 3 2 2 2 3 4" xfId="36440" xr:uid="{00000000-0005-0000-0000-00001C0F0000}"/>
    <cellStyle name="Normal 19 2 3 2 2 2 3 5" xfId="21207" xr:uid="{00000000-0005-0000-0000-00001D0F0000}"/>
    <cellStyle name="Normal 19 2 3 2 2 2 4" xfId="12797" xr:uid="{00000000-0005-0000-0000-00001E0F0000}"/>
    <cellStyle name="Normal 19 2 3 2 2 2 4 2" xfId="43128" xr:uid="{00000000-0005-0000-0000-00001F0F0000}"/>
    <cellStyle name="Normal 19 2 3 2 2 2 4 3" xfId="27895" xr:uid="{00000000-0005-0000-0000-0000200F0000}"/>
    <cellStyle name="Normal 19 2 3 2 2 2 5" xfId="7776" xr:uid="{00000000-0005-0000-0000-0000210F0000}"/>
    <cellStyle name="Normal 19 2 3 2 2 2 5 2" xfId="38111" xr:uid="{00000000-0005-0000-0000-0000220F0000}"/>
    <cellStyle name="Normal 19 2 3 2 2 2 5 3" xfId="22878" xr:uid="{00000000-0005-0000-0000-0000230F0000}"/>
    <cellStyle name="Normal 19 2 3 2 2 2 6" xfId="33099" xr:uid="{00000000-0005-0000-0000-0000240F0000}"/>
    <cellStyle name="Normal 19 2 3 2 2 2 7" xfId="17865" xr:uid="{00000000-0005-0000-0000-0000250F0000}"/>
    <cellStyle name="Normal 19 2 3 2 2 3" xfId="3558" xr:uid="{00000000-0005-0000-0000-0000260F0000}"/>
    <cellStyle name="Normal 19 2 3 2 2 3 2" xfId="13632" xr:uid="{00000000-0005-0000-0000-0000270F0000}"/>
    <cellStyle name="Normal 19 2 3 2 2 3 2 2" xfId="43963" xr:uid="{00000000-0005-0000-0000-0000280F0000}"/>
    <cellStyle name="Normal 19 2 3 2 2 3 2 3" xfId="28730" xr:uid="{00000000-0005-0000-0000-0000290F0000}"/>
    <cellStyle name="Normal 19 2 3 2 2 3 3" xfId="8612" xr:uid="{00000000-0005-0000-0000-00002A0F0000}"/>
    <cellStyle name="Normal 19 2 3 2 2 3 3 2" xfId="38946" xr:uid="{00000000-0005-0000-0000-00002B0F0000}"/>
    <cellStyle name="Normal 19 2 3 2 2 3 3 3" xfId="23713" xr:uid="{00000000-0005-0000-0000-00002C0F0000}"/>
    <cellStyle name="Normal 19 2 3 2 2 3 4" xfId="33933" xr:uid="{00000000-0005-0000-0000-00002D0F0000}"/>
    <cellStyle name="Normal 19 2 3 2 2 3 5" xfId="18700" xr:uid="{00000000-0005-0000-0000-00002E0F0000}"/>
    <cellStyle name="Normal 19 2 3 2 2 4" xfId="5251" xr:uid="{00000000-0005-0000-0000-00002F0F0000}"/>
    <cellStyle name="Normal 19 2 3 2 2 4 2" xfId="15303" xr:uid="{00000000-0005-0000-0000-0000300F0000}"/>
    <cellStyle name="Normal 19 2 3 2 2 4 2 2" xfId="45634" xr:uid="{00000000-0005-0000-0000-0000310F0000}"/>
    <cellStyle name="Normal 19 2 3 2 2 4 2 3" xfId="30401" xr:uid="{00000000-0005-0000-0000-0000320F0000}"/>
    <cellStyle name="Normal 19 2 3 2 2 4 3" xfId="10283" xr:uid="{00000000-0005-0000-0000-0000330F0000}"/>
    <cellStyle name="Normal 19 2 3 2 2 4 3 2" xfId="40617" xr:uid="{00000000-0005-0000-0000-0000340F0000}"/>
    <cellStyle name="Normal 19 2 3 2 2 4 3 3" xfId="25384" xr:uid="{00000000-0005-0000-0000-0000350F0000}"/>
    <cellStyle name="Normal 19 2 3 2 2 4 4" xfId="35604" xr:uid="{00000000-0005-0000-0000-0000360F0000}"/>
    <cellStyle name="Normal 19 2 3 2 2 4 5" xfId="20371" xr:uid="{00000000-0005-0000-0000-0000370F0000}"/>
    <cellStyle name="Normal 19 2 3 2 2 5" xfId="11961" xr:uid="{00000000-0005-0000-0000-0000380F0000}"/>
    <cellStyle name="Normal 19 2 3 2 2 5 2" xfId="42292" xr:uid="{00000000-0005-0000-0000-0000390F0000}"/>
    <cellStyle name="Normal 19 2 3 2 2 5 3" xfId="27059" xr:uid="{00000000-0005-0000-0000-00003A0F0000}"/>
    <cellStyle name="Normal 19 2 3 2 2 6" xfId="6940" xr:uid="{00000000-0005-0000-0000-00003B0F0000}"/>
    <cellStyle name="Normal 19 2 3 2 2 6 2" xfId="37275" xr:uid="{00000000-0005-0000-0000-00003C0F0000}"/>
    <cellStyle name="Normal 19 2 3 2 2 6 3" xfId="22042" xr:uid="{00000000-0005-0000-0000-00003D0F0000}"/>
    <cellStyle name="Normal 19 2 3 2 2 7" xfId="32263" xr:uid="{00000000-0005-0000-0000-00003E0F0000}"/>
    <cellStyle name="Normal 19 2 3 2 2 8" xfId="17029" xr:uid="{00000000-0005-0000-0000-00003F0F0000}"/>
    <cellStyle name="Normal 19 2 3 2 3" xfId="2287" xr:uid="{00000000-0005-0000-0000-0000400F0000}"/>
    <cellStyle name="Normal 19 2 3 2 3 2" xfId="3977" xr:uid="{00000000-0005-0000-0000-0000410F0000}"/>
    <cellStyle name="Normal 19 2 3 2 3 2 2" xfId="14050" xr:uid="{00000000-0005-0000-0000-0000420F0000}"/>
    <cellStyle name="Normal 19 2 3 2 3 2 2 2" xfId="44381" xr:uid="{00000000-0005-0000-0000-0000430F0000}"/>
    <cellStyle name="Normal 19 2 3 2 3 2 2 3" xfId="29148" xr:uid="{00000000-0005-0000-0000-0000440F0000}"/>
    <cellStyle name="Normal 19 2 3 2 3 2 3" xfId="9030" xr:uid="{00000000-0005-0000-0000-0000450F0000}"/>
    <cellStyle name="Normal 19 2 3 2 3 2 3 2" xfId="39364" xr:uid="{00000000-0005-0000-0000-0000460F0000}"/>
    <cellStyle name="Normal 19 2 3 2 3 2 3 3" xfId="24131" xr:uid="{00000000-0005-0000-0000-0000470F0000}"/>
    <cellStyle name="Normal 19 2 3 2 3 2 4" xfId="34351" xr:uid="{00000000-0005-0000-0000-0000480F0000}"/>
    <cellStyle name="Normal 19 2 3 2 3 2 5" xfId="19118" xr:uid="{00000000-0005-0000-0000-0000490F0000}"/>
    <cellStyle name="Normal 19 2 3 2 3 3" xfId="5669" xr:uid="{00000000-0005-0000-0000-00004A0F0000}"/>
    <cellStyle name="Normal 19 2 3 2 3 3 2" xfId="15721" xr:uid="{00000000-0005-0000-0000-00004B0F0000}"/>
    <cellStyle name="Normal 19 2 3 2 3 3 2 2" xfId="46052" xr:uid="{00000000-0005-0000-0000-00004C0F0000}"/>
    <cellStyle name="Normal 19 2 3 2 3 3 2 3" xfId="30819" xr:uid="{00000000-0005-0000-0000-00004D0F0000}"/>
    <cellStyle name="Normal 19 2 3 2 3 3 3" xfId="10701" xr:uid="{00000000-0005-0000-0000-00004E0F0000}"/>
    <cellStyle name="Normal 19 2 3 2 3 3 3 2" xfId="41035" xr:uid="{00000000-0005-0000-0000-00004F0F0000}"/>
    <cellStyle name="Normal 19 2 3 2 3 3 3 3" xfId="25802" xr:uid="{00000000-0005-0000-0000-0000500F0000}"/>
    <cellStyle name="Normal 19 2 3 2 3 3 4" xfId="36022" xr:uid="{00000000-0005-0000-0000-0000510F0000}"/>
    <cellStyle name="Normal 19 2 3 2 3 3 5" xfId="20789" xr:uid="{00000000-0005-0000-0000-0000520F0000}"/>
    <cellStyle name="Normal 19 2 3 2 3 4" xfId="12379" xr:uid="{00000000-0005-0000-0000-0000530F0000}"/>
    <cellStyle name="Normal 19 2 3 2 3 4 2" xfId="42710" xr:uid="{00000000-0005-0000-0000-0000540F0000}"/>
    <cellStyle name="Normal 19 2 3 2 3 4 3" xfId="27477" xr:uid="{00000000-0005-0000-0000-0000550F0000}"/>
    <cellStyle name="Normal 19 2 3 2 3 5" xfId="7358" xr:uid="{00000000-0005-0000-0000-0000560F0000}"/>
    <cellStyle name="Normal 19 2 3 2 3 5 2" xfId="37693" xr:uid="{00000000-0005-0000-0000-0000570F0000}"/>
    <cellStyle name="Normal 19 2 3 2 3 5 3" xfId="22460" xr:uid="{00000000-0005-0000-0000-0000580F0000}"/>
    <cellStyle name="Normal 19 2 3 2 3 6" xfId="32681" xr:uid="{00000000-0005-0000-0000-0000590F0000}"/>
    <cellStyle name="Normal 19 2 3 2 3 7" xfId="17447" xr:uid="{00000000-0005-0000-0000-00005A0F0000}"/>
    <cellStyle name="Normal 19 2 3 2 4" xfId="3140" xr:uid="{00000000-0005-0000-0000-00005B0F0000}"/>
    <cellStyle name="Normal 19 2 3 2 4 2" xfId="13214" xr:uid="{00000000-0005-0000-0000-00005C0F0000}"/>
    <cellStyle name="Normal 19 2 3 2 4 2 2" xfId="43545" xr:uid="{00000000-0005-0000-0000-00005D0F0000}"/>
    <cellStyle name="Normal 19 2 3 2 4 2 3" xfId="28312" xr:uid="{00000000-0005-0000-0000-00005E0F0000}"/>
    <cellStyle name="Normal 19 2 3 2 4 3" xfId="8194" xr:uid="{00000000-0005-0000-0000-00005F0F0000}"/>
    <cellStyle name="Normal 19 2 3 2 4 3 2" xfId="38528" xr:uid="{00000000-0005-0000-0000-0000600F0000}"/>
    <cellStyle name="Normal 19 2 3 2 4 3 3" xfId="23295" xr:uid="{00000000-0005-0000-0000-0000610F0000}"/>
    <cellStyle name="Normal 19 2 3 2 4 4" xfId="33515" xr:uid="{00000000-0005-0000-0000-0000620F0000}"/>
    <cellStyle name="Normal 19 2 3 2 4 5" xfId="18282" xr:uid="{00000000-0005-0000-0000-0000630F0000}"/>
    <cellStyle name="Normal 19 2 3 2 5" xfId="4833" xr:uid="{00000000-0005-0000-0000-0000640F0000}"/>
    <cellStyle name="Normal 19 2 3 2 5 2" xfId="14885" xr:uid="{00000000-0005-0000-0000-0000650F0000}"/>
    <cellStyle name="Normal 19 2 3 2 5 2 2" xfId="45216" xr:uid="{00000000-0005-0000-0000-0000660F0000}"/>
    <cellStyle name="Normal 19 2 3 2 5 2 3" xfId="29983" xr:uid="{00000000-0005-0000-0000-0000670F0000}"/>
    <cellStyle name="Normal 19 2 3 2 5 3" xfId="9865" xr:uid="{00000000-0005-0000-0000-0000680F0000}"/>
    <cellStyle name="Normal 19 2 3 2 5 3 2" xfId="40199" xr:uid="{00000000-0005-0000-0000-0000690F0000}"/>
    <cellStyle name="Normal 19 2 3 2 5 3 3" xfId="24966" xr:uid="{00000000-0005-0000-0000-00006A0F0000}"/>
    <cellStyle name="Normal 19 2 3 2 5 4" xfId="35186" xr:uid="{00000000-0005-0000-0000-00006B0F0000}"/>
    <cellStyle name="Normal 19 2 3 2 5 5" xfId="19953" xr:uid="{00000000-0005-0000-0000-00006C0F0000}"/>
    <cellStyle name="Normal 19 2 3 2 6" xfId="11543" xr:uid="{00000000-0005-0000-0000-00006D0F0000}"/>
    <cellStyle name="Normal 19 2 3 2 6 2" xfId="41874" xr:uid="{00000000-0005-0000-0000-00006E0F0000}"/>
    <cellStyle name="Normal 19 2 3 2 6 3" xfId="26641" xr:uid="{00000000-0005-0000-0000-00006F0F0000}"/>
    <cellStyle name="Normal 19 2 3 2 7" xfId="6522" xr:uid="{00000000-0005-0000-0000-0000700F0000}"/>
    <cellStyle name="Normal 19 2 3 2 7 2" xfId="36857" xr:uid="{00000000-0005-0000-0000-0000710F0000}"/>
    <cellStyle name="Normal 19 2 3 2 7 3" xfId="21624" xr:uid="{00000000-0005-0000-0000-0000720F0000}"/>
    <cellStyle name="Normal 19 2 3 2 8" xfId="31845" xr:uid="{00000000-0005-0000-0000-0000730F0000}"/>
    <cellStyle name="Normal 19 2 3 2 9" xfId="16611" xr:uid="{00000000-0005-0000-0000-0000740F0000}"/>
    <cellStyle name="Normal 19 2 3 3" xfId="1658" xr:uid="{00000000-0005-0000-0000-0000750F0000}"/>
    <cellStyle name="Normal 19 2 3 3 2" xfId="2497" xr:uid="{00000000-0005-0000-0000-0000760F0000}"/>
    <cellStyle name="Normal 19 2 3 3 2 2" xfId="4187" xr:uid="{00000000-0005-0000-0000-0000770F0000}"/>
    <cellStyle name="Normal 19 2 3 3 2 2 2" xfId="14260" xr:uid="{00000000-0005-0000-0000-0000780F0000}"/>
    <cellStyle name="Normal 19 2 3 3 2 2 2 2" xfId="44591" xr:uid="{00000000-0005-0000-0000-0000790F0000}"/>
    <cellStyle name="Normal 19 2 3 3 2 2 2 3" xfId="29358" xr:uid="{00000000-0005-0000-0000-00007A0F0000}"/>
    <cellStyle name="Normal 19 2 3 3 2 2 3" xfId="9240" xr:uid="{00000000-0005-0000-0000-00007B0F0000}"/>
    <cellStyle name="Normal 19 2 3 3 2 2 3 2" xfId="39574" xr:uid="{00000000-0005-0000-0000-00007C0F0000}"/>
    <cellStyle name="Normal 19 2 3 3 2 2 3 3" xfId="24341" xr:uid="{00000000-0005-0000-0000-00007D0F0000}"/>
    <cellStyle name="Normal 19 2 3 3 2 2 4" xfId="34561" xr:uid="{00000000-0005-0000-0000-00007E0F0000}"/>
    <cellStyle name="Normal 19 2 3 3 2 2 5" xfId="19328" xr:uid="{00000000-0005-0000-0000-00007F0F0000}"/>
    <cellStyle name="Normal 19 2 3 3 2 3" xfId="5879" xr:uid="{00000000-0005-0000-0000-0000800F0000}"/>
    <cellStyle name="Normal 19 2 3 3 2 3 2" xfId="15931" xr:uid="{00000000-0005-0000-0000-0000810F0000}"/>
    <cellStyle name="Normal 19 2 3 3 2 3 2 2" xfId="46262" xr:uid="{00000000-0005-0000-0000-0000820F0000}"/>
    <cellStyle name="Normal 19 2 3 3 2 3 2 3" xfId="31029" xr:uid="{00000000-0005-0000-0000-0000830F0000}"/>
    <cellStyle name="Normal 19 2 3 3 2 3 3" xfId="10911" xr:uid="{00000000-0005-0000-0000-0000840F0000}"/>
    <cellStyle name="Normal 19 2 3 3 2 3 3 2" xfId="41245" xr:uid="{00000000-0005-0000-0000-0000850F0000}"/>
    <cellStyle name="Normal 19 2 3 3 2 3 3 3" xfId="26012" xr:uid="{00000000-0005-0000-0000-0000860F0000}"/>
    <cellStyle name="Normal 19 2 3 3 2 3 4" xfId="36232" xr:uid="{00000000-0005-0000-0000-0000870F0000}"/>
    <cellStyle name="Normal 19 2 3 3 2 3 5" xfId="20999" xr:uid="{00000000-0005-0000-0000-0000880F0000}"/>
    <cellStyle name="Normal 19 2 3 3 2 4" xfId="12589" xr:uid="{00000000-0005-0000-0000-0000890F0000}"/>
    <cellStyle name="Normal 19 2 3 3 2 4 2" xfId="42920" xr:uid="{00000000-0005-0000-0000-00008A0F0000}"/>
    <cellStyle name="Normal 19 2 3 3 2 4 3" xfId="27687" xr:uid="{00000000-0005-0000-0000-00008B0F0000}"/>
    <cellStyle name="Normal 19 2 3 3 2 5" xfId="7568" xr:uid="{00000000-0005-0000-0000-00008C0F0000}"/>
    <cellStyle name="Normal 19 2 3 3 2 5 2" xfId="37903" xr:uid="{00000000-0005-0000-0000-00008D0F0000}"/>
    <cellStyle name="Normal 19 2 3 3 2 5 3" xfId="22670" xr:uid="{00000000-0005-0000-0000-00008E0F0000}"/>
    <cellStyle name="Normal 19 2 3 3 2 6" xfId="32891" xr:uid="{00000000-0005-0000-0000-00008F0F0000}"/>
    <cellStyle name="Normal 19 2 3 3 2 7" xfId="17657" xr:uid="{00000000-0005-0000-0000-0000900F0000}"/>
    <cellStyle name="Normal 19 2 3 3 3" xfId="3350" xr:uid="{00000000-0005-0000-0000-0000910F0000}"/>
    <cellStyle name="Normal 19 2 3 3 3 2" xfId="13424" xr:uid="{00000000-0005-0000-0000-0000920F0000}"/>
    <cellStyle name="Normal 19 2 3 3 3 2 2" xfId="43755" xr:uid="{00000000-0005-0000-0000-0000930F0000}"/>
    <cellStyle name="Normal 19 2 3 3 3 2 3" xfId="28522" xr:uid="{00000000-0005-0000-0000-0000940F0000}"/>
    <cellStyle name="Normal 19 2 3 3 3 3" xfId="8404" xr:uid="{00000000-0005-0000-0000-0000950F0000}"/>
    <cellStyle name="Normal 19 2 3 3 3 3 2" xfId="38738" xr:uid="{00000000-0005-0000-0000-0000960F0000}"/>
    <cellStyle name="Normal 19 2 3 3 3 3 3" xfId="23505" xr:uid="{00000000-0005-0000-0000-0000970F0000}"/>
    <cellStyle name="Normal 19 2 3 3 3 4" xfId="33725" xr:uid="{00000000-0005-0000-0000-0000980F0000}"/>
    <cellStyle name="Normal 19 2 3 3 3 5" xfId="18492" xr:uid="{00000000-0005-0000-0000-0000990F0000}"/>
    <cellStyle name="Normal 19 2 3 3 4" xfId="5043" xr:uid="{00000000-0005-0000-0000-00009A0F0000}"/>
    <cellStyle name="Normal 19 2 3 3 4 2" xfId="15095" xr:uid="{00000000-0005-0000-0000-00009B0F0000}"/>
    <cellStyle name="Normal 19 2 3 3 4 2 2" xfId="45426" xr:uid="{00000000-0005-0000-0000-00009C0F0000}"/>
    <cellStyle name="Normal 19 2 3 3 4 2 3" xfId="30193" xr:uid="{00000000-0005-0000-0000-00009D0F0000}"/>
    <cellStyle name="Normal 19 2 3 3 4 3" xfId="10075" xr:uid="{00000000-0005-0000-0000-00009E0F0000}"/>
    <cellStyle name="Normal 19 2 3 3 4 3 2" xfId="40409" xr:uid="{00000000-0005-0000-0000-00009F0F0000}"/>
    <cellStyle name="Normal 19 2 3 3 4 3 3" xfId="25176" xr:uid="{00000000-0005-0000-0000-0000A00F0000}"/>
    <cellStyle name="Normal 19 2 3 3 4 4" xfId="35396" xr:uid="{00000000-0005-0000-0000-0000A10F0000}"/>
    <cellStyle name="Normal 19 2 3 3 4 5" xfId="20163" xr:uid="{00000000-0005-0000-0000-0000A20F0000}"/>
    <cellStyle name="Normal 19 2 3 3 5" xfId="11753" xr:uid="{00000000-0005-0000-0000-0000A30F0000}"/>
    <cellStyle name="Normal 19 2 3 3 5 2" xfId="42084" xr:uid="{00000000-0005-0000-0000-0000A40F0000}"/>
    <cellStyle name="Normal 19 2 3 3 5 3" xfId="26851" xr:uid="{00000000-0005-0000-0000-0000A50F0000}"/>
    <cellStyle name="Normal 19 2 3 3 6" xfId="6732" xr:uid="{00000000-0005-0000-0000-0000A60F0000}"/>
    <cellStyle name="Normal 19 2 3 3 6 2" xfId="37067" xr:uid="{00000000-0005-0000-0000-0000A70F0000}"/>
    <cellStyle name="Normal 19 2 3 3 6 3" xfId="21834" xr:uid="{00000000-0005-0000-0000-0000A80F0000}"/>
    <cellStyle name="Normal 19 2 3 3 7" xfId="32055" xr:uid="{00000000-0005-0000-0000-0000A90F0000}"/>
    <cellStyle name="Normal 19 2 3 3 8" xfId="16821" xr:uid="{00000000-0005-0000-0000-0000AA0F0000}"/>
    <cellStyle name="Normal 19 2 3 4" xfId="2079" xr:uid="{00000000-0005-0000-0000-0000AB0F0000}"/>
    <cellStyle name="Normal 19 2 3 4 2" xfId="3769" xr:uid="{00000000-0005-0000-0000-0000AC0F0000}"/>
    <cellStyle name="Normal 19 2 3 4 2 2" xfId="13842" xr:uid="{00000000-0005-0000-0000-0000AD0F0000}"/>
    <cellStyle name="Normal 19 2 3 4 2 2 2" xfId="44173" xr:uid="{00000000-0005-0000-0000-0000AE0F0000}"/>
    <cellStyle name="Normal 19 2 3 4 2 2 3" xfId="28940" xr:uid="{00000000-0005-0000-0000-0000AF0F0000}"/>
    <cellStyle name="Normal 19 2 3 4 2 3" xfId="8822" xr:uid="{00000000-0005-0000-0000-0000B00F0000}"/>
    <cellStyle name="Normal 19 2 3 4 2 3 2" xfId="39156" xr:uid="{00000000-0005-0000-0000-0000B10F0000}"/>
    <cellStyle name="Normal 19 2 3 4 2 3 3" xfId="23923" xr:uid="{00000000-0005-0000-0000-0000B20F0000}"/>
    <cellStyle name="Normal 19 2 3 4 2 4" xfId="34143" xr:uid="{00000000-0005-0000-0000-0000B30F0000}"/>
    <cellStyle name="Normal 19 2 3 4 2 5" xfId="18910" xr:uid="{00000000-0005-0000-0000-0000B40F0000}"/>
    <cellStyle name="Normal 19 2 3 4 3" xfId="5461" xr:uid="{00000000-0005-0000-0000-0000B50F0000}"/>
    <cellStyle name="Normal 19 2 3 4 3 2" xfId="15513" xr:uid="{00000000-0005-0000-0000-0000B60F0000}"/>
    <cellStyle name="Normal 19 2 3 4 3 2 2" xfId="45844" xr:uid="{00000000-0005-0000-0000-0000B70F0000}"/>
    <cellStyle name="Normal 19 2 3 4 3 2 3" xfId="30611" xr:uid="{00000000-0005-0000-0000-0000B80F0000}"/>
    <cellStyle name="Normal 19 2 3 4 3 3" xfId="10493" xr:uid="{00000000-0005-0000-0000-0000B90F0000}"/>
    <cellStyle name="Normal 19 2 3 4 3 3 2" xfId="40827" xr:uid="{00000000-0005-0000-0000-0000BA0F0000}"/>
    <cellStyle name="Normal 19 2 3 4 3 3 3" xfId="25594" xr:uid="{00000000-0005-0000-0000-0000BB0F0000}"/>
    <cellStyle name="Normal 19 2 3 4 3 4" xfId="35814" xr:uid="{00000000-0005-0000-0000-0000BC0F0000}"/>
    <cellStyle name="Normal 19 2 3 4 3 5" xfId="20581" xr:uid="{00000000-0005-0000-0000-0000BD0F0000}"/>
    <cellStyle name="Normal 19 2 3 4 4" xfId="12171" xr:uid="{00000000-0005-0000-0000-0000BE0F0000}"/>
    <cellStyle name="Normal 19 2 3 4 4 2" xfId="42502" xr:uid="{00000000-0005-0000-0000-0000BF0F0000}"/>
    <cellStyle name="Normal 19 2 3 4 4 3" xfId="27269" xr:uid="{00000000-0005-0000-0000-0000C00F0000}"/>
    <cellStyle name="Normal 19 2 3 4 5" xfId="7150" xr:uid="{00000000-0005-0000-0000-0000C10F0000}"/>
    <cellStyle name="Normal 19 2 3 4 5 2" xfId="37485" xr:uid="{00000000-0005-0000-0000-0000C20F0000}"/>
    <cellStyle name="Normal 19 2 3 4 5 3" xfId="22252" xr:uid="{00000000-0005-0000-0000-0000C30F0000}"/>
    <cellStyle name="Normal 19 2 3 4 6" xfId="32473" xr:uid="{00000000-0005-0000-0000-0000C40F0000}"/>
    <cellStyle name="Normal 19 2 3 4 7" xfId="17239" xr:uid="{00000000-0005-0000-0000-0000C50F0000}"/>
    <cellStyle name="Normal 19 2 3 5" xfId="2932" xr:uid="{00000000-0005-0000-0000-0000C60F0000}"/>
    <cellStyle name="Normal 19 2 3 5 2" xfId="13006" xr:uid="{00000000-0005-0000-0000-0000C70F0000}"/>
    <cellStyle name="Normal 19 2 3 5 2 2" xfId="43337" xr:uid="{00000000-0005-0000-0000-0000C80F0000}"/>
    <cellStyle name="Normal 19 2 3 5 2 3" xfId="28104" xr:uid="{00000000-0005-0000-0000-0000C90F0000}"/>
    <cellStyle name="Normal 19 2 3 5 3" xfId="7986" xr:uid="{00000000-0005-0000-0000-0000CA0F0000}"/>
    <cellStyle name="Normal 19 2 3 5 3 2" xfId="38320" xr:uid="{00000000-0005-0000-0000-0000CB0F0000}"/>
    <cellStyle name="Normal 19 2 3 5 3 3" xfId="23087" xr:uid="{00000000-0005-0000-0000-0000CC0F0000}"/>
    <cellStyle name="Normal 19 2 3 5 4" xfId="33307" xr:uid="{00000000-0005-0000-0000-0000CD0F0000}"/>
    <cellStyle name="Normal 19 2 3 5 5" xfId="18074" xr:uid="{00000000-0005-0000-0000-0000CE0F0000}"/>
    <cellStyle name="Normal 19 2 3 6" xfId="4625" xr:uid="{00000000-0005-0000-0000-0000CF0F0000}"/>
    <cellStyle name="Normal 19 2 3 6 2" xfId="14677" xr:uid="{00000000-0005-0000-0000-0000D00F0000}"/>
    <cellStyle name="Normal 19 2 3 6 2 2" xfId="45008" xr:uid="{00000000-0005-0000-0000-0000D10F0000}"/>
    <cellStyle name="Normal 19 2 3 6 2 3" xfId="29775" xr:uid="{00000000-0005-0000-0000-0000D20F0000}"/>
    <cellStyle name="Normal 19 2 3 6 3" xfId="9657" xr:uid="{00000000-0005-0000-0000-0000D30F0000}"/>
    <cellStyle name="Normal 19 2 3 6 3 2" xfId="39991" xr:uid="{00000000-0005-0000-0000-0000D40F0000}"/>
    <cellStyle name="Normal 19 2 3 6 3 3" xfId="24758" xr:uid="{00000000-0005-0000-0000-0000D50F0000}"/>
    <cellStyle name="Normal 19 2 3 6 4" xfId="34978" xr:uid="{00000000-0005-0000-0000-0000D60F0000}"/>
    <cellStyle name="Normal 19 2 3 6 5" xfId="19745" xr:uid="{00000000-0005-0000-0000-0000D70F0000}"/>
    <cellStyle name="Normal 19 2 3 7" xfId="11335" xr:uid="{00000000-0005-0000-0000-0000D80F0000}"/>
    <cellStyle name="Normal 19 2 3 7 2" xfId="41666" xr:uid="{00000000-0005-0000-0000-0000D90F0000}"/>
    <cellStyle name="Normal 19 2 3 7 3" xfId="26433" xr:uid="{00000000-0005-0000-0000-0000DA0F0000}"/>
    <cellStyle name="Normal 19 2 3 8" xfId="6314" xr:uid="{00000000-0005-0000-0000-0000DB0F0000}"/>
    <cellStyle name="Normal 19 2 3 8 2" xfId="36649" xr:uid="{00000000-0005-0000-0000-0000DC0F0000}"/>
    <cellStyle name="Normal 19 2 3 8 3" xfId="21416" xr:uid="{00000000-0005-0000-0000-0000DD0F0000}"/>
    <cellStyle name="Normal 19 2 3 9" xfId="31638" xr:uid="{00000000-0005-0000-0000-0000DE0F0000}"/>
    <cellStyle name="Normal 19 2 4" xfId="1339" xr:uid="{00000000-0005-0000-0000-0000DF0F0000}"/>
    <cellStyle name="Normal 19 2 4 2" xfId="1762" xr:uid="{00000000-0005-0000-0000-0000E00F0000}"/>
    <cellStyle name="Normal 19 2 4 2 2" xfId="2601" xr:uid="{00000000-0005-0000-0000-0000E10F0000}"/>
    <cellStyle name="Normal 19 2 4 2 2 2" xfId="4291" xr:uid="{00000000-0005-0000-0000-0000E20F0000}"/>
    <cellStyle name="Normal 19 2 4 2 2 2 2" xfId="14364" xr:uid="{00000000-0005-0000-0000-0000E30F0000}"/>
    <cellStyle name="Normal 19 2 4 2 2 2 2 2" xfId="44695" xr:uid="{00000000-0005-0000-0000-0000E40F0000}"/>
    <cellStyle name="Normal 19 2 4 2 2 2 2 3" xfId="29462" xr:uid="{00000000-0005-0000-0000-0000E50F0000}"/>
    <cellStyle name="Normal 19 2 4 2 2 2 3" xfId="9344" xr:uid="{00000000-0005-0000-0000-0000E60F0000}"/>
    <cellStyle name="Normal 19 2 4 2 2 2 3 2" xfId="39678" xr:uid="{00000000-0005-0000-0000-0000E70F0000}"/>
    <cellStyle name="Normal 19 2 4 2 2 2 3 3" xfId="24445" xr:uid="{00000000-0005-0000-0000-0000E80F0000}"/>
    <cellStyle name="Normal 19 2 4 2 2 2 4" xfId="34665" xr:uid="{00000000-0005-0000-0000-0000E90F0000}"/>
    <cellStyle name="Normal 19 2 4 2 2 2 5" xfId="19432" xr:uid="{00000000-0005-0000-0000-0000EA0F0000}"/>
    <cellStyle name="Normal 19 2 4 2 2 3" xfId="5983" xr:uid="{00000000-0005-0000-0000-0000EB0F0000}"/>
    <cellStyle name="Normal 19 2 4 2 2 3 2" xfId="16035" xr:uid="{00000000-0005-0000-0000-0000EC0F0000}"/>
    <cellStyle name="Normal 19 2 4 2 2 3 2 2" xfId="46366" xr:uid="{00000000-0005-0000-0000-0000ED0F0000}"/>
    <cellStyle name="Normal 19 2 4 2 2 3 2 3" xfId="31133" xr:uid="{00000000-0005-0000-0000-0000EE0F0000}"/>
    <cellStyle name="Normal 19 2 4 2 2 3 3" xfId="11015" xr:uid="{00000000-0005-0000-0000-0000EF0F0000}"/>
    <cellStyle name="Normal 19 2 4 2 2 3 3 2" xfId="41349" xr:uid="{00000000-0005-0000-0000-0000F00F0000}"/>
    <cellStyle name="Normal 19 2 4 2 2 3 3 3" xfId="26116" xr:uid="{00000000-0005-0000-0000-0000F10F0000}"/>
    <cellStyle name="Normal 19 2 4 2 2 3 4" xfId="36336" xr:uid="{00000000-0005-0000-0000-0000F20F0000}"/>
    <cellStyle name="Normal 19 2 4 2 2 3 5" xfId="21103" xr:uid="{00000000-0005-0000-0000-0000F30F0000}"/>
    <cellStyle name="Normal 19 2 4 2 2 4" xfId="12693" xr:uid="{00000000-0005-0000-0000-0000F40F0000}"/>
    <cellStyle name="Normal 19 2 4 2 2 4 2" xfId="43024" xr:uid="{00000000-0005-0000-0000-0000F50F0000}"/>
    <cellStyle name="Normal 19 2 4 2 2 4 3" xfId="27791" xr:uid="{00000000-0005-0000-0000-0000F60F0000}"/>
    <cellStyle name="Normal 19 2 4 2 2 5" xfId="7672" xr:uid="{00000000-0005-0000-0000-0000F70F0000}"/>
    <cellStyle name="Normal 19 2 4 2 2 5 2" xfId="38007" xr:uid="{00000000-0005-0000-0000-0000F80F0000}"/>
    <cellStyle name="Normal 19 2 4 2 2 5 3" xfId="22774" xr:uid="{00000000-0005-0000-0000-0000F90F0000}"/>
    <cellStyle name="Normal 19 2 4 2 2 6" xfId="32995" xr:uid="{00000000-0005-0000-0000-0000FA0F0000}"/>
    <cellStyle name="Normal 19 2 4 2 2 7" xfId="17761" xr:uid="{00000000-0005-0000-0000-0000FB0F0000}"/>
    <cellStyle name="Normal 19 2 4 2 3" xfId="3454" xr:uid="{00000000-0005-0000-0000-0000FC0F0000}"/>
    <cellStyle name="Normal 19 2 4 2 3 2" xfId="13528" xr:uid="{00000000-0005-0000-0000-0000FD0F0000}"/>
    <cellStyle name="Normal 19 2 4 2 3 2 2" xfId="43859" xr:uid="{00000000-0005-0000-0000-0000FE0F0000}"/>
    <cellStyle name="Normal 19 2 4 2 3 2 3" xfId="28626" xr:uid="{00000000-0005-0000-0000-0000FF0F0000}"/>
    <cellStyle name="Normal 19 2 4 2 3 3" xfId="8508" xr:uid="{00000000-0005-0000-0000-000000100000}"/>
    <cellStyle name="Normal 19 2 4 2 3 3 2" xfId="38842" xr:uid="{00000000-0005-0000-0000-000001100000}"/>
    <cellStyle name="Normal 19 2 4 2 3 3 3" xfId="23609" xr:uid="{00000000-0005-0000-0000-000002100000}"/>
    <cellStyle name="Normal 19 2 4 2 3 4" xfId="33829" xr:uid="{00000000-0005-0000-0000-000003100000}"/>
    <cellStyle name="Normal 19 2 4 2 3 5" xfId="18596" xr:uid="{00000000-0005-0000-0000-000004100000}"/>
    <cellStyle name="Normal 19 2 4 2 4" xfId="5147" xr:uid="{00000000-0005-0000-0000-000005100000}"/>
    <cellStyle name="Normal 19 2 4 2 4 2" xfId="15199" xr:uid="{00000000-0005-0000-0000-000006100000}"/>
    <cellStyle name="Normal 19 2 4 2 4 2 2" xfId="45530" xr:uid="{00000000-0005-0000-0000-000007100000}"/>
    <cellStyle name="Normal 19 2 4 2 4 2 3" xfId="30297" xr:uid="{00000000-0005-0000-0000-000008100000}"/>
    <cellStyle name="Normal 19 2 4 2 4 3" xfId="10179" xr:uid="{00000000-0005-0000-0000-000009100000}"/>
    <cellStyle name="Normal 19 2 4 2 4 3 2" xfId="40513" xr:uid="{00000000-0005-0000-0000-00000A100000}"/>
    <cellStyle name="Normal 19 2 4 2 4 3 3" xfId="25280" xr:uid="{00000000-0005-0000-0000-00000B100000}"/>
    <cellStyle name="Normal 19 2 4 2 4 4" xfId="35500" xr:uid="{00000000-0005-0000-0000-00000C100000}"/>
    <cellStyle name="Normal 19 2 4 2 4 5" xfId="20267" xr:uid="{00000000-0005-0000-0000-00000D100000}"/>
    <cellStyle name="Normal 19 2 4 2 5" xfId="11857" xr:uid="{00000000-0005-0000-0000-00000E100000}"/>
    <cellStyle name="Normal 19 2 4 2 5 2" xfId="42188" xr:uid="{00000000-0005-0000-0000-00000F100000}"/>
    <cellStyle name="Normal 19 2 4 2 5 3" xfId="26955" xr:uid="{00000000-0005-0000-0000-000010100000}"/>
    <cellStyle name="Normal 19 2 4 2 6" xfId="6836" xr:uid="{00000000-0005-0000-0000-000011100000}"/>
    <cellStyle name="Normal 19 2 4 2 6 2" xfId="37171" xr:uid="{00000000-0005-0000-0000-000012100000}"/>
    <cellStyle name="Normal 19 2 4 2 6 3" xfId="21938" xr:uid="{00000000-0005-0000-0000-000013100000}"/>
    <cellStyle name="Normal 19 2 4 2 7" xfId="32159" xr:uid="{00000000-0005-0000-0000-000014100000}"/>
    <cellStyle name="Normal 19 2 4 2 8" xfId="16925" xr:uid="{00000000-0005-0000-0000-000015100000}"/>
    <cellStyle name="Normal 19 2 4 3" xfId="2183" xr:uid="{00000000-0005-0000-0000-000016100000}"/>
    <cellStyle name="Normal 19 2 4 3 2" xfId="3873" xr:uid="{00000000-0005-0000-0000-000017100000}"/>
    <cellStyle name="Normal 19 2 4 3 2 2" xfId="13946" xr:uid="{00000000-0005-0000-0000-000018100000}"/>
    <cellStyle name="Normal 19 2 4 3 2 2 2" xfId="44277" xr:uid="{00000000-0005-0000-0000-000019100000}"/>
    <cellStyle name="Normal 19 2 4 3 2 2 3" xfId="29044" xr:uid="{00000000-0005-0000-0000-00001A100000}"/>
    <cellStyle name="Normal 19 2 4 3 2 3" xfId="8926" xr:uid="{00000000-0005-0000-0000-00001B100000}"/>
    <cellStyle name="Normal 19 2 4 3 2 3 2" xfId="39260" xr:uid="{00000000-0005-0000-0000-00001C100000}"/>
    <cellStyle name="Normal 19 2 4 3 2 3 3" xfId="24027" xr:uid="{00000000-0005-0000-0000-00001D100000}"/>
    <cellStyle name="Normal 19 2 4 3 2 4" xfId="34247" xr:uid="{00000000-0005-0000-0000-00001E100000}"/>
    <cellStyle name="Normal 19 2 4 3 2 5" xfId="19014" xr:uid="{00000000-0005-0000-0000-00001F100000}"/>
    <cellStyle name="Normal 19 2 4 3 3" xfId="5565" xr:uid="{00000000-0005-0000-0000-000020100000}"/>
    <cellStyle name="Normal 19 2 4 3 3 2" xfId="15617" xr:uid="{00000000-0005-0000-0000-000021100000}"/>
    <cellStyle name="Normal 19 2 4 3 3 2 2" xfId="45948" xr:uid="{00000000-0005-0000-0000-000022100000}"/>
    <cellStyle name="Normal 19 2 4 3 3 2 3" xfId="30715" xr:uid="{00000000-0005-0000-0000-000023100000}"/>
    <cellStyle name="Normal 19 2 4 3 3 3" xfId="10597" xr:uid="{00000000-0005-0000-0000-000024100000}"/>
    <cellStyle name="Normal 19 2 4 3 3 3 2" xfId="40931" xr:uid="{00000000-0005-0000-0000-000025100000}"/>
    <cellStyle name="Normal 19 2 4 3 3 3 3" xfId="25698" xr:uid="{00000000-0005-0000-0000-000026100000}"/>
    <cellStyle name="Normal 19 2 4 3 3 4" xfId="35918" xr:uid="{00000000-0005-0000-0000-000027100000}"/>
    <cellStyle name="Normal 19 2 4 3 3 5" xfId="20685" xr:uid="{00000000-0005-0000-0000-000028100000}"/>
    <cellStyle name="Normal 19 2 4 3 4" xfId="12275" xr:uid="{00000000-0005-0000-0000-000029100000}"/>
    <cellStyle name="Normal 19 2 4 3 4 2" xfId="42606" xr:uid="{00000000-0005-0000-0000-00002A100000}"/>
    <cellStyle name="Normal 19 2 4 3 4 3" xfId="27373" xr:uid="{00000000-0005-0000-0000-00002B100000}"/>
    <cellStyle name="Normal 19 2 4 3 5" xfId="7254" xr:uid="{00000000-0005-0000-0000-00002C100000}"/>
    <cellStyle name="Normal 19 2 4 3 5 2" xfId="37589" xr:uid="{00000000-0005-0000-0000-00002D100000}"/>
    <cellStyle name="Normal 19 2 4 3 5 3" xfId="22356" xr:uid="{00000000-0005-0000-0000-00002E100000}"/>
    <cellStyle name="Normal 19 2 4 3 6" xfId="32577" xr:uid="{00000000-0005-0000-0000-00002F100000}"/>
    <cellStyle name="Normal 19 2 4 3 7" xfId="17343" xr:uid="{00000000-0005-0000-0000-000030100000}"/>
    <cellStyle name="Normal 19 2 4 4" xfId="3036" xr:uid="{00000000-0005-0000-0000-000031100000}"/>
    <cellStyle name="Normal 19 2 4 4 2" xfId="13110" xr:uid="{00000000-0005-0000-0000-000032100000}"/>
    <cellStyle name="Normal 19 2 4 4 2 2" xfId="43441" xr:uid="{00000000-0005-0000-0000-000033100000}"/>
    <cellStyle name="Normal 19 2 4 4 2 3" xfId="28208" xr:uid="{00000000-0005-0000-0000-000034100000}"/>
    <cellStyle name="Normal 19 2 4 4 3" xfId="8090" xr:uid="{00000000-0005-0000-0000-000035100000}"/>
    <cellStyle name="Normal 19 2 4 4 3 2" xfId="38424" xr:uid="{00000000-0005-0000-0000-000036100000}"/>
    <cellStyle name="Normal 19 2 4 4 3 3" xfId="23191" xr:uid="{00000000-0005-0000-0000-000037100000}"/>
    <cellStyle name="Normal 19 2 4 4 4" xfId="33411" xr:uid="{00000000-0005-0000-0000-000038100000}"/>
    <cellStyle name="Normal 19 2 4 4 5" xfId="18178" xr:uid="{00000000-0005-0000-0000-000039100000}"/>
    <cellStyle name="Normal 19 2 4 5" xfId="4729" xr:uid="{00000000-0005-0000-0000-00003A100000}"/>
    <cellStyle name="Normal 19 2 4 5 2" xfId="14781" xr:uid="{00000000-0005-0000-0000-00003B100000}"/>
    <cellStyle name="Normal 19 2 4 5 2 2" xfId="45112" xr:uid="{00000000-0005-0000-0000-00003C100000}"/>
    <cellStyle name="Normal 19 2 4 5 2 3" xfId="29879" xr:uid="{00000000-0005-0000-0000-00003D100000}"/>
    <cellStyle name="Normal 19 2 4 5 3" xfId="9761" xr:uid="{00000000-0005-0000-0000-00003E100000}"/>
    <cellStyle name="Normal 19 2 4 5 3 2" xfId="40095" xr:uid="{00000000-0005-0000-0000-00003F100000}"/>
    <cellStyle name="Normal 19 2 4 5 3 3" xfId="24862" xr:uid="{00000000-0005-0000-0000-000040100000}"/>
    <cellStyle name="Normal 19 2 4 5 4" xfId="35082" xr:uid="{00000000-0005-0000-0000-000041100000}"/>
    <cellStyle name="Normal 19 2 4 5 5" xfId="19849" xr:uid="{00000000-0005-0000-0000-000042100000}"/>
    <cellStyle name="Normal 19 2 4 6" xfId="11439" xr:uid="{00000000-0005-0000-0000-000043100000}"/>
    <cellStyle name="Normal 19 2 4 6 2" xfId="41770" xr:uid="{00000000-0005-0000-0000-000044100000}"/>
    <cellStyle name="Normal 19 2 4 6 3" xfId="26537" xr:uid="{00000000-0005-0000-0000-000045100000}"/>
    <cellStyle name="Normal 19 2 4 7" xfId="6418" xr:uid="{00000000-0005-0000-0000-000046100000}"/>
    <cellStyle name="Normal 19 2 4 7 2" xfId="36753" xr:uid="{00000000-0005-0000-0000-000047100000}"/>
    <cellStyle name="Normal 19 2 4 7 3" xfId="21520" xr:uid="{00000000-0005-0000-0000-000048100000}"/>
    <cellStyle name="Normal 19 2 4 8" xfId="31741" xr:uid="{00000000-0005-0000-0000-000049100000}"/>
    <cellStyle name="Normal 19 2 4 9" xfId="16507" xr:uid="{00000000-0005-0000-0000-00004A100000}"/>
    <cellStyle name="Normal 19 2 5" xfId="1552" xr:uid="{00000000-0005-0000-0000-00004B100000}"/>
    <cellStyle name="Normal 19 2 5 2" xfId="2393" xr:uid="{00000000-0005-0000-0000-00004C100000}"/>
    <cellStyle name="Normal 19 2 5 2 2" xfId="4083" xr:uid="{00000000-0005-0000-0000-00004D100000}"/>
    <cellStyle name="Normal 19 2 5 2 2 2" xfId="14156" xr:uid="{00000000-0005-0000-0000-00004E100000}"/>
    <cellStyle name="Normal 19 2 5 2 2 2 2" xfId="44487" xr:uid="{00000000-0005-0000-0000-00004F100000}"/>
    <cellStyle name="Normal 19 2 5 2 2 2 3" xfId="29254" xr:uid="{00000000-0005-0000-0000-000050100000}"/>
    <cellStyle name="Normal 19 2 5 2 2 3" xfId="9136" xr:uid="{00000000-0005-0000-0000-000051100000}"/>
    <cellStyle name="Normal 19 2 5 2 2 3 2" xfId="39470" xr:uid="{00000000-0005-0000-0000-000052100000}"/>
    <cellStyle name="Normal 19 2 5 2 2 3 3" xfId="24237" xr:uid="{00000000-0005-0000-0000-000053100000}"/>
    <cellStyle name="Normal 19 2 5 2 2 4" xfId="34457" xr:uid="{00000000-0005-0000-0000-000054100000}"/>
    <cellStyle name="Normal 19 2 5 2 2 5" xfId="19224" xr:uid="{00000000-0005-0000-0000-000055100000}"/>
    <cellStyle name="Normal 19 2 5 2 3" xfId="5775" xr:uid="{00000000-0005-0000-0000-000056100000}"/>
    <cellStyle name="Normal 19 2 5 2 3 2" xfId="15827" xr:uid="{00000000-0005-0000-0000-000057100000}"/>
    <cellStyle name="Normal 19 2 5 2 3 2 2" xfId="46158" xr:uid="{00000000-0005-0000-0000-000058100000}"/>
    <cellStyle name="Normal 19 2 5 2 3 2 3" xfId="30925" xr:uid="{00000000-0005-0000-0000-000059100000}"/>
    <cellStyle name="Normal 19 2 5 2 3 3" xfId="10807" xr:uid="{00000000-0005-0000-0000-00005A100000}"/>
    <cellStyle name="Normal 19 2 5 2 3 3 2" xfId="41141" xr:uid="{00000000-0005-0000-0000-00005B100000}"/>
    <cellStyle name="Normal 19 2 5 2 3 3 3" xfId="25908" xr:uid="{00000000-0005-0000-0000-00005C100000}"/>
    <cellStyle name="Normal 19 2 5 2 3 4" xfId="36128" xr:uid="{00000000-0005-0000-0000-00005D100000}"/>
    <cellStyle name="Normal 19 2 5 2 3 5" xfId="20895" xr:uid="{00000000-0005-0000-0000-00005E100000}"/>
    <cellStyle name="Normal 19 2 5 2 4" xfId="12485" xr:uid="{00000000-0005-0000-0000-00005F100000}"/>
    <cellStyle name="Normal 19 2 5 2 4 2" xfId="42816" xr:uid="{00000000-0005-0000-0000-000060100000}"/>
    <cellStyle name="Normal 19 2 5 2 4 3" xfId="27583" xr:uid="{00000000-0005-0000-0000-000061100000}"/>
    <cellStyle name="Normal 19 2 5 2 5" xfId="7464" xr:uid="{00000000-0005-0000-0000-000062100000}"/>
    <cellStyle name="Normal 19 2 5 2 5 2" xfId="37799" xr:uid="{00000000-0005-0000-0000-000063100000}"/>
    <cellStyle name="Normal 19 2 5 2 5 3" xfId="22566" xr:uid="{00000000-0005-0000-0000-000064100000}"/>
    <cellStyle name="Normal 19 2 5 2 6" xfId="32787" xr:uid="{00000000-0005-0000-0000-000065100000}"/>
    <cellStyle name="Normal 19 2 5 2 7" xfId="17553" xr:uid="{00000000-0005-0000-0000-000066100000}"/>
    <cellStyle name="Normal 19 2 5 3" xfId="3246" xr:uid="{00000000-0005-0000-0000-000067100000}"/>
    <cellStyle name="Normal 19 2 5 3 2" xfId="13320" xr:uid="{00000000-0005-0000-0000-000068100000}"/>
    <cellStyle name="Normal 19 2 5 3 2 2" xfId="43651" xr:uid="{00000000-0005-0000-0000-000069100000}"/>
    <cellStyle name="Normal 19 2 5 3 2 3" xfId="28418" xr:uid="{00000000-0005-0000-0000-00006A100000}"/>
    <cellStyle name="Normal 19 2 5 3 3" xfId="8300" xr:uid="{00000000-0005-0000-0000-00006B100000}"/>
    <cellStyle name="Normal 19 2 5 3 3 2" xfId="38634" xr:uid="{00000000-0005-0000-0000-00006C100000}"/>
    <cellStyle name="Normal 19 2 5 3 3 3" xfId="23401" xr:uid="{00000000-0005-0000-0000-00006D100000}"/>
    <cellStyle name="Normal 19 2 5 3 4" xfId="33621" xr:uid="{00000000-0005-0000-0000-00006E100000}"/>
    <cellStyle name="Normal 19 2 5 3 5" xfId="18388" xr:uid="{00000000-0005-0000-0000-00006F100000}"/>
    <cellStyle name="Normal 19 2 5 4" xfId="4939" xr:uid="{00000000-0005-0000-0000-000070100000}"/>
    <cellStyle name="Normal 19 2 5 4 2" xfId="14991" xr:uid="{00000000-0005-0000-0000-000071100000}"/>
    <cellStyle name="Normal 19 2 5 4 2 2" xfId="45322" xr:uid="{00000000-0005-0000-0000-000072100000}"/>
    <cellStyle name="Normal 19 2 5 4 2 3" xfId="30089" xr:uid="{00000000-0005-0000-0000-000073100000}"/>
    <cellStyle name="Normal 19 2 5 4 3" xfId="9971" xr:uid="{00000000-0005-0000-0000-000074100000}"/>
    <cellStyle name="Normal 19 2 5 4 3 2" xfId="40305" xr:uid="{00000000-0005-0000-0000-000075100000}"/>
    <cellStyle name="Normal 19 2 5 4 3 3" xfId="25072" xr:uid="{00000000-0005-0000-0000-000076100000}"/>
    <cellStyle name="Normal 19 2 5 4 4" xfId="35292" xr:uid="{00000000-0005-0000-0000-000077100000}"/>
    <cellStyle name="Normal 19 2 5 4 5" xfId="20059" xr:uid="{00000000-0005-0000-0000-000078100000}"/>
    <cellStyle name="Normal 19 2 5 5" xfId="11649" xr:uid="{00000000-0005-0000-0000-000079100000}"/>
    <cellStyle name="Normal 19 2 5 5 2" xfId="41980" xr:uid="{00000000-0005-0000-0000-00007A100000}"/>
    <cellStyle name="Normal 19 2 5 5 3" xfId="26747" xr:uid="{00000000-0005-0000-0000-00007B100000}"/>
    <cellStyle name="Normal 19 2 5 6" xfId="6628" xr:uid="{00000000-0005-0000-0000-00007C100000}"/>
    <cellStyle name="Normal 19 2 5 6 2" xfId="36963" xr:uid="{00000000-0005-0000-0000-00007D100000}"/>
    <cellStyle name="Normal 19 2 5 6 3" xfId="21730" xr:uid="{00000000-0005-0000-0000-00007E100000}"/>
    <cellStyle name="Normal 19 2 5 7" xfId="31951" xr:uid="{00000000-0005-0000-0000-00007F100000}"/>
    <cellStyle name="Normal 19 2 5 8" xfId="16717" xr:uid="{00000000-0005-0000-0000-000080100000}"/>
    <cellStyle name="Normal 19 2 6" xfId="1973" xr:uid="{00000000-0005-0000-0000-000081100000}"/>
    <cellStyle name="Normal 19 2 6 2" xfId="3665" xr:uid="{00000000-0005-0000-0000-000082100000}"/>
    <cellStyle name="Normal 19 2 6 2 2" xfId="13738" xr:uid="{00000000-0005-0000-0000-000083100000}"/>
    <cellStyle name="Normal 19 2 6 2 2 2" xfId="44069" xr:uid="{00000000-0005-0000-0000-000084100000}"/>
    <cellStyle name="Normal 19 2 6 2 2 3" xfId="28836" xr:uid="{00000000-0005-0000-0000-000085100000}"/>
    <cellStyle name="Normal 19 2 6 2 3" xfId="8718" xr:uid="{00000000-0005-0000-0000-000086100000}"/>
    <cellStyle name="Normal 19 2 6 2 3 2" xfId="39052" xr:uid="{00000000-0005-0000-0000-000087100000}"/>
    <cellStyle name="Normal 19 2 6 2 3 3" xfId="23819" xr:uid="{00000000-0005-0000-0000-000088100000}"/>
    <cellStyle name="Normal 19 2 6 2 4" xfId="34039" xr:uid="{00000000-0005-0000-0000-000089100000}"/>
    <cellStyle name="Normal 19 2 6 2 5" xfId="18806" xr:uid="{00000000-0005-0000-0000-00008A100000}"/>
    <cellStyle name="Normal 19 2 6 3" xfId="5357" xr:uid="{00000000-0005-0000-0000-00008B100000}"/>
    <cellStyle name="Normal 19 2 6 3 2" xfId="15409" xr:uid="{00000000-0005-0000-0000-00008C100000}"/>
    <cellStyle name="Normal 19 2 6 3 2 2" xfId="45740" xr:uid="{00000000-0005-0000-0000-00008D100000}"/>
    <cellStyle name="Normal 19 2 6 3 2 3" xfId="30507" xr:uid="{00000000-0005-0000-0000-00008E100000}"/>
    <cellStyle name="Normal 19 2 6 3 3" xfId="10389" xr:uid="{00000000-0005-0000-0000-00008F100000}"/>
    <cellStyle name="Normal 19 2 6 3 3 2" xfId="40723" xr:uid="{00000000-0005-0000-0000-000090100000}"/>
    <cellStyle name="Normal 19 2 6 3 3 3" xfId="25490" xr:uid="{00000000-0005-0000-0000-000091100000}"/>
    <cellStyle name="Normal 19 2 6 3 4" xfId="35710" xr:uid="{00000000-0005-0000-0000-000092100000}"/>
    <cellStyle name="Normal 19 2 6 3 5" xfId="20477" xr:uid="{00000000-0005-0000-0000-000093100000}"/>
    <cellStyle name="Normal 19 2 6 4" xfId="12067" xr:uid="{00000000-0005-0000-0000-000094100000}"/>
    <cellStyle name="Normal 19 2 6 4 2" xfId="42398" xr:uid="{00000000-0005-0000-0000-000095100000}"/>
    <cellStyle name="Normal 19 2 6 4 3" xfId="27165" xr:uid="{00000000-0005-0000-0000-000096100000}"/>
    <cellStyle name="Normal 19 2 6 5" xfId="7046" xr:uid="{00000000-0005-0000-0000-000097100000}"/>
    <cellStyle name="Normal 19 2 6 5 2" xfId="37381" xr:uid="{00000000-0005-0000-0000-000098100000}"/>
    <cellStyle name="Normal 19 2 6 5 3" xfId="22148" xr:uid="{00000000-0005-0000-0000-000099100000}"/>
    <cellStyle name="Normal 19 2 6 6" xfId="32369" xr:uid="{00000000-0005-0000-0000-00009A100000}"/>
    <cellStyle name="Normal 19 2 6 7" xfId="17135" xr:uid="{00000000-0005-0000-0000-00009B100000}"/>
    <cellStyle name="Normal 19 2 7" xfId="2824" xr:uid="{00000000-0005-0000-0000-00009C100000}"/>
    <cellStyle name="Normal 19 2 7 2" xfId="12902" xr:uid="{00000000-0005-0000-0000-00009D100000}"/>
    <cellStyle name="Normal 19 2 7 2 2" xfId="43233" xr:uid="{00000000-0005-0000-0000-00009E100000}"/>
    <cellStyle name="Normal 19 2 7 2 3" xfId="28000" xr:uid="{00000000-0005-0000-0000-00009F100000}"/>
    <cellStyle name="Normal 19 2 7 3" xfId="7882" xr:uid="{00000000-0005-0000-0000-0000A0100000}"/>
    <cellStyle name="Normal 19 2 7 3 2" xfId="38216" xr:uid="{00000000-0005-0000-0000-0000A1100000}"/>
    <cellStyle name="Normal 19 2 7 3 3" xfId="22983" xr:uid="{00000000-0005-0000-0000-0000A2100000}"/>
    <cellStyle name="Normal 19 2 7 4" xfId="33203" xr:uid="{00000000-0005-0000-0000-0000A3100000}"/>
    <cellStyle name="Normal 19 2 7 5" xfId="17970" xr:uid="{00000000-0005-0000-0000-0000A4100000}"/>
    <cellStyle name="Normal 19 2 8" xfId="4518" xr:uid="{00000000-0005-0000-0000-0000A5100000}"/>
    <cellStyle name="Normal 19 2 8 2" xfId="14573" xr:uid="{00000000-0005-0000-0000-0000A6100000}"/>
    <cellStyle name="Normal 19 2 8 2 2" xfId="44904" xr:uid="{00000000-0005-0000-0000-0000A7100000}"/>
    <cellStyle name="Normal 19 2 8 2 3" xfId="29671" xr:uid="{00000000-0005-0000-0000-0000A8100000}"/>
    <cellStyle name="Normal 19 2 8 3" xfId="9553" xr:uid="{00000000-0005-0000-0000-0000A9100000}"/>
    <cellStyle name="Normal 19 2 8 3 2" xfId="39887" xr:uid="{00000000-0005-0000-0000-0000AA100000}"/>
    <cellStyle name="Normal 19 2 8 3 3" xfId="24654" xr:uid="{00000000-0005-0000-0000-0000AB100000}"/>
    <cellStyle name="Normal 19 2 8 4" xfId="34874" xr:uid="{00000000-0005-0000-0000-0000AC100000}"/>
    <cellStyle name="Normal 19 2 8 5" xfId="19641" xr:uid="{00000000-0005-0000-0000-0000AD100000}"/>
    <cellStyle name="Normal 19 2 9" xfId="11229" xr:uid="{00000000-0005-0000-0000-0000AE100000}"/>
    <cellStyle name="Normal 19 2 9 2" xfId="41562" xr:uid="{00000000-0005-0000-0000-0000AF100000}"/>
    <cellStyle name="Normal 19 2 9 3" xfId="26329" xr:uid="{00000000-0005-0000-0000-0000B0100000}"/>
    <cellStyle name="Normal 2" xfId="133" xr:uid="{00000000-0005-0000-0000-0000B1100000}"/>
    <cellStyle name="Normal 2 2" xfId="134" xr:uid="{00000000-0005-0000-0000-0000B2100000}"/>
    <cellStyle name="Normal 2 2 2" xfId="525" xr:uid="{00000000-0005-0000-0000-0000B3100000}"/>
    <cellStyle name="Normal 2 2 3" xfId="838" xr:uid="{00000000-0005-0000-0000-0000B4100000}"/>
    <cellStyle name="Normal 2 2 3 10" xfId="6209" xr:uid="{00000000-0005-0000-0000-0000B5100000}"/>
    <cellStyle name="Normal 2 2 3 10 2" xfId="36546" xr:uid="{00000000-0005-0000-0000-0000B6100000}"/>
    <cellStyle name="Normal 2 2 3 10 3" xfId="21313" xr:uid="{00000000-0005-0000-0000-0000B7100000}"/>
    <cellStyle name="Normal 2 2 3 11" xfId="31537" xr:uid="{00000000-0005-0000-0000-0000B8100000}"/>
    <cellStyle name="Normal 2 2 3 12" xfId="16298" xr:uid="{00000000-0005-0000-0000-0000B9100000}"/>
    <cellStyle name="Normal 2 2 3 2" xfId="1173" xr:uid="{00000000-0005-0000-0000-0000BA100000}"/>
    <cellStyle name="Normal 2 2 3 2 10" xfId="31589" xr:uid="{00000000-0005-0000-0000-0000BB100000}"/>
    <cellStyle name="Normal 2 2 3 2 11" xfId="16352" xr:uid="{00000000-0005-0000-0000-0000BC100000}"/>
    <cellStyle name="Normal 2 2 3 2 2" xfId="1281" xr:uid="{00000000-0005-0000-0000-0000BD100000}"/>
    <cellStyle name="Normal 2 2 3 2 2 10" xfId="16456" xr:uid="{00000000-0005-0000-0000-0000BE100000}"/>
    <cellStyle name="Normal 2 2 3 2 2 2" xfId="1498" xr:uid="{00000000-0005-0000-0000-0000BF100000}"/>
    <cellStyle name="Normal 2 2 3 2 2 2 2" xfId="1919" xr:uid="{00000000-0005-0000-0000-0000C0100000}"/>
    <cellStyle name="Normal 2 2 3 2 2 2 2 2" xfId="2758" xr:uid="{00000000-0005-0000-0000-0000C1100000}"/>
    <cellStyle name="Normal 2 2 3 2 2 2 2 2 2" xfId="4448" xr:uid="{00000000-0005-0000-0000-0000C2100000}"/>
    <cellStyle name="Normal 2 2 3 2 2 2 2 2 2 2" xfId="14521" xr:uid="{00000000-0005-0000-0000-0000C3100000}"/>
    <cellStyle name="Normal 2 2 3 2 2 2 2 2 2 2 2" xfId="44852" xr:uid="{00000000-0005-0000-0000-0000C4100000}"/>
    <cellStyle name="Normal 2 2 3 2 2 2 2 2 2 2 3" xfId="29619" xr:uid="{00000000-0005-0000-0000-0000C5100000}"/>
    <cellStyle name="Normal 2 2 3 2 2 2 2 2 2 3" xfId="9501" xr:uid="{00000000-0005-0000-0000-0000C6100000}"/>
    <cellStyle name="Normal 2 2 3 2 2 2 2 2 2 3 2" xfId="39835" xr:uid="{00000000-0005-0000-0000-0000C7100000}"/>
    <cellStyle name="Normal 2 2 3 2 2 2 2 2 2 3 3" xfId="24602" xr:uid="{00000000-0005-0000-0000-0000C8100000}"/>
    <cellStyle name="Normal 2 2 3 2 2 2 2 2 2 4" xfId="34822" xr:uid="{00000000-0005-0000-0000-0000C9100000}"/>
    <cellStyle name="Normal 2 2 3 2 2 2 2 2 2 5" xfId="19589" xr:uid="{00000000-0005-0000-0000-0000CA100000}"/>
    <cellStyle name="Normal 2 2 3 2 2 2 2 2 3" xfId="6140" xr:uid="{00000000-0005-0000-0000-0000CB100000}"/>
    <cellStyle name="Normal 2 2 3 2 2 2 2 2 3 2" xfId="16192" xr:uid="{00000000-0005-0000-0000-0000CC100000}"/>
    <cellStyle name="Normal 2 2 3 2 2 2 2 2 3 2 2" xfId="46523" xr:uid="{00000000-0005-0000-0000-0000CD100000}"/>
    <cellStyle name="Normal 2 2 3 2 2 2 2 2 3 2 3" xfId="31290" xr:uid="{00000000-0005-0000-0000-0000CE100000}"/>
    <cellStyle name="Normal 2 2 3 2 2 2 2 2 3 3" xfId="11172" xr:uid="{00000000-0005-0000-0000-0000CF100000}"/>
    <cellStyle name="Normal 2 2 3 2 2 2 2 2 3 3 2" xfId="41506" xr:uid="{00000000-0005-0000-0000-0000D0100000}"/>
    <cellStyle name="Normal 2 2 3 2 2 2 2 2 3 3 3" xfId="26273" xr:uid="{00000000-0005-0000-0000-0000D1100000}"/>
    <cellStyle name="Normal 2 2 3 2 2 2 2 2 3 4" xfId="36493" xr:uid="{00000000-0005-0000-0000-0000D2100000}"/>
    <cellStyle name="Normal 2 2 3 2 2 2 2 2 3 5" xfId="21260" xr:uid="{00000000-0005-0000-0000-0000D3100000}"/>
    <cellStyle name="Normal 2 2 3 2 2 2 2 2 4" xfId="12850" xr:uid="{00000000-0005-0000-0000-0000D4100000}"/>
    <cellStyle name="Normal 2 2 3 2 2 2 2 2 4 2" xfId="43181" xr:uid="{00000000-0005-0000-0000-0000D5100000}"/>
    <cellStyle name="Normal 2 2 3 2 2 2 2 2 4 3" xfId="27948" xr:uid="{00000000-0005-0000-0000-0000D6100000}"/>
    <cellStyle name="Normal 2 2 3 2 2 2 2 2 5" xfId="7829" xr:uid="{00000000-0005-0000-0000-0000D7100000}"/>
    <cellStyle name="Normal 2 2 3 2 2 2 2 2 5 2" xfId="38164" xr:uid="{00000000-0005-0000-0000-0000D8100000}"/>
    <cellStyle name="Normal 2 2 3 2 2 2 2 2 5 3" xfId="22931" xr:uid="{00000000-0005-0000-0000-0000D9100000}"/>
    <cellStyle name="Normal 2 2 3 2 2 2 2 2 6" xfId="33152" xr:uid="{00000000-0005-0000-0000-0000DA100000}"/>
    <cellStyle name="Normal 2 2 3 2 2 2 2 2 7" xfId="17918" xr:uid="{00000000-0005-0000-0000-0000DB100000}"/>
    <cellStyle name="Normal 2 2 3 2 2 2 2 3" xfId="3611" xr:uid="{00000000-0005-0000-0000-0000DC100000}"/>
    <cellStyle name="Normal 2 2 3 2 2 2 2 3 2" xfId="13685" xr:uid="{00000000-0005-0000-0000-0000DD100000}"/>
    <cellStyle name="Normal 2 2 3 2 2 2 2 3 2 2" xfId="44016" xr:uid="{00000000-0005-0000-0000-0000DE100000}"/>
    <cellStyle name="Normal 2 2 3 2 2 2 2 3 2 3" xfId="28783" xr:uid="{00000000-0005-0000-0000-0000DF100000}"/>
    <cellStyle name="Normal 2 2 3 2 2 2 2 3 3" xfId="8665" xr:uid="{00000000-0005-0000-0000-0000E0100000}"/>
    <cellStyle name="Normal 2 2 3 2 2 2 2 3 3 2" xfId="38999" xr:uid="{00000000-0005-0000-0000-0000E1100000}"/>
    <cellStyle name="Normal 2 2 3 2 2 2 2 3 3 3" xfId="23766" xr:uid="{00000000-0005-0000-0000-0000E2100000}"/>
    <cellStyle name="Normal 2 2 3 2 2 2 2 3 4" xfId="33986" xr:uid="{00000000-0005-0000-0000-0000E3100000}"/>
    <cellStyle name="Normal 2 2 3 2 2 2 2 3 5" xfId="18753" xr:uid="{00000000-0005-0000-0000-0000E4100000}"/>
    <cellStyle name="Normal 2 2 3 2 2 2 2 4" xfId="5304" xr:uid="{00000000-0005-0000-0000-0000E5100000}"/>
    <cellStyle name="Normal 2 2 3 2 2 2 2 4 2" xfId="15356" xr:uid="{00000000-0005-0000-0000-0000E6100000}"/>
    <cellStyle name="Normal 2 2 3 2 2 2 2 4 2 2" xfId="45687" xr:uid="{00000000-0005-0000-0000-0000E7100000}"/>
    <cellStyle name="Normal 2 2 3 2 2 2 2 4 2 3" xfId="30454" xr:uid="{00000000-0005-0000-0000-0000E8100000}"/>
    <cellStyle name="Normal 2 2 3 2 2 2 2 4 3" xfId="10336" xr:uid="{00000000-0005-0000-0000-0000E9100000}"/>
    <cellStyle name="Normal 2 2 3 2 2 2 2 4 3 2" xfId="40670" xr:uid="{00000000-0005-0000-0000-0000EA100000}"/>
    <cellStyle name="Normal 2 2 3 2 2 2 2 4 3 3" xfId="25437" xr:uid="{00000000-0005-0000-0000-0000EB100000}"/>
    <cellStyle name="Normal 2 2 3 2 2 2 2 4 4" xfId="35657" xr:uid="{00000000-0005-0000-0000-0000EC100000}"/>
    <cellStyle name="Normal 2 2 3 2 2 2 2 4 5" xfId="20424" xr:uid="{00000000-0005-0000-0000-0000ED100000}"/>
    <cellStyle name="Normal 2 2 3 2 2 2 2 5" xfId="12014" xr:uid="{00000000-0005-0000-0000-0000EE100000}"/>
    <cellStyle name="Normal 2 2 3 2 2 2 2 5 2" xfId="42345" xr:uid="{00000000-0005-0000-0000-0000EF100000}"/>
    <cellStyle name="Normal 2 2 3 2 2 2 2 5 3" xfId="27112" xr:uid="{00000000-0005-0000-0000-0000F0100000}"/>
    <cellStyle name="Normal 2 2 3 2 2 2 2 6" xfId="6993" xr:uid="{00000000-0005-0000-0000-0000F1100000}"/>
    <cellStyle name="Normal 2 2 3 2 2 2 2 6 2" xfId="37328" xr:uid="{00000000-0005-0000-0000-0000F2100000}"/>
    <cellStyle name="Normal 2 2 3 2 2 2 2 6 3" xfId="22095" xr:uid="{00000000-0005-0000-0000-0000F3100000}"/>
    <cellStyle name="Normal 2 2 3 2 2 2 2 7" xfId="32316" xr:uid="{00000000-0005-0000-0000-0000F4100000}"/>
    <cellStyle name="Normal 2 2 3 2 2 2 2 8" xfId="17082" xr:uid="{00000000-0005-0000-0000-0000F5100000}"/>
    <cellStyle name="Normal 2 2 3 2 2 2 3" xfId="2340" xr:uid="{00000000-0005-0000-0000-0000F6100000}"/>
    <cellStyle name="Normal 2 2 3 2 2 2 3 2" xfId="4030" xr:uid="{00000000-0005-0000-0000-0000F7100000}"/>
    <cellStyle name="Normal 2 2 3 2 2 2 3 2 2" xfId="14103" xr:uid="{00000000-0005-0000-0000-0000F8100000}"/>
    <cellStyle name="Normal 2 2 3 2 2 2 3 2 2 2" xfId="44434" xr:uid="{00000000-0005-0000-0000-0000F9100000}"/>
    <cellStyle name="Normal 2 2 3 2 2 2 3 2 2 3" xfId="29201" xr:uid="{00000000-0005-0000-0000-0000FA100000}"/>
    <cellStyle name="Normal 2 2 3 2 2 2 3 2 3" xfId="9083" xr:uid="{00000000-0005-0000-0000-0000FB100000}"/>
    <cellStyle name="Normal 2 2 3 2 2 2 3 2 3 2" xfId="39417" xr:uid="{00000000-0005-0000-0000-0000FC100000}"/>
    <cellStyle name="Normal 2 2 3 2 2 2 3 2 3 3" xfId="24184" xr:uid="{00000000-0005-0000-0000-0000FD100000}"/>
    <cellStyle name="Normal 2 2 3 2 2 2 3 2 4" xfId="34404" xr:uid="{00000000-0005-0000-0000-0000FE100000}"/>
    <cellStyle name="Normal 2 2 3 2 2 2 3 2 5" xfId="19171" xr:uid="{00000000-0005-0000-0000-0000FF100000}"/>
    <cellStyle name="Normal 2 2 3 2 2 2 3 3" xfId="5722" xr:uid="{00000000-0005-0000-0000-000000110000}"/>
    <cellStyle name="Normal 2 2 3 2 2 2 3 3 2" xfId="15774" xr:uid="{00000000-0005-0000-0000-000001110000}"/>
    <cellStyle name="Normal 2 2 3 2 2 2 3 3 2 2" xfId="46105" xr:uid="{00000000-0005-0000-0000-000002110000}"/>
    <cellStyle name="Normal 2 2 3 2 2 2 3 3 2 3" xfId="30872" xr:uid="{00000000-0005-0000-0000-000003110000}"/>
    <cellStyle name="Normal 2 2 3 2 2 2 3 3 3" xfId="10754" xr:uid="{00000000-0005-0000-0000-000004110000}"/>
    <cellStyle name="Normal 2 2 3 2 2 2 3 3 3 2" xfId="41088" xr:uid="{00000000-0005-0000-0000-000005110000}"/>
    <cellStyle name="Normal 2 2 3 2 2 2 3 3 3 3" xfId="25855" xr:uid="{00000000-0005-0000-0000-000006110000}"/>
    <cellStyle name="Normal 2 2 3 2 2 2 3 3 4" xfId="36075" xr:uid="{00000000-0005-0000-0000-000007110000}"/>
    <cellStyle name="Normal 2 2 3 2 2 2 3 3 5" xfId="20842" xr:uid="{00000000-0005-0000-0000-000008110000}"/>
    <cellStyle name="Normal 2 2 3 2 2 2 3 4" xfId="12432" xr:uid="{00000000-0005-0000-0000-000009110000}"/>
    <cellStyle name="Normal 2 2 3 2 2 2 3 4 2" xfId="42763" xr:uid="{00000000-0005-0000-0000-00000A110000}"/>
    <cellStyle name="Normal 2 2 3 2 2 2 3 4 3" xfId="27530" xr:uid="{00000000-0005-0000-0000-00000B110000}"/>
    <cellStyle name="Normal 2 2 3 2 2 2 3 5" xfId="7411" xr:uid="{00000000-0005-0000-0000-00000C110000}"/>
    <cellStyle name="Normal 2 2 3 2 2 2 3 5 2" xfId="37746" xr:uid="{00000000-0005-0000-0000-00000D110000}"/>
    <cellStyle name="Normal 2 2 3 2 2 2 3 5 3" xfId="22513" xr:uid="{00000000-0005-0000-0000-00000E110000}"/>
    <cellStyle name="Normal 2 2 3 2 2 2 3 6" xfId="32734" xr:uid="{00000000-0005-0000-0000-00000F110000}"/>
    <cellStyle name="Normal 2 2 3 2 2 2 3 7" xfId="17500" xr:uid="{00000000-0005-0000-0000-000010110000}"/>
    <cellStyle name="Normal 2 2 3 2 2 2 4" xfId="3193" xr:uid="{00000000-0005-0000-0000-000011110000}"/>
    <cellStyle name="Normal 2 2 3 2 2 2 4 2" xfId="13267" xr:uid="{00000000-0005-0000-0000-000012110000}"/>
    <cellStyle name="Normal 2 2 3 2 2 2 4 2 2" xfId="43598" xr:uid="{00000000-0005-0000-0000-000013110000}"/>
    <cellStyle name="Normal 2 2 3 2 2 2 4 2 3" xfId="28365" xr:uid="{00000000-0005-0000-0000-000014110000}"/>
    <cellStyle name="Normal 2 2 3 2 2 2 4 3" xfId="8247" xr:uid="{00000000-0005-0000-0000-000015110000}"/>
    <cellStyle name="Normal 2 2 3 2 2 2 4 3 2" xfId="38581" xr:uid="{00000000-0005-0000-0000-000016110000}"/>
    <cellStyle name="Normal 2 2 3 2 2 2 4 3 3" xfId="23348" xr:uid="{00000000-0005-0000-0000-000017110000}"/>
    <cellStyle name="Normal 2 2 3 2 2 2 4 4" xfId="33568" xr:uid="{00000000-0005-0000-0000-000018110000}"/>
    <cellStyle name="Normal 2 2 3 2 2 2 4 5" xfId="18335" xr:uid="{00000000-0005-0000-0000-000019110000}"/>
    <cellStyle name="Normal 2 2 3 2 2 2 5" xfId="4886" xr:uid="{00000000-0005-0000-0000-00001A110000}"/>
    <cellStyle name="Normal 2 2 3 2 2 2 5 2" xfId="14938" xr:uid="{00000000-0005-0000-0000-00001B110000}"/>
    <cellStyle name="Normal 2 2 3 2 2 2 5 2 2" xfId="45269" xr:uid="{00000000-0005-0000-0000-00001C110000}"/>
    <cellStyle name="Normal 2 2 3 2 2 2 5 2 3" xfId="30036" xr:uid="{00000000-0005-0000-0000-00001D110000}"/>
    <cellStyle name="Normal 2 2 3 2 2 2 5 3" xfId="9918" xr:uid="{00000000-0005-0000-0000-00001E110000}"/>
    <cellStyle name="Normal 2 2 3 2 2 2 5 3 2" xfId="40252" xr:uid="{00000000-0005-0000-0000-00001F110000}"/>
    <cellStyle name="Normal 2 2 3 2 2 2 5 3 3" xfId="25019" xr:uid="{00000000-0005-0000-0000-000020110000}"/>
    <cellStyle name="Normal 2 2 3 2 2 2 5 4" xfId="35239" xr:uid="{00000000-0005-0000-0000-000021110000}"/>
    <cellStyle name="Normal 2 2 3 2 2 2 5 5" xfId="20006" xr:uid="{00000000-0005-0000-0000-000022110000}"/>
    <cellStyle name="Normal 2 2 3 2 2 2 6" xfId="11596" xr:uid="{00000000-0005-0000-0000-000023110000}"/>
    <cellStyle name="Normal 2 2 3 2 2 2 6 2" xfId="41927" xr:uid="{00000000-0005-0000-0000-000024110000}"/>
    <cellStyle name="Normal 2 2 3 2 2 2 6 3" xfId="26694" xr:uid="{00000000-0005-0000-0000-000025110000}"/>
    <cellStyle name="Normal 2 2 3 2 2 2 7" xfId="6575" xr:uid="{00000000-0005-0000-0000-000026110000}"/>
    <cellStyle name="Normal 2 2 3 2 2 2 7 2" xfId="36910" xr:uid="{00000000-0005-0000-0000-000027110000}"/>
    <cellStyle name="Normal 2 2 3 2 2 2 7 3" xfId="21677" xr:uid="{00000000-0005-0000-0000-000028110000}"/>
    <cellStyle name="Normal 2 2 3 2 2 2 8" xfId="31898" xr:uid="{00000000-0005-0000-0000-000029110000}"/>
    <cellStyle name="Normal 2 2 3 2 2 2 9" xfId="16664" xr:uid="{00000000-0005-0000-0000-00002A110000}"/>
    <cellStyle name="Normal 2 2 3 2 2 3" xfId="1711" xr:uid="{00000000-0005-0000-0000-00002B110000}"/>
    <cellStyle name="Normal 2 2 3 2 2 3 2" xfId="2550" xr:uid="{00000000-0005-0000-0000-00002C110000}"/>
    <cellStyle name="Normal 2 2 3 2 2 3 2 2" xfId="4240" xr:uid="{00000000-0005-0000-0000-00002D110000}"/>
    <cellStyle name="Normal 2 2 3 2 2 3 2 2 2" xfId="14313" xr:uid="{00000000-0005-0000-0000-00002E110000}"/>
    <cellStyle name="Normal 2 2 3 2 2 3 2 2 2 2" xfId="44644" xr:uid="{00000000-0005-0000-0000-00002F110000}"/>
    <cellStyle name="Normal 2 2 3 2 2 3 2 2 2 3" xfId="29411" xr:uid="{00000000-0005-0000-0000-000030110000}"/>
    <cellStyle name="Normal 2 2 3 2 2 3 2 2 3" xfId="9293" xr:uid="{00000000-0005-0000-0000-000031110000}"/>
    <cellStyle name="Normal 2 2 3 2 2 3 2 2 3 2" xfId="39627" xr:uid="{00000000-0005-0000-0000-000032110000}"/>
    <cellStyle name="Normal 2 2 3 2 2 3 2 2 3 3" xfId="24394" xr:uid="{00000000-0005-0000-0000-000033110000}"/>
    <cellStyle name="Normal 2 2 3 2 2 3 2 2 4" xfId="34614" xr:uid="{00000000-0005-0000-0000-000034110000}"/>
    <cellStyle name="Normal 2 2 3 2 2 3 2 2 5" xfId="19381" xr:uid="{00000000-0005-0000-0000-000035110000}"/>
    <cellStyle name="Normal 2 2 3 2 2 3 2 3" xfId="5932" xr:uid="{00000000-0005-0000-0000-000036110000}"/>
    <cellStyle name="Normal 2 2 3 2 2 3 2 3 2" xfId="15984" xr:uid="{00000000-0005-0000-0000-000037110000}"/>
    <cellStyle name="Normal 2 2 3 2 2 3 2 3 2 2" xfId="46315" xr:uid="{00000000-0005-0000-0000-000038110000}"/>
    <cellStyle name="Normal 2 2 3 2 2 3 2 3 2 3" xfId="31082" xr:uid="{00000000-0005-0000-0000-000039110000}"/>
    <cellStyle name="Normal 2 2 3 2 2 3 2 3 3" xfId="10964" xr:uid="{00000000-0005-0000-0000-00003A110000}"/>
    <cellStyle name="Normal 2 2 3 2 2 3 2 3 3 2" xfId="41298" xr:uid="{00000000-0005-0000-0000-00003B110000}"/>
    <cellStyle name="Normal 2 2 3 2 2 3 2 3 3 3" xfId="26065" xr:uid="{00000000-0005-0000-0000-00003C110000}"/>
    <cellStyle name="Normal 2 2 3 2 2 3 2 3 4" xfId="36285" xr:uid="{00000000-0005-0000-0000-00003D110000}"/>
    <cellStyle name="Normal 2 2 3 2 2 3 2 3 5" xfId="21052" xr:uid="{00000000-0005-0000-0000-00003E110000}"/>
    <cellStyle name="Normal 2 2 3 2 2 3 2 4" xfId="12642" xr:uid="{00000000-0005-0000-0000-00003F110000}"/>
    <cellStyle name="Normal 2 2 3 2 2 3 2 4 2" xfId="42973" xr:uid="{00000000-0005-0000-0000-000040110000}"/>
    <cellStyle name="Normal 2 2 3 2 2 3 2 4 3" xfId="27740" xr:uid="{00000000-0005-0000-0000-000041110000}"/>
    <cellStyle name="Normal 2 2 3 2 2 3 2 5" xfId="7621" xr:uid="{00000000-0005-0000-0000-000042110000}"/>
    <cellStyle name="Normal 2 2 3 2 2 3 2 5 2" xfId="37956" xr:uid="{00000000-0005-0000-0000-000043110000}"/>
    <cellStyle name="Normal 2 2 3 2 2 3 2 5 3" xfId="22723" xr:uid="{00000000-0005-0000-0000-000044110000}"/>
    <cellStyle name="Normal 2 2 3 2 2 3 2 6" xfId="32944" xr:uid="{00000000-0005-0000-0000-000045110000}"/>
    <cellStyle name="Normal 2 2 3 2 2 3 2 7" xfId="17710" xr:uid="{00000000-0005-0000-0000-000046110000}"/>
    <cellStyle name="Normal 2 2 3 2 2 3 3" xfId="3403" xr:uid="{00000000-0005-0000-0000-000047110000}"/>
    <cellStyle name="Normal 2 2 3 2 2 3 3 2" xfId="13477" xr:uid="{00000000-0005-0000-0000-000048110000}"/>
    <cellStyle name="Normal 2 2 3 2 2 3 3 2 2" xfId="43808" xr:uid="{00000000-0005-0000-0000-000049110000}"/>
    <cellStyle name="Normal 2 2 3 2 2 3 3 2 3" xfId="28575" xr:uid="{00000000-0005-0000-0000-00004A110000}"/>
    <cellStyle name="Normal 2 2 3 2 2 3 3 3" xfId="8457" xr:uid="{00000000-0005-0000-0000-00004B110000}"/>
    <cellStyle name="Normal 2 2 3 2 2 3 3 3 2" xfId="38791" xr:uid="{00000000-0005-0000-0000-00004C110000}"/>
    <cellStyle name="Normal 2 2 3 2 2 3 3 3 3" xfId="23558" xr:uid="{00000000-0005-0000-0000-00004D110000}"/>
    <cellStyle name="Normal 2 2 3 2 2 3 3 4" xfId="33778" xr:uid="{00000000-0005-0000-0000-00004E110000}"/>
    <cellStyle name="Normal 2 2 3 2 2 3 3 5" xfId="18545" xr:uid="{00000000-0005-0000-0000-00004F110000}"/>
    <cellStyle name="Normal 2 2 3 2 2 3 4" xfId="5096" xr:uid="{00000000-0005-0000-0000-000050110000}"/>
    <cellStyle name="Normal 2 2 3 2 2 3 4 2" xfId="15148" xr:uid="{00000000-0005-0000-0000-000051110000}"/>
    <cellStyle name="Normal 2 2 3 2 2 3 4 2 2" xfId="45479" xr:uid="{00000000-0005-0000-0000-000052110000}"/>
    <cellStyle name="Normal 2 2 3 2 2 3 4 2 3" xfId="30246" xr:uid="{00000000-0005-0000-0000-000053110000}"/>
    <cellStyle name="Normal 2 2 3 2 2 3 4 3" xfId="10128" xr:uid="{00000000-0005-0000-0000-000054110000}"/>
    <cellStyle name="Normal 2 2 3 2 2 3 4 3 2" xfId="40462" xr:uid="{00000000-0005-0000-0000-000055110000}"/>
    <cellStyle name="Normal 2 2 3 2 2 3 4 3 3" xfId="25229" xr:uid="{00000000-0005-0000-0000-000056110000}"/>
    <cellStyle name="Normal 2 2 3 2 2 3 4 4" xfId="35449" xr:uid="{00000000-0005-0000-0000-000057110000}"/>
    <cellStyle name="Normal 2 2 3 2 2 3 4 5" xfId="20216" xr:uid="{00000000-0005-0000-0000-000058110000}"/>
    <cellStyle name="Normal 2 2 3 2 2 3 5" xfId="11806" xr:uid="{00000000-0005-0000-0000-000059110000}"/>
    <cellStyle name="Normal 2 2 3 2 2 3 5 2" xfId="42137" xr:uid="{00000000-0005-0000-0000-00005A110000}"/>
    <cellStyle name="Normal 2 2 3 2 2 3 5 3" xfId="26904" xr:uid="{00000000-0005-0000-0000-00005B110000}"/>
    <cellStyle name="Normal 2 2 3 2 2 3 6" xfId="6785" xr:uid="{00000000-0005-0000-0000-00005C110000}"/>
    <cellStyle name="Normal 2 2 3 2 2 3 6 2" xfId="37120" xr:uid="{00000000-0005-0000-0000-00005D110000}"/>
    <cellStyle name="Normal 2 2 3 2 2 3 6 3" xfId="21887" xr:uid="{00000000-0005-0000-0000-00005E110000}"/>
    <cellStyle name="Normal 2 2 3 2 2 3 7" xfId="32108" xr:uid="{00000000-0005-0000-0000-00005F110000}"/>
    <cellStyle name="Normal 2 2 3 2 2 3 8" xfId="16874" xr:uid="{00000000-0005-0000-0000-000060110000}"/>
    <cellStyle name="Normal 2 2 3 2 2 4" xfId="2132" xr:uid="{00000000-0005-0000-0000-000061110000}"/>
    <cellStyle name="Normal 2 2 3 2 2 4 2" xfId="3822" xr:uid="{00000000-0005-0000-0000-000062110000}"/>
    <cellStyle name="Normal 2 2 3 2 2 4 2 2" xfId="13895" xr:uid="{00000000-0005-0000-0000-000063110000}"/>
    <cellStyle name="Normal 2 2 3 2 2 4 2 2 2" xfId="44226" xr:uid="{00000000-0005-0000-0000-000064110000}"/>
    <cellStyle name="Normal 2 2 3 2 2 4 2 2 3" xfId="28993" xr:uid="{00000000-0005-0000-0000-000065110000}"/>
    <cellStyle name="Normal 2 2 3 2 2 4 2 3" xfId="8875" xr:uid="{00000000-0005-0000-0000-000066110000}"/>
    <cellStyle name="Normal 2 2 3 2 2 4 2 3 2" xfId="39209" xr:uid="{00000000-0005-0000-0000-000067110000}"/>
    <cellStyle name="Normal 2 2 3 2 2 4 2 3 3" xfId="23976" xr:uid="{00000000-0005-0000-0000-000068110000}"/>
    <cellStyle name="Normal 2 2 3 2 2 4 2 4" xfId="34196" xr:uid="{00000000-0005-0000-0000-000069110000}"/>
    <cellStyle name="Normal 2 2 3 2 2 4 2 5" xfId="18963" xr:uid="{00000000-0005-0000-0000-00006A110000}"/>
    <cellStyle name="Normal 2 2 3 2 2 4 3" xfId="5514" xr:uid="{00000000-0005-0000-0000-00006B110000}"/>
    <cellStyle name="Normal 2 2 3 2 2 4 3 2" xfId="15566" xr:uid="{00000000-0005-0000-0000-00006C110000}"/>
    <cellStyle name="Normal 2 2 3 2 2 4 3 2 2" xfId="45897" xr:uid="{00000000-0005-0000-0000-00006D110000}"/>
    <cellStyle name="Normal 2 2 3 2 2 4 3 2 3" xfId="30664" xr:uid="{00000000-0005-0000-0000-00006E110000}"/>
    <cellStyle name="Normal 2 2 3 2 2 4 3 3" xfId="10546" xr:uid="{00000000-0005-0000-0000-00006F110000}"/>
    <cellStyle name="Normal 2 2 3 2 2 4 3 3 2" xfId="40880" xr:uid="{00000000-0005-0000-0000-000070110000}"/>
    <cellStyle name="Normal 2 2 3 2 2 4 3 3 3" xfId="25647" xr:uid="{00000000-0005-0000-0000-000071110000}"/>
    <cellStyle name="Normal 2 2 3 2 2 4 3 4" xfId="35867" xr:uid="{00000000-0005-0000-0000-000072110000}"/>
    <cellStyle name="Normal 2 2 3 2 2 4 3 5" xfId="20634" xr:uid="{00000000-0005-0000-0000-000073110000}"/>
    <cellStyle name="Normal 2 2 3 2 2 4 4" xfId="12224" xr:uid="{00000000-0005-0000-0000-000074110000}"/>
    <cellStyle name="Normal 2 2 3 2 2 4 4 2" xfId="42555" xr:uid="{00000000-0005-0000-0000-000075110000}"/>
    <cellStyle name="Normal 2 2 3 2 2 4 4 3" xfId="27322" xr:uid="{00000000-0005-0000-0000-000076110000}"/>
    <cellStyle name="Normal 2 2 3 2 2 4 5" xfId="7203" xr:uid="{00000000-0005-0000-0000-000077110000}"/>
    <cellStyle name="Normal 2 2 3 2 2 4 5 2" xfId="37538" xr:uid="{00000000-0005-0000-0000-000078110000}"/>
    <cellStyle name="Normal 2 2 3 2 2 4 5 3" xfId="22305" xr:uid="{00000000-0005-0000-0000-000079110000}"/>
    <cellStyle name="Normal 2 2 3 2 2 4 6" xfId="32526" xr:uid="{00000000-0005-0000-0000-00007A110000}"/>
    <cellStyle name="Normal 2 2 3 2 2 4 7" xfId="17292" xr:uid="{00000000-0005-0000-0000-00007B110000}"/>
    <cellStyle name="Normal 2 2 3 2 2 5" xfId="2985" xr:uid="{00000000-0005-0000-0000-00007C110000}"/>
    <cellStyle name="Normal 2 2 3 2 2 5 2" xfId="13059" xr:uid="{00000000-0005-0000-0000-00007D110000}"/>
    <cellStyle name="Normal 2 2 3 2 2 5 2 2" xfId="43390" xr:uid="{00000000-0005-0000-0000-00007E110000}"/>
    <cellStyle name="Normal 2 2 3 2 2 5 2 3" xfId="28157" xr:uid="{00000000-0005-0000-0000-00007F110000}"/>
    <cellStyle name="Normal 2 2 3 2 2 5 3" xfId="8039" xr:uid="{00000000-0005-0000-0000-000080110000}"/>
    <cellStyle name="Normal 2 2 3 2 2 5 3 2" xfId="38373" xr:uid="{00000000-0005-0000-0000-000081110000}"/>
    <cellStyle name="Normal 2 2 3 2 2 5 3 3" xfId="23140" xr:uid="{00000000-0005-0000-0000-000082110000}"/>
    <cellStyle name="Normal 2 2 3 2 2 5 4" xfId="33360" xr:uid="{00000000-0005-0000-0000-000083110000}"/>
    <cellStyle name="Normal 2 2 3 2 2 5 5" xfId="18127" xr:uid="{00000000-0005-0000-0000-000084110000}"/>
    <cellStyle name="Normal 2 2 3 2 2 6" xfId="4678" xr:uid="{00000000-0005-0000-0000-000085110000}"/>
    <cellStyle name="Normal 2 2 3 2 2 6 2" xfId="14730" xr:uid="{00000000-0005-0000-0000-000086110000}"/>
    <cellStyle name="Normal 2 2 3 2 2 6 2 2" xfId="45061" xr:uid="{00000000-0005-0000-0000-000087110000}"/>
    <cellStyle name="Normal 2 2 3 2 2 6 2 3" xfId="29828" xr:uid="{00000000-0005-0000-0000-000088110000}"/>
    <cellStyle name="Normal 2 2 3 2 2 6 3" xfId="9710" xr:uid="{00000000-0005-0000-0000-000089110000}"/>
    <cellStyle name="Normal 2 2 3 2 2 6 3 2" xfId="40044" xr:uid="{00000000-0005-0000-0000-00008A110000}"/>
    <cellStyle name="Normal 2 2 3 2 2 6 3 3" xfId="24811" xr:uid="{00000000-0005-0000-0000-00008B110000}"/>
    <cellStyle name="Normal 2 2 3 2 2 6 4" xfId="35031" xr:uid="{00000000-0005-0000-0000-00008C110000}"/>
    <cellStyle name="Normal 2 2 3 2 2 6 5" xfId="19798" xr:uid="{00000000-0005-0000-0000-00008D110000}"/>
    <cellStyle name="Normal 2 2 3 2 2 7" xfId="11388" xr:uid="{00000000-0005-0000-0000-00008E110000}"/>
    <cellStyle name="Normal 2 2 3 2 2 7 2" xfId="41719" xr:uid="{00000000-0005-0000-0000-00008F110000}"/>
    <cellStyle name="Normal 2 2 3 2 2 7 3" xfId="26486" xr:uid="{00000000-0005-0000-0000-000090110000}"/>
    <cellStyle name="Normal 2 2 3 2 2 8" xfId="6367" xr:uid="{00000000-0005-0000-0000-000091110000}"/>
    <cellStyle name="Normal 2 2 3 2 2 8 2" xfId="36702" xr:uid="{00000000-0005-0000-0000-000092110000}"/>
    <cellStyle name="Normal 2 2 3 2 2 8 3" xfId="21469" xr:uid="{00000000-0005-0000-0000-000093110000}"/>
    <cellStyle name="Normal 2 2 3 2 2 9" xfId="31690" xr:uid="{00000000-0005-0000-0000-000094110000}"/>
    <cellStyle name="Normal 2 2 3 2 3" xfId="1394" xr:uid="{00000000-0005-0000-0000-000095110000}"/>
    <cellStyle name="Normal 2 2 3 2 3 2" xfId="1815" xr:uid="{00000000-0005-0000-0000-000096110000}"/>
    <cellStyle name="Normal 2 2 3 2 3 2 2" xfId="2654" xr:uid="{00000000-0005-0000-0000-000097110000}"/>
    <cellStyle name="Normal 2 2 3 2 3 2 2 2" xfId="4344" xr:uid="{00000000-0005-0000-0000-000098110000}"/>
    <cellStyle name="Normal 2 2 3 2 3 2 2 2 2" xfId="14417" xr:uid="{00000000-0005-0000-0000-000099110000}"/>
    <cellStyle name="Normal 2 2 3 2 3 2 2 2 2 2" xfId="44748" xr:uid="{00000000-0005-0000-0000-00009A110000}"/>
    <cellStyle name="Normal 2 2 3 2 3 2 2 2 2 3" xfId="29515" xr:uid="{00000000-0005-0000-0000-00009B110000}"/>
    <cellStyle name="Normal 2 2 3 2 3 2 2 2 3" xfId="9397" xr:uid="{00000000-0005-0000-0000-00009C110000}"/>
    <cellStyle name="Normal 2 2 3 2 3 2 2 2 3 2" xfId="39731" xr:uid="{00000000-0005-0000-0000-00009D110000}"/>
    <cellStyle name="Normal 2 2 3 2 3 2 2 2 3 3" xfId="24498" xr:uid="{00000000-0005-0000-0000-00009E110000}"/>
    <cellStyle name="Normal 2 2 3 2 3 2 2 2 4" xfId="34718" xr:uid="{00000000-0005-0000-0000-00009F110000}"/>
    <cellStyle name="Normal 2 2 3 2 3 2 2 2 5" xfId="19485" xr:uid="{00000000-0005-0000-0000-0000A0110000}"/>
    <cellStyle name="Normal 2 2 3 2 3 2 2 3" xfId="6036" xr:uid="{00000000-0005-0000-0000-0000A1110000}"/>
    <cellStyle name="Normal 2 2 3 2 3 2 2 3 2" xfId="16088" xr:uid="{00000000-0005-0000-0000-0000A2110000}"/>
    <cellStyle name="Normal 2 2 3 2 3 2 2 3 2 2" xfId="46419" xr:uid="{00000000-0005-0000-0000-0000A3110000}"/>
    <cellStyle name="Normal 2 2 3 2 3 2 2 3 2 3" xfId="31186" xr:uid="{00000000-0005-0000-0000-0000A4110000}"/>
    <cellStyle name="Normal 2 2 3 2 3 2 2 3 3" xfId="11068" xr:uid="{00000000-0005-0000-0000-0000A5110000}"/>
    <cellStyle name="Normal 2 2 3 2 3 2 2 3 3 2" xfId="41402" xr:uid="{00000000-0005-0000-0000-0000A6110000}"/>
    <cellStyle name="Normal 2 2 3 2 3 2 2 3 3 3" xfId="26169" xr:uid="{00000000-0005-0000-0000-0000A7110000}"/>
    <cellStyle name="Normal 2 2 3 2 3 2 2 3 4" xfId="36389" xr:uid="{00000000-0005-0000-0000-0000A8110000}"/>
    <cellStyle name="Normal 2 2 3 2 3 2 2 3 5" xfId="21156" xr:uid="{00000000-0005-0000-0000-0000A9110000}"/>
    <cellStyle name="Normal 2 2 3 2 3 2 2 4" xfId="12746" xr:uid="{00000000-0005-0000-0000-0000AA110000}"/>
    <cellStyle name="Normal 2 2 3 2 3 2 2 4 2" xfId="43077" xr:uid="{00000000-0005-0000-0000-0000AB110000}"/>
    <cellStyle name="Normal 2 2 3 2 3 2 2 4 3" xfId="27844" xr:uid="{00000000-0005-0000-0000-0000AC110000}"/>
    <cellStyle name="Normal 2 2 3 2 3 2 2 5" xfId="7725" xr:uid="{00000000-0005-0000-0000-0000AD110000}"/>
    <cellStyle name="Normal 2 2 3 2 3 2 2 5 2" xfId="38060" xr:uid="{00000000-0005-0000-0000-0000AE110000}"/>
    <cellStyle name="Normal 2 2 3 2 3 2 2 5 3" xfId="22827" xr:uid="{00000000-0005-0000-0000-0000AF110000}"/>
    <cellStyle name="Normal 2 2 3 2 3 2 2 6" xfId="33048" xr:uid="{00000000-0005-0000-0000-0000B0110000}"/>
    <cellStyle name="Normal 2 2 3 2 3 2 2 7" xfId="17814" xr:uid="{00000000-0005-0000-0000-0000B1110000}"/>
    <cellStyle name="Normal 2 2 3 2 3 2 3" xfId="3507" xr:uid="{00000000-0005-0000-0000-0000B2110000}"/>
    <cellStyle name="Normal 2 2 3 2 3 2 3 2" xfId="13581" xr:uid="{00000000-0005-0000-0000-0000B3110000}"/>
    <cellStyle name="Normal 2 2 3 2 3 2 3 2 2" xfId="43912" xr:uid="{00000000-0005-0000-0000-0000B4110000}"/>
    <cellStyle name="Normal 2 2 3 2 3 2 3 2 3" xfId="28679" xr:uid="{00000000-0005-0000-0000-0000B5110000}"/>
    <cellStyle name="Normal 2 2 3 2 3 2 3 3" xfId="8561" xr:uid="{00000000-0005-0000-0000-0000B6110000}"/>
    <cellStyle name="Normal 2 2 3 2 3 2 3 3 2" xfId="38895" xr:uid="{00000000-0005-0000-0000-0000B7110000}"/>
    <cellStyle name="Normal 2 2 3 2 3 2 3 3 3" xfId="23662" xr:uid="{00000000-0005-0000-0000-0000B8110000}"/>
    <cellStyle name="Normal 2 2 3 2 3 2 3 4" xfId="33882" xr:uid="{00000000-0005-0000-0000-0000B9110000}"/>
    <cellStyle name="Normal 2 2 3 2 3 2 3 5" xfId="18649" xr:uid="{00000000-0005-0000-0000-0000BA110000}"/>
    <cellStyle name="Normal 2 2 3 2 3 2 4" xfId="5200" xr:uid="{00000000-0005-0000-0000-0000BB110000}"/>
    <cellStyle name="Normal 2 2 3 2 3 2 4 2" xfId="15252" xr:uid="{00000000-0005-0000-0000-0000BC110000}"/>
    <cellStyle name="Normal 2 2 3 2 3 2 4 2 2" xfId="45583" xr:uid="{00000000-0005-0000-0000-0000BD110000}"/>
    <cellStyle name="Normal 2 2 3 2 3 2 4 2 3" xfId="30350" xr:uid="{00000000-0005-0000-0000-0000BE110000}"/>
    <cellStyle name="Normal 2 2 3 2 3 2 4 3" xfId="10232" xr:uid="{00000000-0005-0000-0000-0000BF110000}"/>
    <cellStyle name="Normal 2 2 3 2 3 2 4 3 2" xfId="40566" xr:uid="{00000000-0005-0000-0000-0000C0110000}"/>
    <cellStyle name="Normal 2 2 3 2 3 2 4 3 3" xfId="25333" xr:uid="{00000000-0005-0000-0000-0000C1110000}"/>
    <cellStyle name="Normal 2 2 3 2 3 2 4 4" xfId="35553" xr:uid="{00000000-0005-0000-0000-0000C2110000}"/>
    <cellStyle name="Normal 2 2 3 2 3 2 4 5" xfId="20320" xr:uid="{00000000-0005-0000-0000-0000C3110000}"/>
    <cellStyle name="Normal 2 2 3 2 3 2 5" xfId="11910" xr:uid="{00000000-0005-0000-0000-0000C4110000}"/>
    <cellStyle name="Normal 2 2 3 2 3 2 5 2" xfId="42241" xr:uid="{00000000-0005-0000-0000-0000C5110000}"/>
    <cellStyle name="Normal 2 2 3 2 3 2 5 3" xfId="27008" xr:uid="{00000000-0005-0000-0000-0000C6110000}"/>
    <cellStyle name="Normal 2 2 3 2 3 2 6" xfId="6889" xr:uid="{00000000-0005-0000-0000-0000C7110000}"/>
    <cellStyle name="Normal 2 2 3 2 3 2 6 2" xfId="37224" xr:uid="{00000000-0005-0000-0000-0000C8110000}"/>
    <cellStyle name="Normal 2 2 3 2 3 2 6 3" xfId="21991" xr:uid="{00000000-0005-0000-0000-0000C9110000}"/>
    <cellStyle name="Normal 2 2 3 2 3 2 7" xfId="32212" xr:uid="{00000000-0005-0000-0000-0000CA110000}"/>
    <cellStyle name="Normal 2 2 3 2 3 2 8" xfId="16978" xr:uid="{00000000-0005-0000-0000-0000CB110000}"/>
    <cellStyle name="Normal 2 2 3 2 3 3" xfId="2236" xr:uid="{00000000-0005-0000-0000-0000CC110000}"/>
    <cellStyle name="Normal 2 2 3 2 3 3 2" xfId="3926" xr:uid="{00000000-0005-0000-0000-0000CD110000}"/>
    <cellStyle name="Normal 2 2 3 2 3 3 2 2" xfId="13999" xr:uid="{00000000-0005-0000-0000-0000CE110000}"/>
    <cellStyle name="Normal 2 2 3 2 3 3 2 2 2" xfId="44330" xr:uid="{00000000-0005-0000-0000-0000CF110000}"/>
    <cellStyle name="Normal 2 2 3 2 3 3 2 2 3" xfId="29097" xr:uid="{00000000-0005-0000-0000-0000D0110000}"/>
    <cellStyle name="Normal 2 2 3 2 3 3 2 3" xfId="8979" xr:uid="{00000000-0005-0000-0000-0000D1110000}"/>
    <cellStyle name="Normal 2 2 3 2 3 3 2 3 2" xfId="39313" xr:uid="{00000000-0005-0000-0000-0000D2110000}"/>
    <cellStyle name="Normal 2 2 3 2 3 3 2 3 3" xfId="24080" xr:uid="{00000000-0005-0000-0000-0000D3110000}"/>
    <cellStyle name="Normal 2 2 3 2 3 3 2 4" xfId="34300" xr:uid="{00000000-0005-0000-0000-0000D4110000}"/>
    <cellStyle name="Normal 2 2 3 2 3 3 2 5" xfId="19067" xr:uid="{00000000-0005-0000-0000-0000D5110000}"/>
    <cellStyle name="Normal 2 2 3 2 3 3 3" xfId="5618" xr:uid="{00000000-0005-0000-0000-0000D6110000}"/>
    <cellStyle name="Normal 2 2 3 2 3 3 3 2" xfId="15670" xr:uid="{00000000-0005-0000-0000-0000D7110000}"/>
    <cellStyle name="Normal 2 2 3 2 3 3 3 2 2" xfId="46001" xr:uid="{00000000-0005-0000-0000-0000D8110000}"/>
    <cellStyle name="Normal 2 2 3 2 3 3 3 2 3" xfId="30768" xr:uid="{00000000-0005-0000-0000-0000D9110000}"/>
    <cellStyle name="Normal 2 2 3 2 3 3 3 3" xfId="10650" xr:uid="{00000000-0005-0000-0000-0000DA110000}"/>
    <cellStyle name="Normal 2 2 3 2 3 3 3 3 2" xfId="40984" xr:uid="{00000000-0005-0000-0000-0000DB110000}"/>
    <cellStyle name="Normal 2 2 3 2 3 3 3 3 3" xfId="25751" xr:uid="{00000000-0005-0000-0000-0000DC110000}"/>
    <cellStyle name="Normal 2 2 3 2 3 3 3 4" xfId="35971" xr:uid="{00000000-0005-0000-0000-0000DD110000}"/>
    <cellStyle name="Normal 2 2 3 2 3 3 3 5" xfId="20738" xr:uid="{00000000-0005-0000-0000-0000DE110000}"/>
    <cellStyle name="Normal 2 2 3 2 3 3 4" xfId="12328" xr:uid="{00000000-0005-0000-0000-0000DF110000}"/>
    <cellStyle name="Normal 2 2 3 2 3 3 4 2" xfId="42659" xr:uid="{00000000-0005-0000-0000-0000E0110000}"/>
    <cellStyle name="Normal 2 2 3 2 3 3 4 3" xfId="27426" xr:uid="{00000000-0005-0000-0000-0000E1110000}"/>
    <cellStyle name="Normal 2 2 3 2 3 3 5" xfId="7307" xr:uid="{00000000-0005-0000-0000-0000E2110000}"/>
    <cellStyle name="Normal 2 2 3 2 3 3 5 2" xfId="37642" xr:uid="{00000000-0005-0000-0000-0000E3110000}"/>
    <cellStyle name="Normal 2 2 3 2 3 3 5 3" xfId="22409" xr:uid="{00000000-0005-0000-0000-0000E4110000}"/>
    <cellStyle name="Normal 2 2 3 2 3 3 6" xfId="32630" xr:uid="{00000000-0005-0000-0000-0000E5110000}"/>
    <cellStyle name="Normal 2 2 3 2 3 3 7" xfId="17396" xr:uid="{00000000-0005-0000-0000-0000E6110000}"/>
    <cellStyle name="Normal 2 2 3 2 3 4" xfId="3089" xr:uid="{00000000-0005-0000-0000-0000E7110000}"/>
    <cellStyle name="Normal 2 2 3 2 3 4 2" xfId="13163" xr:uid="{00000000-0005-0000-0000-0000E8110000}"/>
    <cellStyle name="Normal 2 2 3 2 3 4 2 2" xfId="43494" xr:uid="{00000000-0005-0000-0000-0000E9110000}"/>
    <cellStyle name="Normal 2 2 3 2 3 4 2 3" xfId="28261" xr:uid="{00000000-0005-0000-0000-0000EA110000}"/>
    <cellStyle name="Normal 2 2 3 2 3 4 3" xfId="8143" xr:uid="{00000000-0005-0000-0000-0000EB110000}"/>
    <cellStyle name="Normal 2 2 3 2 3 4 3 2" xfId="38477" xr:uid="{00000000-0005-0000-0000-0000EC110000}"/>
    <cellStyle name="Normal 2 2 3 2 3 4 3 3" xfId="23244" xr:uid="{00000000-0005-0000-0000-0000ED110000}"/>
    <cellStyle name="Normal 2 2 3 2 3 4 4" xfId="33464" xr:uid="{00000000-0005-0000-0000-0000EE110000}"/>
    <cellStyle name="Normal 2 2 3 2 3 4 5" xfId="18231" xr:uid="{00000000-0005-0000-0000-0000EF110000}"/>
    <cellStyle name="Normal 2 2 3 2 3 5" xfId="4782" xr:uid="{00000000-0005-0000-0000-0000F0110000}"/>
    <cellStyle name="Normal 2 2 3 2 3 5 2" xfId="14834" xr:uid="{00000000-0005-0000-0000-0000F1110000}"/>
    <cellStyle name="Normal 2 2 3 2 3 5 2 2" xfId="45165" xr:uid="{00000000-0005-0000-0000-0000F2110000}"/>
    <cellStyle name="Normal 2 2 3 2 3 5 2 3" xfId="29932" xr:uid="{00000000-0005-0000-0000-0000F3110000}"/>
    <cellStyle name="Normal 2 2 3 2 3 5 3" xfId="9814" xr:uid="{00000000-0005-0000-0000-0000F4110000}"/>
    <cellStyle name="Normal 2 2 3 2 3 5 3 2" xfId="40148" xr:uid="{00000000-0005-0000-0000-0000F5110000}"/>
    <cellStyle name="Normal 2 2 3 2 3 5 3 3" xfId="24915" xr:uid="{00000000-0005-0000-0000-0000F6110000}"/>
    <cellStyle name="Normal 2 2 3 2 3 5 4" xfId="35135" xr:uid="{00000000-0005-0000-0000-0000F7110000}"/>
    <cellStyle name="Normal 2 2 3 2 3 5 5" xfId="19902" xr:uid="{00000000-0005-0000-0000-0000F8110000}"/>
    <cellStyle name="Normal 2 2 3 2 3 6" xfId="11492" xr:uid="{00000000-0005-0000-0000-0000F9110000}"/>
    <cellStyle name="Normal 2 2 3 2 3 6 2" xfId="41823" xr:uid="{00000000-0005-0000-0000-0000FA110000}"/>
    <cellStyle name="Normal 2 2 3 2 3 6 3" xfId="26590" xr:uid="{00000000-0005-0000-0000-0000FB110000}"/>
    <cellStyle name="Normal 2 2 3 2 3 7" xfId="6471" xr:uid="{00000000-0005-0000-0000-0000FC110000}"/>
    <cellStyle name="Normal 2 2 3 2 3 7 2" xfId="36806" xr:uid="{00000000-0005-0000-0000-0000FD110000}"/>
    <cellStyle name="Normal 2 2 3 2 3 7 3" xfId="21573" xr:uid="{00000000-0005-0000-0000-0000FE110000}"/>
    <cellStyle name="Normal 2 2 3 2 3 8" xfId="31794" xr:uid="{00000000-0005-0000-0000-0000FF110000}"/>
    <cellStyle name="Normal 2 2 3 2 3 9" xfId="16560" xr:uid="{00000000-0005-0000-0000-000000120000}"/>
    <cellStyle name="Normal 2 2 3 2 4" xfId="1607" xr:uid="{00000000-0005-0000-0000-000001120000}"/>
    <cellStyle name="Normal 2 2 3 2 4 2" xfId="2446" xr:uid="{00000000-0005-0000-0000-000002120000}"/>
    <cellStyle name="Normal 2 2 3 2 4 2 2" xfId="4136" xr:uid="{00000000-0005-0000-0000-000003120000}"/>
    <cellStyle name="Normal 2 2 3 2 4 2 2 2" xfId="14209" xr:uid="{00000000-0005-0000-0000-000004120000}"/>
    <cellStyle name="Normal 2 2 3 2 4 2 2 2 2" xfId="44540" xr:uid="{00000000-0005-0000-0000-000005120000}"/>
    <cellStyle name="Normal 2 2 3 2 4 2 2 2 3" xfId="29307" xr:uid="{00000000-0005-0000-0000-000006120000}"/>
    <cellStyle name="Normal 2 2 3 2 4 2 2 3" xfId="9189" xr:uid="{00000000-0005-0000-0000-000007120000}"/>
    <cellStyle name="Normal 2 2 3 2 4 2 2 3 2" xfId="39523" xr:uid="{00000000-0005-0000-0000-000008120000}"/>
    <cellStyle name="Normal 2 2 3 2 4 2 2 3 3" xfId="24290" xr:uid="{00000000-0005-0000-0000-000009120000}"/>
    <cellStyle name="Normal 2 2 3 2 4 2 2 4" xfId="34510" xr:uid="{00000000-0005-0000-0000-00000A120000}"/>
    <cellStyle name="Normal 2 2 3 2 4 2 2 5" xfId="19277" xr:uid="{00000000-0005-0000-0000-00000B120000}"/>
    <cellStyle name="Normal 2 2 3 2 4 2 3" xfId="5828" xr:uid="{00000000-0005-0000-0000-00000C120000}"/>
    <cellStyle name="Normal 2 2 3 2 4 2 3 2" xfId="15880" xr:uid="{00000000-0005-0000-0000-00000D120000}"/>
    <cellStyle name="Normal 2 2 3 2 4 2 3 2 2" xfId="46211" xr:uid="{00000000-0005-0000-0000-00000E120000}"/>
    <cellStyle name="Normal 2 2 3 2 4 2 3 2 3" xfId="30978" xr:uid="{00000000-0005-0000-0000-00000F120000}"/>
    <cellStyle name="Normal 2 2 3 2 4 2 3 3" xfId="10860" xr:uid="{00000000-0005-0000-0000-000010120000}"/>
    <cellStyle name="Normal 2 2 3 2 4 2 3 3 2" xfId="41194" xr:uid="{00000000-0005-0000-0000-000011120000}"/>
    <cellStyle name="Normal 2 2 3 2 4 2 3 3 3" xfId="25961" xr:uid="{00000000-0005-0000-0000-000012120000}"/>
    <cellStyle name="Normal 2 2 3 2 4 2 3 4" xfId="36181" xr:uid="{00000000-0005-0000-0000-000013120000}"/>
    <cellStyle name="Normal 2 2 3 2 4 2 3 5" xfId="20948" xr:uid="{00000000-0005-0000-0000-000014120000}"/>
    <cellStyle name="Normal 2 2 3 2 4 2 4" xfId="12538" xr:uid="{00000000-0005-0000-0000-000015120000}"/>
    <cellStyle name="Normal 2 2 3 2 4 2 4 2" xfId="42869" xr:uid="{00000000-0005-0000-0000-000016120000}"/>
    <cellStyle name="Normal 2 2 3 2 4 2 4 3" xfId="27636" xr:uid="{00000000-0005-0000-0000-000017120000}"/>
    <cellStyle name="Normal 2 2 3 2 4 2 5" xfId="7517" xr:uid="{00000000-0005-0000-0000-000018120000}"/>
    <cellStyle name="Normal 2 2 3 2 4 2 5 2" xfId="37852" xr:uid="{00000000-0005-0000-0000-000019120000}"/>
    <cellStyle name="Normal 2 2 3 2 4 2 5 3" xfId="22619" xr:uid="{00000000-0005-0000-0000-00001A120000}"/>
    <cellStyle name="Normal 2 2 3 2 4 2 6" xfId="32840" xr:uid="{00000000-0005-0000-0000-00001B120000}"/>
    <cellStyle name="Normal 2 2 3 2 4 2 7" xfId="17606" xr:uid="{00000000-0005-0000-0000-00001C120000}"/>
    <cellStyle name="Normal 2 2 3 2 4 3" xfId="3299" xr:uid="{00000000-0005-0000-0000-00001D120000}"/>
    <cellStyle name="Normal 2 2 3 2 4 3 2" xfId="13373" xr:uid="{00000000-0005-0000-0000-00001E120000}"/>
    <cellStyle name="Normal 2 2 3 2 4 3 2 2" xfId="43704" xr:uid="{00000000-0005-0000-0000-00001F120000}"/>
    <cellStyle name="Normal 2 2 3 2 4 3 2 3" xfId="28471" xr:uid="{00000000-0005-0000-0000-000020120000}"/>
    <cellStyle name="Normal 2 2 3 2 4 3 3" xfId="8353" xr:uid="{00000000-0005-0000-0000-000021120000}"/>
    <cellStyle name="Normal 2 2 3 2 4 3 3 2" xfId="38687" xr:uid="{00000000-0005-0000-0000-000022120000}"/>
    <cellStyle name="Normal 2 2 3 2 4 3 3 3" xfId="23454" xr:uid="{00000000-0005-0000-0000-000023120000}"/>
    <cellStyle name="Normal 2 2 3 2 4 3 4" xfId="33674" xr:uid="{00000000-0005-0000-0000-000024120000}"/>
    <cellStyle name="Normal 2 2 3 2 4 3 5" xfId="18441" xr:uid="{00000000-0005-0000-0000-000025120000}"/>
    <cellStyle name="Normal 2 2 3 2 4 4" xfId="4992" xr:uid="{00000000-0005-0000-0000-000026120000}"/>
    <cellStyle name="Normal 2 2 3 2 4 4 2" xfId="15044" xr:uid="{00000000-0005-0000-0000-000027120000}"/>
    <cellStyle name="Normal 2 2 3 2 4 4 2 2" xfId="45375" xr:uid="{00000000-0005-0000-0000-000028120000}"/>
    <cellStyle name="Normal 2 2 3 2 4 4 2 3" xfId="30142" xr:uid="{00000000-0005-0000-0000-000029120000}"/>
    <cellStyle name="Normal 2 2 3 2 4 4 3" xfId="10024" xr:uid="{00000000-0005-0000-0000-00002A120000}"/>
    <cellStyle name="Normal 2 2 3 2 4 4 3 2" xfId="40358" xr:uid="{00000000-0005-0000-0000-00002B120000}"/>
    <cellStyle name="Normal 2 2 3 2 4 4 3 3" xfId="25125" xr:uid="{00000000-0005-0000-0000-00002C120000}"/>
    <cellStyle name="Normal 2 2 3 2 4 4 4" xfId="35345" xr:uid="{00000000-0005-0000-0000-00002D120000}"/>
    <cellStyle name="Normal 2 2 3 2 4 4 5" xfId="20112" xr:uid="{00000000-0005-0000-0000-00002E120000}"/>
    <cellStyle name="Normal 2 2 3 2 4 5" xfId="11702" xr:uid="{00000000-0005-0000-0000-00002F120000}"/>
    <cellStyle name="Normal 2 2 3 2 4 5 2" xfId="42033" xr:uid="{00000000-0005-0000-0000-000030120000}"/>
    <cellStyle name="Normal 2 2 3 2 4 5 3" xfId="26800" xr:uid="{00000000-0005-0000-0000-000031120000}"/>
    <cellStyle name="Normal 2 2 3 2 4 6" xfId="6681" xr:uid="{00000000-0005-0000-0000-000032120000}"/>
    <cellStyle name="Normal 2 2 3 2 4 6 2" xfId="37016" xr:uid="{00000000-0005-0000-0000-000033120000}"/>
    <cellStyle name="Normal 2 2 3 2 4 6 3" xfId="21783" xr:uid="{00000000-0005-0000-0000-000034120000}"/>
    <cellStyle name="Normal 2 2 3 2 4 7" xfId="32004" xr:uid="{00000000-0005-0000-0000-000035120000}"/>
    <cellStyle name="Normal 2 2 3 2 4 8" xfId="16770" xr:uid="{00000000-0005-0000-0000-000036120000}"/>
    <cellStyle name="Normal 2 2 3 2 5" xfId="2028" xr:uid="{00000000-0005-0000-0000-000037120000}"/>
    <cellStyle name="Normal 2 2 3 2 5 2" xfId="3718" xr:uid="{00000000-0005-0000-0000-000038120000}"/>
    <cellStyle name="Normal 2 2 3 2 5 2 2" xfId="13791" xr:uid="{00000000-0005-0000-0000-000039120000}"/>
    <cellStyle name="Normal 2 2 3 2 5 2 2 2" xfId="44122" xr:uid="{00000000-0005-0000-0000-00003A120000}"/>
    <cellStyle name="Normal 2 2 3 2 5 2 2 3" xfId="28889" xr:uid="{00000000-0005-0000-0000-00003B120000}"/>
    <cellStyle name="Normal 2 2 3 2 5 2 3" xfId="8771" xr:uid="{00000000-0005-0000-0000-00003C120000}"/>
    <cellStyle name="Normal 2 2 3 2 5 2 3 2" xfId="39105" xr:uid="{00000000-0005-0000-0000-00003D120000}"/>
    <cellStyle name="Normal 2 2 3 2 5 2 3 3" xfId="23872" xr:uid="{00000000-0005-0000-0000-00003E120000}"/>
    <cellStyle name="Normal 2 2 3 2 5 2 4" xfId="34092" xr:uid="{00000000-0005-0000-0000-00003F120000}"/>
    <cellStyle name="Normal 2 2 3 2 5 2 5" xfId="18859" xr:uid="{00000000-0005-0000-0000-000040120000}"/>
    <cellStyle name="Normal 2 2 3 2 5 3" xfId="5410" xr:uid="{00000000-0005-0000-0000-000041120000}"/>
    <cellStyle name="Normal 2 2 3 2 5 3 2" xfId="15462" xr:uid="{00000000-0005-0000-0000-000042120000}"/>
    <cellStyle name="Normal 2 2 3 2 5 3 2 2" xfId="45793" xr:uid="{00000000-0005-0000-0000-000043120000}"/>
    <cellStyle name="Normal 2 2 3 2 5 3 2 3" xfId="30560" xr:uid="{00000000-0005-0000-0000-000044120000}"/>
    <cellStyle name="Normal 2 2 3 2 5 3 3" xfId="10442" xr:uid="{00000000-0005-0000-0000-000045120000}"/>
    <cellStyle name="Normal 2 2 3 2 5 3 3 2" xfId="40776" xr:uid="{00000000-0005-0000-0000-000046120000}"/>
    <cellStyle name="Normal 2 2 3 2 5 3 3 3" xfId="25543" xr:uid="{00000000-0005-0000-0000-000047120000}"/>
    <cellStyle name="Normal 2 2 3 2 5 3 4" xfId="35763" xr:uid="{00000000-0005-0000-0000-000048120000}"/>
    <cellStyle name="Normal 2 2 3 2 5 3 5" xfId="20530" xr:uid="{00000000-0005-0000-0000-000049120000}"/>
    <cellStyle name="Normal 2 2 3 2 5 4" xfId="12120" xr:uid="{00000000-0005-0000-0000-00004A120000}"/>
    <cellStyle name="Normal 2 2 3 2 5 4 2" xfId="42451" xr:uid="{00000000-0005-0000-0000-00004B120000}"/>
    <cellStyle name="Normal 2 2 3 2 5 4 3" xfId="27218" xr:uid="{00000000-0005-0000-0000-00004C120000}"/>
    <cellStyle name="Normal 2 2 3 2 5 5" xfId="7099" xr:uid="{00000000-0005-0000-0000-00004D120000}"/>
    <cellStyle name="Normal 2 2 3 2 5 5 2" xfId="37434" xr:uid="{00000000-0005-0000-0000-00004E120000}"/>
    <cellStyle name="Normal 2 2 3 2 5 5 3" xfId="22201" xr:uid="{00000000-0005-0000-0000-00004F120000}"/>
    <cellStyle name="Normal 2 2 3 2 5 6" xfId="32422" xr:uid="{00000000-0005-0000-0000-000050120000}"/>
    <cellStyle name="Normal 2 2 3 2 5 7" xfId="17188" xr:uid="{00000000-0005-0000-0000-000051120000}"/>
    <cellStyle name="Normal 2 2 3 2 6" xfId="2881" xr:uid="{00000000-0005-0000-0000-000052120000}"/>
    <cellStyle name="Normal 2 2 3 2 6 2" xfId="12955" xr:uid="{00000000-0005-0000-0000-000053120000}"/>
    <cellStyle name="Normal 2 2 3 2 6 2 2" xfId="43286" xr:uid="{00000000-0005-0000-0000-000054120000}"/>
    <cellStyle name="Normal 2 2 3 2 6 2 3" xfId="28053" xr:uid="{00000000-0005-0000-0000-000055120000}"/>
    <cellStyle name="Normal 2 2 3 2 6 3" xfId="7935" xr:uid="{00000000-0005-0000-0000-000056120000}"/>
    <cellStyle name="Normal 2 2 3 2 6 3 2" xfId="38269" xr:uid="{00000000-0005-0000-0000-000057120000}"/>
    <cellStyle name="Normal 2 2 3 2 6 3 3" xfId="23036" xr:uid="{00000000-0005-0000-0000-000058120000}"/>
    <cellStyle name="Normal 2 2 3 2 6 4" xfId="33256" xr:uid="{00000000-0005-0000-0000-000059120000}"/>
    <cellStyle name="Normal 2 2 3 2 6 5" xfId="18023" xr:uid="{00000000-0005-0000-0000-00005A120000}"/>
    <cellStyle name="Normal 2 2 3 2 7" xfId="4574" xr:uid="{00000000-0005-0000-0000-00005B120000}"/>
    <cellStyle name="Normal 2 2 3 2 7 2" xfId="14626" xr:uid="{00000000-0005-0000-0000-00005C120000}"/>
    <cellStyle name="Normal 2 2 3 2 7 2 2" xfId="44957" xr:uid="{00000000-0005-0000-0000-00005D120000}"/>
    <cellStyle name="Normal 2 2 3 2 7 2 3" xfId="29724" xr:uid="{00000000-0005-0000-0000-00005E120000}"/>
    <cellStyle name="Normal 2 2 3 2 7 3" xfId="9606" xr:uid="{00000000-0005-0000-0000-00005F120000}"/>
    <cellStyle name="Normal 2 2 3 2 7 3 2" xfId="39940" xr:uid="{00000000-0005-0000-0000-000060120000}"/>
    <cellStyle name="Normal 2 2 3 2 7 3 3" xfId="24707" xr:uid="{00000000-0005-0000-0000-000061120000}"/>
    <cellStyle name="Normal 2 2 3 2 7 4" xfId="34927" xr:uid="{00000000-0005-0000-0000-000062120000}"/>
    <cellStyle name="Normal 2 2 3 2 7 5" xfId="19694" xr:uid="{00000000-0005-0000-0000-000063120000}"/>
    <cellStyle name="Normal 2 2 3 2 8" xfId="11284" xr:uid="{00000000-0005-0000-0000-000064120000}"/>
    <cellStyle name="Normal 2 2 3 2 8 2" xfId="41615" xr:uid="{00000000-0005-0000-0000-000065120000}"/>
    <cellStyle name="Normal 2 2 3 2 8 3" xfId="26382" xr:uid="{00000000-0005-0000-0000-000066120000}"/>
    <cellStyle name="Normal 2 2 3 2 9" xfId="6263" xr:uid="{00000000-0005-0000-0000-000067120000}"/>
    <cellStyle name="Normal 2 2 3 2 9 2" xfId="36598" xr:uid="{00000000-0005-0000-0000-000068120000}"/>
    <cellStyle name="Normal 2 2 3 2 9 3" xfId="21365" xr:uid="{00000000-0005-0000-0000-000069120000}"/>
    <cellStyle name="Normal 2 2 3 3" xfId="1227" xr:uid="{00000000-0005-0000-0000-00006A120000}"/>
    <cellStyle name="Normal 2 2 3 3 10" xfId="16404" xr:uid="{00000000-0005-0000-0000-00006B120000}"/>
    <cellStyle name="Normal 2 2 3 3 2" xfId="1446" xr:uid="{00000000-0005-0000-0000-00006C120000}"/>
    <cellStyle name="Normal 2 2 3 3 2 2" xfId="1867" xr:uid="{00000000-0005-0000-0000-00006D120000}"/>
    <cellStyle name="Normal 2 2 3 3 2 2 2" xfId="2706" xr:uid="{00000000-0005-0000-0000-00006E120000}"/>
    <cellStyle name="Normal 2 2 3 3 2 2 2 2" xfId="4396" xr:uid="{00000000-0005-0000-0000-00006F120000}"/>
    <cellStyle name="Normal 2 2 3 3 2 2 2 2 2" xfId="14469" xr:uid="{00000000-0005-0000-0000-000070120000}"/>
    <cellStyle name="Normal 2 2 3 3 2 2 2 2 2 2" xfId="44800" xr:uid="{00000000-0005-0000-0000-000071120000}"/>
    <cellStyle name="Normal 2 2 3 3 2 2 2 2 2 3" xfId="29567" xr:uid="{00000000-0005-0000-0000-000072120000}"/>
    <cellStyle name="Normal 2 2 3 3 2 2 2 2 3" xfId="9449" xr:uid="{00000000-0005-0000-0000-000073120000}"/>
    <cellStyle name="Normal 2 2 3 3 2 2 2 2 3 2" xfId="39783" xr:uid="{00000000-0005-0000-0000-000074120000}"/>
    <cellStyle name="Normal 2 2 3 3 2 2 2 2 3 3" xfId="24550" xr:uid="{00000000-0005-0000-0000-000075120000}"/>
    <cellStyle name="Normal 2 2 3 3 2 2 2 2 4" xfId="34770" xr:uid="{00000000-0005-0000-0000-000076120000}"/>
    <cellStyle name="Normal 2 2 3 3 2 2 2 2 5" xfId="19537" xr:uid="{00000000-0005-0000-0000-000077120000}"/>
    <cellStyle name="Normal 2 2 3 3 2 2 2 3" xfId="6088" xr:uid="{00000000-0005-0000-0000-000078120000}"/>
    <cellStyle name="Normal 2 2 3 3 2 2 2 3 2" xfId="16140" xr:uid="{00000000-0005-0000-0000-000079120000}"/>
    <cellStyle name="Normal 2 2 3 3 2 2 2 3 2 2" xfId="46471" xr:uid="{00000000-0005-0000-0000-00007A120000}"/>
    <cellStyle name="Normal 2 2 3 3 2 2 2 3 2 3" xfId="31238" xr:uid="{00000000-0005-0000-0000-00007B120000}"/>
    <cellStyle name="Normal 2 2 3 3 2 2 2 3 3" xfId="11120" xr:uid="{00000000-0005-0000-0000-00007C120000}"/>
    <cellStyle name="Normal 2 2 3 3 2 2 2 3 3 2" xfId="41454" xr:uid="{00000000-0005-0000-0000-00007D120000}"/>
    <cellStyle name="Normal 2 2 3 3 2 2 2 3 3 3" xfId="26221" xr:uid="{00000000-0005-0000-0000-00007E120000}"/>
    <cellStyle name="Normal 2 2 3 3 2 2 2 3 4" xfId="36441" xr:uid="{00000000-0005-0000-0000-00007F120000}"/>
    <cellStyle name="Normal 2 2 3 3 2 2 2 3 5" xfId="21208" xr:uid="{00000000-0005-0000-0000-000080120000}"/>
    <cellStyle name="Normal 2 2 3 3 2 2 2 4" xfId="12798" xr:uid="{00000000-0005-0000-0000-000081120000}"/>
    <cellStyle name="Normal 2 2 3 3 2 2 2 4 2" xfId="43129" xr:uid="{00000000-0005-0000-0000-000082120000}"/>
    <cellStyle name="Normal 2 2 3 3 2 2 2 4 3" xfId="27896" xr:uid="{00000000-0005-0000-0000-000083120000}"/>
    <cellStyle name="Normal 2 2 3 3 2 2 2 5" xfId="7777" xr:uid="{00000000-0005-0000-0000-000084120000}"/>
    <cellStyle name="Normal 2 2 3 3 2 2 2 5 2" xfId="38112" xr:uid="{00000000-0005-0000-0000-000085120000}"/>
    <cellStyle name="Normal 2 2 3 3 2 2 2 5 3" xfId="22879" xr:uid="{00000000-0005-0000-0000-000086120000}"/>
    <cellStyle name="Normal 2 2 3 3 2 2 2 6" xfId="33100" xr:uid="{00000000-0005-0000-0000-000087120000}"/>
    <cellStyle name="Normal 2 2 3 3 2 2 2 7" xfId="17866" xr:uid="{00000000-0005-0000-0000-000088120000}"/>
    <cellStyle name="Normal 2 2 3 3 2 2 3" xfId="3559" xr:uid="{00000000-0005-0000-0000-000089120000}"/>
    <cellStyle name="Normal 2 2 3 3 2 2 3 2" xfId="13633" xr:uid="{00000000-0005-0000-0000-00008A120000}"/>
    <cellStyle name="Normal 2 2 3 3 2 2 3 2 2" xfId="43964" xr:uid="{00000000-0005-0000-0000-00008B120000}"/>
    <cellStyle name="Normal 2 2 3 3 2 2 3 2 3" xfId="28731" xr:uid="{00000000-0005-0000-0000-00008C120000}"/>
    <cellStyle name="Normal 2 2 3 3 2 2 3 3" xfId="8613" xr:uid="{00000000-0005-0000-0000-00008D120000}"/>
    <cellStyle name="Normal 2 2 3 3 2 2 3 3 2" xfId="38947" xr:uid="{00000000-0005-0000-0000-00008E120000}"/>
    <cellStyle name="Normal 2 2 3 3 2 2 3 3 3" xfId="23714" xr:uid="{00000000-0005-0000-0000-00008F120000}"/>
    <cellStyle name="Normal 2 2 3 3 2 2 3 4" xfId="33934" xr:uid="{00000000-0005-0000-0000-000090120000}"/>
    <cellStyle name="Normal 2 2 3 3 2 2 3 5" xfId="18701" xr:uid="{00000000-0005-0000-0000-000091120000}"/>
    <cellStyle name="Normal 2 2 3 3 2 2 4" xfId="5252" xr:uid="{00000000-0005-0000-0000-000092120000}"/>
    <cellStyle name="Normal 2 2 3 3 2 2 4 2" xfId="15304" xr:uid="{00000000-0005-0000-0000-000093120000}"/>
    <cellStyle name="Normal 2 2 3 3 2 2 4 2 2" xfId="45635" xr:uid="{00000000-0005-0000-0000-000094120000}"/>
    <cellStyle name="Normal 2 2 3 3 2 2 4 2 3" xfId="30402" xr:uid="{00000000-0005-0000-0000-000095120000}"/>
    <cellStyle name="Normal 2 2 3 3 2 2 4 3" xfId="10284" xr:uid="{00000000-0005-0000-0000-000096120000}"/>
    <cellStyle name="Normal 2 2 3 3 2 2 4 3 2" xfId="40618" xr:uid="{00000000-0005-0000-0000-000097120000}"/>
    <cellStyle name="Normal 2 2 3 3 2 2 4 3 3" xfId="25385" xr:uid="{00000000-0005-0000-0000-000098120000}"/>
    <cellStyle name="Normal 2 2 3 3 2 2 4 4" xfId="35605" xr:uid="{00000000-0005-0000-0000-000099120000}"/>
    <cellStyle name="Normal 2 2 3 3 2 2 4 5" xfId="20372" xr:uid="{00000000-0005-0000-0000-00009A120000}"/>
    <cellStyle name="Normal 2 2 3 3 2 2 5" xfId="11962" xr:uid="{00000000-0005-0000-0000-00009B120000}"/>
    <cellStyle name="Normal 2 2 3 3 2 2 5 2" xfId="42293" xr:uid="{00000000-0005-0000-0000-00009C120000}"/>
    <cellStyle name="Normal 2 2 3 3 2 2 5 3" xfId="27060" xr:uid="{00000000-0005-0000-0000-00009D120000}"/>
    <cellStyle name="Normal 2 2 3 3 2 2 6" xfId="6941" xr:uid="{00000000-0005-0000-0000-00009E120000}"/>
    <cellStyle name="Normal 2 2 3 3 2 2 6 2" xfId="37276" xr:uid="{00000000-0005-0000-0000-00009F120000}"/>
    <cellStyle name="Normal 2 2 3 3 2 2 6 3" xfId="22043" xr:uid="{00000000-0005-0000-0000-0000A0120000}"/>
    <cellStyle name="Normal 2 2 3 3 2 2 7" xfId="32264" xr:uid="{00000000-0005-0000-0000-0000A1120000}"/>
    <cellStyle name="Normal 2 2 3 3 2 2 8" xfId="17030" xr:uid="{00000000-0005-0000-0000-0000A2120000}"/>
    <cellStyle name="Normal 2 2 3 3 2 3" xfId="2288" xr:uid="{00000000-0005-0000-0000-0000A3120000}"/>
    <cellStyle name="Normal 2 2 3 3 2 3 2" xfId="3978" xr:uid="{00000000-0005-0000-0000-0000A4120000}"/>
    <cellStyle name="Normal 2 2 3 3 2 3 2 2" xfId="14051" xr:uid="{00000000-0005-0000-0000-0000A5120000}"/>
    <cellStyle name="Normal 2 2 3 3 2 3 2 2 2" xfId="44382" xr:uid="{00000000-0005-0000-0000-0000A6120000}"/>
    <cellStyle name="Normal 2 2 3 3 2 3 2 2 3" xfId="29149" xr:uid="{00000000-0005-0000-0000-0000A7120000}"/>
    <cellStyle name="Normal 2 2 3 3 2 3 2 3" xfId="9031" xr:uid="{00000000-0005-0000-0000-0000A8120000}"/>
    <cellStyle name="Normal 2 2 3 3 2 3 2 3 2" xfId="39365" xr:uid="{00000000-0005-0000-0000-0000A9120000}"/>
    <cellStyle name="Normal 2 2 3 3 2 3 2 3 3" xfId="24132" xr:uid="{00000000-0005-0000-0000-0000AA120000}"/>
    <cellStyle name="Normal 2 2 3 3 2 3 2 4" xfId="34352" xr:uid="{00000000-0005-0000-0000-0000AB120000}"/>
    <cellStyle name="Normal 2 2 3 3 2 3 2 5" xfId="19119" xr:uid="{00000000-0005-0000-0000-0000AC120000}"/>
    <cellStyle name="Normal 2 2 3 3 2 3 3" xfId="5670" xr:uid="{00000000-0005-0000-0000-0000AD120000}"/>
    <cellStyle name="Normal 2 2 3 3 2 3 3 2" xfId="15722" xr:uid="{00000000-0005-0000-0000-0000AE120000}"/>
    <cellStyle name="Normal 2 2 3 3 2 3 3 2 2" xfId="46053" xr:uid="{00000000-0005-0000-0000-0000AF120000}"/>
    <cellStyle name="Normal 2 2 3 3 2 3 3 2 3" xfId="30820" xr:uid="{00000000-0005-0000-0000-0000B0120000}"/>
    <cellStyle name="Normal 2 2 3 3 2 3 3 3" xfId="10702" xr:uid="{00000000-0005-0000-0000-0000B1120000}"/>
    <cellStyle name="Normal 2 2 3 3 2 3 3 3 2" xfId="41036" xr:uid="{00000000-0005-0000-0000-0000B2120000}"/>
    <cellStyle name="Normal 2 2 3 3 2 3 3 3 3" xfId="25803" xr:uid="{00000000-0005-0000-0000-0000B3120000}"/>
    <cellStyle name="Normal 2 2 3 3 2 3 3 4" xfId="36023" xr:uid="{00000000-0005-0000-0000-0000B4120000}"/>
    <cellStyle name="Normal 2 2 3 3 2 3 3 5" xfId="20790" xr:uid="{00000000-0005-0000-0000-0000B5120000}"/>
    <cellStyle name="Normal 2 2 3 3 2 3 4" xfId="12380" xr:uid="{00000000-0005-0000-0000-0000B6120000}"/>
    <cellStyle name="Normal 2 2 3 3 2 3 4 2" xfId="42711" xr:uid="{00000000-0005-0000-0000-0000B7120000}"/>
    <cellStyle name="Normal 2 2 3 3 2 3 4 3" xfId="27478" xr:uid="{00000000-0005-0000-0000-0000B8120000}"/>
    <cellStyle name="Normal 2 2 3 3 2 3 5" xfId="7359" xr:uid="{00000000-0005-0000-0000-0000B9120000}"/>
    <cellStyle name="Normal 2 2 3 3 2 3 5 2" xfId="37694" xr:uid="{00000000-0005-0000-0000-0000BA120000}"/>
    <cellStyle name="Normal 2 2 3 3 2 3 5 3" xfId="22461" xr:uid="{00000000-0005-0000-0000-0000BB120000}"/>
    <cellStyle name="Normal 2 2 3 3 2 3 6" xfId="32682" xr:uid="{00000000-0005-0000-0000-0000BC120000}"/>
    <cellStyle name="Normal 2 2 3 3 2 3 7" xfId="17448" xr:uid="{00000000-0005-0000-0000-0000BD120000}"/>
    <cellStyle name="Normal 2 2 3 3 2 4" xfId="3141" xr:uid="{00000000-0005-0000-0000-0000BE120000}"/>
    <cellStyle name="Normal 2 2 3 3 2 4 2" xfId="13215" xr:uid="{00000000-0005-0000-0000-0000BF120000}"/>
    <cellStyle name="Normal 2 2 3 3 2 4 2 2" xfId="43546" xr:uid="{00000000-0005-0000-0000-0000C0120000}"/>
    <cellStyle name="Normal 2 2 3 3 2 4 2 3" xfId="28313" xr:uid="{00000000-0005-0000-0000-0000C1120000}"/>
    <cellStyle name="Normal 2 2 3 3 2 4 3" xfId="8195" xr:uid="{00000000-0005-0000-0000-0000C2120000}"/>
    <cellStyle name="Normal 2 2 3 3 2 4 3 2" xfId="38529" xr:uid="{00000000-0005-0000-0000-0000C3120000}"/>
    <cellStyle name="Normal 2 2 3 3 2 4 3 3" xfId="23296" xr:uid="{00000000-0005-0000-0000-0000C4120000}"/>
    <cellStyle name="Normal 2 2 3 3 2 4 4" xfId="33516" xr:uid="{00000000-0005-0000-0000-0000C5120000}"/>
    <cellStyle name="Normal 2 2 3 3 2 4 5" xfId="18283" xr:uid="{00000000-0005-0000-0000-0000C6120000}"/>
    <cellStyle name="Normal 2 2 3 3 2 5" xfId="4834" xr:uid="{00000000-0005-0000-0000-0000C7120000}"/>
    <cellStyle name="Normal 2 2 3 3 2 5 2" xfId="14886" xr:uid="{00000000-0005-0000-0000-0000C8120000}"/>
    <cellStyle name="Normal 2 2 3 3 2 5 2 2" xfId="45217" xr:uid="{00000000-0005-0000-0000-0000C9120000}"/>
    <cellStyle name="Normal 2 2 3 3 2 5 2 3" xfId="29984" xr:uid="{00000000-0005-0000-0000-0000CA120000}"/>
    <cellStyle name="Normal 2 2 3 3 2 5 3" xfId="9866" xr:uid="{00000000-0005-0000-0000-0000CB120000}"/>
    <cellStyle name="Normal 2 2 3 3 2 5 3 2" xfId="40200" xr:uid="{00000000-0005-0000-0000-0000CC120000}"/>
    <cellStyle name="Normal 2 2 3 3 2 5 3 3" xfId="24967" xr:uid="{00000000-0005-0000-0000-0000CD120000}"/>
    <cellStyle name="Normal 2 2 3 3 2 5 4" xfId="35187" xr:uid="{00000000-0005-0000-0000-0000CE120000}"/>
    <cellStyle name="Normal 2 2 3 3 2 5 5" xfId="19954" xr:uid="{00000000-0005-0000-0000-0000CF120000}"/>
    <cellStyle name="Normal 2 2 3 3 2 6" xfId="11544" xr:uid="{00000000-0005-0000-0000-0000D0120000}"/>
    <cellStyle name="Normal 2 2 3 3 2 6 2" xfId="41875" xr:uid="{00000000-0005-0000-0000-0000D1120000}"/>
    <cellStyle name="Normal 2 2 3 3 2 6 3" xfId="26642" xr:uid="{00000000-0005-0000-0000-0000D2120000}"/>
    <cellStyle name="Normal 2 2 3 3 2 7" xfId="6523" xr:uid="{00000000-0005-0000-0000-0000D3120000}"/>
    <cellStyle name="Normal 2 2 3 3 2 7 2" xfId="36858" xr:uid="{00000000-0005-0000-0000-0000D4120000}"/>
    <cellStyle name="Normal 2 2 3 3 2 7 3" xfId="21625" xr:uid="{00000000-0005-0000-0000-0000D5120000}"/>
    <cellStyle name="Normal 2 2 3 3 2 8" xfId="31846" xr:uid="{00000000-0005-0000-0000-0000D6120000}"/>
    <cellStyle name="Normal 2 2 3 3 2 9" xfId="16612" xr:uid="{00000000-0005-0000-0000-0000D7120000}"/>
    <cellStyle name="Normal 2 2 3 3 3" xfId="1659" xr:uid="{00000000-0005-0000-0000-0000D8120000}"/>
    <cellStyle name="Normal 2 2 3 3 3 2" xfId="2498" xr:uid="{00000000-0005-0000-0000-0000D9120000}"/>
    <cellStyle name="Normal 2 2 3 3 3 2 2" xfId="4188" xr:uid="{00000000-0005-0000-0000-0000DA120000}"/>
    <cellStyle name="Normal 2 2 3 3 3 2 2 2" xfId="14261" xr:uid="{00000000-0005-0000-0000-0000DB120000}"/>
    <cellStyle name="Normal 2 2 3 3 3 2 2 2 2" xfId="44592" xr:uid="{00000000-0005-0000-0000-0000DC120000}"/>
    <cellStyle name="Normal 2 2 3 3 3 2 2 2 3" xfId="29359" xr:uid="{00000000-0005-0000-0000-0000DD120000}"/>
    <cellStyle name="Normal 2 2 3 3 3 2 2 3" xfId="9241" xr:uid="{00000000-0005-0000-0000-0000DE120000}"/>
    <cellStyle name="Normal 2 2 3 3 3 2 2 3 2" xfId="39575" xr:uid="{00000000-0005-0000-0000-0000DF120000}"/>
    <cellStyle name="Normal 2 2 3 3 3 2 2 3 3" xfId="24342" xr:uid="{00000000-0005-0000-0000-0000E0120000}"/>
    <cellStyle name="Normal 2 2 3 3 3 2 2 4" xfId="34562" xr:uid="{00000000-0005-0000-0000-0000E1120000}"/>
    <cellStyle name="Normal 2 2 3 3 3 2 2 5" xfId="19329" xr:uid="{00000000-0005-0000-0000-0000E2120000}"/>
    <cellStyle name="Normal 2 2 3 3 3 2 3" xfId="5880" xr:uid="{00000000-0005-0000-0000-0000E3120000}"/>
    <cellStyle name="Normal 2 2 3 3 3 2 3 2" xfId="15932" xr:uid="{00000000-0005-0000-0000-0000E4120000}"/>
    <cellStyle name="Normal 2 2 3 3 3 2 3 2 2" xfId="46263" xr:uid="{00000000-0005-0000-0000-0000E5120000}"/>
    <cellStyle name="Normal 2 2 3 3 3 2 3 2 3" xfId="31030" xr:uid="{00000000-0005-0000-0000-0000E6120000}"/>
    <cellStyle name="Normal 2 2 3 3 3 2 3 3" xfId="10912" xr:uid="{00000000-0005-0000-0000-0000E7120000}"/>
    <cellStyle name="Normal 2 2 3 3 3 2 3 3 2" xfId="41246" xr:uid="{00000000-0005-0000-0000-0000E8120000}"/>
    <cellStyle name="Normal 2 2 3 3 3 2 3 3 3" xfId="26013" xr:uid="{00000000-0005-0000-0000-0000E9120000}"/>
    <cellStyle name="Normal 2 2 3 3 3 2 3 4" xfId="36233" xr:uid="{00000000-0005-0000-0000-0000EA120000}"/>
    <cellStyle name="Normal 2 2 3 3 3 2 3 5" xfId="21000" xr:uid="{00000000-0005-0000-0000-0000EB120000}"/>
    <cellStyle name="Normal 2 2 3 3 3 2 4" xfId="12590" xr:uid="{00000000-0005-0000-0000-0000EC120000}"/>
    <cellStyle name="Normal 2 2 3 3 3 2 4 2" xfId="42921" xr:uid="{00000000-0005-0000-0000-0000ED120000}"/>
    <cellStyle name="Normal 2 2 3 3 3 2 4 3" xfId="27688" xr:uid="{00000000-0005-0000-0000-0000EE120000}"/>
    <cellStyle name="Normal 2 2 3 3 3 2 5" xfId="7569" xr:uid="{00000000-0005-0000-0000-0000EF120000}"/>
    <cellStyle name="Normal 2 2 3 3 3 2 5 2" xfId="37904" xr:uid="{00000000-0005-0000-0000-0000F0120000}"/>
    <cellStyle name="Normal 2 2 3 3 3 2 5 3" xfId="22671" xr:uid="{00000000-0005-0000-0000-0000F1120000}"/>
    <cellStyle name="Normal 2 2 3 3 3 2 6" xfId="32892" xr:uid="{00000000-0005-0000-0000-0000F2120000}"/>
    <cellStyle name="Normal 2 2 3 3 3 2 7" xfId="17658" xr:uid="{00000000-0005-0000-0000-0000F3120000}"/>
    <cellStyle name="Normal 2 2 3 3 3 3" xfId="3351" xr:uid="{00000000-0005-0000-0000-0000F4120000}"/>
    <cellStyle name="Normal 2 2 3 3 3 3 2" xfId="13425" xr:uid="{00000000-0005-0000-0000-0000F5120000}"/>
    <cellStyle name="Normal 2 2 3 3 3 3 2 2" xfId="43756" xr:uid="{00000000-0005-0000-0000-0000F6120000}"/>
    <cellStyle name="Normal 2 2 3 3 3 3 2 3" xfId="28523" xr:uid="{00000000-0005-0000-0000-0000F7120000}"/>
    <cellStyle name="Normal 2 2 3 3 3 3 3" xfId="8405" xr:uid="{00000000-0005-0000-0000-0000F8120000}"/>
    <cellStyle name="Normal 2 2 3 3 3 3 3 2" xfId="38739" xr:uid="{00000000-0005-0000-0000-0000F9120000}"/>
    <cellStyle name="Normal 2 2 3 3 3 3 3 3" xfId="23506" xr:uid="{00000000-0005-0000-0000-0000FA120000}"/>
    <cellStyle name="Normal 2 2 3 3 3 3 4" xfId="33726" xr:uid="{00000000-0005-0000-0000-0000FB120000}"/>
    <cellStyle name="Normal 2 2 3 3 3 3 5" xfId="18493" xr:uid="{00000000-0005-0000-0000-0000FC120000}"/>
    <cellStyle name="Normal 2 2 3 3 3 4" xfId="5044" xr:uid="{00000000-0005-0000-0000-0000FD120000}"/>
    <cellStyle name="Normal 2 2 3 3 3 4 2" xfId="15096" xr:uid="{00000000-0005-0000-0000-0000FE120000}"/>
    <cellStyle name="Normal 2 2 3 3 3 4 2 2" xfId="45427" xr:uid="{00000000-0005-0000-0000-0000FF120000}"/>
    <cellStyle name="Normal 2 2 3 3 3 4 2 3" xfId="30194" xr:uid="{00000000-0005-0000-0000-000000130000}"/>
    <cellStyle name="Normal 2 2 3 3 3 4 3" xfId="10076" xr:uid="{00000000-0005-0000-0000-000001130000}"/>
    <cellStyle name="Normal 2 2 3 3 3 4 3 2" xfId="40410" xr:uid="{00000000-0005-0000-0000-000002130000}"/>
    <cellStyle name="Normal 2 2 3 3 3 4 3 3" xfId="25177" xr:uid="{00000000-0005-0000-0000-000003130000}"/>
    <cellStyle name="Normal 2 2 3 3 3 4 4" xfId="35397" xr:uid="{00000000-0005-0000-0000-000004130000}"/>
    <cellStyle name="Normal 2 2 3 3 3 4 5" xfId="20164" xr:uid="{00000000-0005-0000-0000-000005130000}"/>
    <cellStyle name="Normal 2 2 3 3 3 5" xfId="11754" xr:uid="{00000000-0005-0000-0000-000006130000}"/>
    <cellStyle name="Normal 2 2 3 3 3 5 2" xfId="42085" xr:uid="{00000000-0005-0000-0000-000007130000}"/>
    <cellStyle name="Normal 2 2 3 3 3 5 3" xfId="26852" xr:uid="{00000000-0005-0000-0000-000008130000}"/>
    <cellStyle name="Normal 2 2 3 3 3 6" xfId="6733" xr:uid="{00000000-0005-0000-0000-000009130000}"/>
    <cellStyle name="Normal 2 2 3 3 3 6 2" xfId="37068" xr:uid="{00000000-0005-0000-0000-00000A130000}"/>
    <cellStyle name="Normal 2 2 3 3 3 6 3" xfId="21835" xr:uid="{00000000-0005-0000-0000-00000B130000}"/>
    <cellStyle name="Normal 2 2 3 3 3 7" xfId="32056" xr:uid="{00000000-0005-0000-0000-00000C130000}"/>
    <cellStyle name="Normal 2 2 3 3 3 8" xfId="16822" xr:uid="{00000000-0005-0000-0000-00000D130000}"/>
    <cellStyle name="Normal 2 2 3 3 4" xfId="2080" xr:uid="{00000000-0005-0000-0000-00000E130000}"/>
    <cellStyle name="Normal 2 2 3 3 4 2" xfId="3770" xr:uid="{00000000-0005-0000-0000-00000F130000}"/>
    <cellStyle name="Normal 2 2 3 3 4 2 2" xfId="13843" xr:uid="{00000000-0005-0000-0000-000010130000}"/>
    <cellStyle name="Normal 2 2 3 3 4 2 2 2" xfId="44174" xr:uid="{00000000-0005-0000-0000-000011130000}"/>
    <cellStyle name="Normal 2 2 3 3 4 2 2 3" xfId="28941" xr:uid="{00000000-0005-0000-0000-000012130000}"/>
    <cellStyle name="Normal 2 2 3 3 4 2 3" xfId="8823" xr:uid="{00000000-0005-0000-0000-000013130000}"/>
    <cellStyle name="Normal 2 2 3 3 4 2 3 2" xfId="39157" xr:uid="{00000000-0005-0000-0000-000014130000}"/>
    <cellStyle name="Normal 2 2 3 3 4 2 3 3" xfId="23924" xr:uid="{00000000-0005-0000-0000-000015130000}"/>
    <cellStyle name="Normal 2 2 3 3 4 2 4" xfId="34144" xr:uid="{00000000-0005-0000-0000-000016130000}"/>
    <cellStyle name="Normal 2 2 3 3 4 2 5" xfId="18911" xr:uid="{00000000-0005-0000-0000-000017130000}"/>
    <cellStyle name="Normal 2 2 3 3 4 3" xfId="5462" xr:uid="{00000000-0005-0000-0000-000018130000}"/>
    <cellStyle name="Normal 2 2 3 3 4 3 2" xfId="15514" xr:uid="{00000000-0005-0000-0000-000019130000}"/>
    <cellStyle name="Normal 2 2 3 3 4 3 2 2" xfId="45845" xr:uid="{00000000-0005-0000-0000-00001A130000}"/>
    <cellStyle name="Normal 2 2 3 3 4 3 2 3" xfId="30612" xr:uid="{00000000-0005-0000-0000-00001B130000}"/>
    <cellStyle name="Normal 2 2 3 3 4 3 3" xfId="10494" xr:uid="{00000000-0005-0000-0000-00001C130000}"/>
    <cellStyle name="Normal 2 2 3 3 4 3 3 2" xfId="40828" xr:uid="{00000000-0005-0000-0000-00001D130000}"/>
    <cellStyle name="Normal 2 2 3 3 4 3 3 3" xfId="25595" xr:uid="{00000000-0005-0000-0000-00001E130000}"/>
    <cellStyle name="Normal 2 2 3 3 4 3 4" xfId="35815" xr:uid="{00000000-0005-0000-0000-00001F130000}"/>
    <cellStyle name="Normal 2 2 3 3 4 3 5" xfId="20582" xr:uid="{00000000-0005-0000-0000-000020130000}"/>
    <cellStyle name="Normal 2 2 3 3 4 4" xfId="12172" xr:uid="{00000000-0005-0000-0000-000021130000}"/>
    <cellStyle name="Normal 2 2 3 3 4 4 2" xfId="42503" xr:uid="{00000000-0005-0000-0000-000022130000}"/>
    <cellStyle name="Normal 2 2 3 3 4 4 3" xfId="27270" xr:uid="{00000000-0005-0000-0000-000023130000}"/>
    <cellStyle name="Normal 2 2 3 3 4 5" xfId="7151" xr:uid="{00000000-0005-0000-0000-000024130000}"/>
    <cellStyle name="Normal 2 2 3 3 4 5 2" xfId="37486" xr:uid="{00000000-0005-0000-0000-000025130000}"/>
    <cellStyle name="Normal 2 2 3 3 4 5 3" xfId="22253" xr:uid="{00000000-0005-0000-0000-000026130000}"/>
    <cellStyle name="Normal 2 2 3 3 4 6" xfId="32474" xr:uid="{00000000-0005-0000-0000-000027130000}"/>
    <cellStyle name="Normal 2 2 3 3 4 7" xfId="17240" xr:uid="{00000000-0005-0000-0000-000028130000}"/>
    <cellStyle name="Normal 2 2 3 3 5" xfId="2933" xr:uid="{00000000-0005-0000-0000-000029130000}"/>
    <cellStyle name="Normal 2 2 3 3 5 2" xfId="13007" xr:uid="{00000000-0005-0000-0000-00002A130000}"/>
    <cellStyle name="Normal 2 2 3 3 5 2 2" xfId="43338" xr:uid="{00000000-0005-0000-0000-00002B130000}"/>
    <cellStyle name="Normal 2 2 3 3 5 2 3" xfId="28105" xr:uid="{00000000-0005-0000-0000-00002C130000}"/>
    <cellStyle name="Normal 2 2 3 3 5 3" xfId="7987" xr:uid="{00000000-0005-0000-0000-00002D130000}"/>
    <cellStyle name="Normal 2 2 3 3 5 3 2" xfId="38321" xr:uid="{00000000-0005-0000-0000-00002E130000}"/>
    <cellStyle name="Normal 2 2 3 3 5 3 3" xfId="23088" xr:uid="{00000000-0005-0000-0000-00002F130000}"/>
    <cellStyle name="Normal 2 2 3 3 5 4" xfId="33308" xr:uid="{00000000-0005-0000-0000-000030130000}"/>
    <cellStyle name="Normal 2 2 3 3 5 5" xfId="18075" xr:uid="{00000000-0005-0000-0000-000031130000}"/>
    <cellStyle name="Normal 2 2 3 3 6" xfId="4626" xr:uid="{00000000-0005-0000-0000-000032130000}"/>
    <cellStyle name="Normal 2 2 3 3 6 2" xfId="14678" xr:uid="{00000000-0005-0000-0000-000033130000}"/>
    <cellStyle name="Normal 2 2 3 3 6 2 2" xfId="45009" xr:uid="{00000000-0005-0000-0000-000034130000}"/>
    <cellStyle name="Normal 2 2 3 3 6 2 3" xfId="29776" xr:uid="{00000000-0005-0000-0000-000035130000}"/>
    <cellStyle name="Normal 2 2 3 3 6 3" xfId="9658" xr:uid="{00000000-0005-0000-0000-000036130000}"/>
    <cellStyle name="Normal 2 2 3 3 6 3 2" xfId="39992" xr:uid="{00000000-0005-0000-0000-000037130000}"/>
    <cellStyle name="Normal 2 2 3 3 6 3 3" xfId="24759" xr:uid="{00000000-0005-0000-0000-000038130000}"/>
    <cellStyle name="Normal 2 2 3 3 6 4" xfId="34979" xr:uid="{00000000-0005-0000-0000-000039130000}"/>
    <cellStyle name="Normal 2 2 3 3 6 5" xfId="19746" xr:uid="{00000000-0005-0000-0000-00003A130000}"/>
    <cellStyle name="Normal 2 2 3 3 7" xfId="11336" xr:uid="{00000000-0005-0000-0000-00003B130000}"/>
    <cellStyle name="Normal 2 2 3 3 7 2" xfId="41667" xr:uid="{00000000-0005-0000-0000-00003C130000}"/>
    <cellStyle name="Normal 2 2 3 3 7 3" xfId="26434" xr:uid="{00000000-0005-0000-0000-00003D130000}"/>
    <cellStyle name="Normal 2 2 3 3 8" xfId="6315" xr:uid="{00000000-0005-0000-0000-00003E130000}"/>
    <cellStyle name="Normal 2 2 3 3 8 2" xfId="36650" xr:uid="{00000000-0005-0000-0000-00003F130000}"/>
    <cellStyle name="Normal 2 2 3 3 8 3" xfId="21417" xr:uid="{00000000-0005-0000-0000-000040130000}"/>
    <cellStyle name="Normal 2 2 3 3 9" xfId="31639" xr:uid="{00000000-0005-0000-0000-000041130000}"/>
    <cellStyle name="Normal 2 2 3 4" xfId="1340" xr:uid="{00000000-0005-0000-0000-000042130000}"/>
    <cellStyle name="Normal 2 2 3 4 2" xfId="1763" xr:uid="{00000000-0005-0000-0000-000043130000}"/>
    <cellStyle name="Normal 2 2 3 4 2 2" xfId="2602" xr:uid="{00000000-0005-0000-0000-000044130000}"/>
    <cellStyle name="Normal 2 2 3 4 2 2 2" xfId="4292" xr:uid="{00000000-0005-0000-0000-000045130000}"/>
    <cellStyle name="Normal 2 2 3 4 2 2 2 2" xfId="14365" xr:uid="{00000000-0005-0000-0000-000046130000}"/>
    <cellStyle name="Normal 2 2 3 4 2 2 2 2 2" xfId="44696" xr:uid="{00000000-0005-0000-0000-000047130000}"/>
    <cellStyle name="Normal 2 2 3 4 2 2 2 2 3" xfId="29463" xr:uid="{00000000-0005-0000-0000-000048130000}"/>
    <cellStyle name="Normal 2 2 3 4 2 2 2 3" xfId="9345" xr:uid="{00000000-0005-0000-0000-000049130000}"/>
    <cellStyle name="Normal 2 2 3 4 2 2 2 3 2" xfId="39679" xr:uid="{00000000-0005-0000-0000-00004A130000}"/>
    <cellStyle name="Normal 2 2 3 4 2 2 2 3 3" xfId="24446" xr:uid="{00000000-0005-0000-0000-00004B130000}"/>
    <cellStyle name="Normal 2 2 3 4 2 2 2 4" xfId="34666" xr:uid="{00000000-0005-0000-0000-00004C130000}"/>
    <cellStyle name="Normal 2 2 3 4 2 2 2 5" xfId="19433" xr:uid="{00000000-0005-0000-0000-00004D130000}"/>
    <cellStyle name="Normal 2 2 3 4 2 2 3" xfId="5984" xr:uid="{00000000-0005-0000-0000-00004E130000}"/>
    <cellStyle name="Normal 2 2 3 4 2 2 3 2" xfId="16036" xr:uid="{00000000-0005-0000-0000-00004F130000}"/>
    <cellStyle name="Normal 2 2 3 4 2 2 3 2 2" xfId="46367" xr:uid="{00000000-0005-0000-0000-000050130000}"/>
    <cellStyle name="Normal 2 2 3 4 2 2 3 2 3" xfId="31134" xr:uid="{00000000-0005-0000-0000-000051130000}"/>
    <cellStyle name="Normal 2 2 3 4 2 2 3 3" xfId="11016" xr:uid="{00000000-0005-0000-0000-000052130000}"/>
    <cellStyle name="Normal 2 2 3 4 2 2 3 3 2" xfId="41350" xr:uid="{00000000-0005-0000-0000-000053130000}"/>
    <cellStyle name="Normal 2 2 3 4 2 2 3 3 3" xfId="26117" xr:uid="{00000000-0005-0000-0000-000054130000}"/>
    <cellStyle name="Normal 2 2 3 4 2 2 3 4" xfId="36337" xr:uid="{00000000-0005-0000-0000-000055130000}"/>
    <cellStyle name="Normal 2 2 3 4 2 2 3 5" xfId="21104" xr:uid="{00000000-0005-0000-0000-000056130000}"/>
    <cellStyle name="Normal 2 2 3 4 2 2 4" xfId="12694" xr:uid="{00000000-0005-0000-0000-000057130000}"/>
    <cellStyle name="Normal 2 2 3 4 2 2 4 2" xfId="43025" xr:uid="{00000000-0005-0000-0000-000058130000}"/>
    <cellStyle name="Normal 2 2 3 4 2 2 4 3" xfId="27792" xr:uid="{00000000-0005-0000-0000-000059130000}"/>
    <cellStyle name="Normal 2 2 3 4 2 2 5" xfId="7673" xr:uid="{00000000-0005-0000-0000-00005A130000}"/>
    <cellStyle name="Normal 2 2 3 4 2 2 5 2" xfId="38008" xr:uid="{00000000-0005-0000-0000-00005B130000}"/>
    <cellStyle name="Normal 2 2 3 4 2 2 5 3" xfId="22775" xr:uid="{00000000-0005-0000-0000-00005C130000}"/>
    <cellStyle name="Normal 2 2 3 4 2 2 6" xfId="32996" xr:uid="{00000000-0005-0000-0000-00005D130000}"/>
    <cellStyle name="Normal 2 2 3 4 2 2 7" xfId="17762" xr:uid="{00000000-0005-0000-0000-00005E130000}"/>
    <cellStyle name="Normal 2 2 3 4 2 3" xfId="3455" xr:uid="{00000000-0005-0000-0000-00005F130000}"/>
    <cellStyle name="Normal 2 2 3 4 2 3 2" xfId="13529" xr:uid="{00000000-0005-0000-0000-000060130000}"/>
    <cellStyle name="Normal 2 2 3 4 2 3 2 2" xfId="43860" xr:uid="{00000000-0005-0000-0000-000061130000}"/>
    <cellStyle name="Normal 2 2 3 4 2 3 2 3" xfId="28627" xr:uid="{00000000-0005-0000-0000-000062130000}"/>
    <cellStyle name="Normal 2 2 3 4 2 3 3" xfId="8509" xr:uid="{00000000-0005-0000-0000-000063130000}"/>
    <cellStyle name="Normal 2 2 3 4 2 3 3 2" xfId="38843" xr:uid="{00000000-0005-0000-0000-000064130000}"/>
    <cellStyle name="Normal 2 2 3 4 2 3 3 3" xfId="23610" xr:uid="{00000000-0005-0000-0000-000065130000}"/>
    <cellStyle name="Normal 2 2 3 4 2 3 4" xfId="33830" xr:uid="{00000000-0005-0000-0000-000066130000}"/>
    <cellStyle name="Normal 2 2 3 4 2 3 5" xfId="18597" xr:uid="{00000000-0005-0000-0000-000067130000}"/>
    <cellStyle name="Normal 2 2 3 4 2 4" xfId="5148" xr:uid="{00000000-0005-0000-0000-000068130000}"/>
    <cellStyle name="Normal 2 2 3 4 2 4 2" xfId="15200" xr:uid="{00000000-0005-0000-0000-000069130000}"/>
    <cellStyle name="Normal 2 2 3 4 2 4 2 2" xfId="45531" xr:uid="{00000000-0005-0000-0000-00006A130000}"/>
    <cellStyle name="Normal 2 2 3 4 2 4 2 3" xfId="30298" xr:uid="{00000000-0005-0000-0000-00006B130000}"/>
    <cellStyle name="Normal 2 2 3 4 2 4 3" xfId="10180" xr:uid="{00000000-0005-0000-0000-00006C130000}"/>
    <cellStyle name="Normal 2 2 3 4 2 4 3 2" xfId="40514" xr:uid="{00000000-0005-0000-0000-00006D130000}"/>
    <cellStyle name="Normal 2 2 3 4 2 4 3 3" xfId="25281" xr:uid="{00000000-0005-0000-0000-00006E130000}"/>
    <cellStyle name="Normal 2 2 3 4 2 4 4" xfId="35501" xr:uid="{00000000-0005-0000-0000-00006F130000}"/>
    <cellStyle name="Normal 2 2 3 4 2 4 5" xfId="20268" xr:uid="{00000000-0005-0000-0000-000070130000}"/>
    <cellStyle name="Normal 2 2 3 4 2 5" xfId="11858" xr:uid="{00000000-0005-0000-0000-000071130000}"/>
    <cellStyle name="Normal 2 2 3 4 2 5 2" xfId="42189" xr:uid="{00000000-0005-0000-0000-000072130000}"/>
    <cellStyle name="Normal 2 2 3 4 2 5 3" xfId="26956" xr:uid="{00000000-0005-0000-0000-000073130000}"/>
    <cellStyle name="Normal 2 2 3 4 2 6" xfId="6837" xr:uid="{00000000-0005-0000-0000-000074130000}"/>
    <cellStyle name="Normal 2 2 3 4 2 6 2" xfId="37172" xr:uid="{00000000-0005-0000-0000-000075130000}"/>
    <cellStyle name="Normal 2 2 3 4 2 6 3" xfId="21939" xr:uid="{00000000-0005-0000-0000-000076130000}"/>
    <cellStyle name="Normal 2 2 3 4 2 7" xfId="32160" xr:uid="{00000000-0005-0000-0000-000077130000}"/>
    <cellStyle name="Normal 2 2 3 4 2 8" xfId="16926" xr:uid="{00000000-0005-0000-0000-000078130000}"/>
    <cellStyle name="Normal 2 2 3 4 3" xfId="2184" xr:uid="{00000000-0005-0000-0000-000079130000}"/>
    <cellStyle name="Normal 2 2 3 4 3 2" xfId="3874" xr:uid="{00000000-0005-0000-0000-00007A130000}"/>
    <cellStyle name="Normal 2 2 3 4 3 2 2" xfId="13947" xr:uid="{00000000-0005-0000-0000-00007B130000}"/>
    <cellStyle name="Normal 2 2 3 4 3 2 2 2" xfId="44278" xr:uid="{00000000-0005-0000-0000-00007C130000}"/>
    <cellStyle name="Normal 2 2 3 4 3 2 2 3" xfId="29045" xr:uid="{00000000-0005-0000-0000-00007D130000}"/>
    <cellStyle name="Normal 2 2 3 4 3 2 3" xfId="8927" xr:uid="{00000000-0005-0000-0000-00007E130000}"/>
    <cellStyle name="Normal 2 2 3 4 3 2 3 2" xfId="39261" xr:uid="{00000000-0005-0000-0000-00007F130000}"/>
    <cellStyle name="Normal 2 2 3 4 3 2 3 3" xfId="24028" xr:uid="{00000000-0005-0000-0000-000080130000}"/>
    <cellStyle name="Normal 2 2 3 4 3 2 4" xfId="34248" xr:uid="{00000000-0005-0000-0000-000081130000}"/>
    <cellStyle name="Normal 2 2 3 4 3 2 5" xfId="19015" xr:uid="{00000000-0005-0000-0000-000082130000}"/>
    <cellStyle name="Normal 2 2 3 4 3 3" xfId="5566" xr:uid="{00000000-0005-0000-0000-000083130000}"/>
    <cellStyle name="Normal 2 2 3 4 3 3 2" xfId="15618" xr:uid="{00000000-0005-0000-0000-000084130000}"/>
    <cellStyle name="Normal 2 2 3 4 3 3 2 2" xfId="45949" xr:uid="{00000000-0005-0000-0000-000085130000}"/>
    <cellStyle name="Normal 2 2 3 4 3 3 2 3" xfId="30716" xr:uid="{00000000-0005-0000-0000-000086130000}"/>
    <cellStyle name="Normal 2 2 3 4 3 3 3" xfId="10598" xr:uid="{00000000-0005-0000-0000-000087130000}"/>
    <cellStyle name="Normal 2 2 3 4 3 3 3 2" xfId="40932" xr:uid="{00000000-0005-0000-0000-000088130000}"/>
    <cellStyle name="Normal 2 2 3 4 3 3 3 3" xfId="25699" xr:uid="{00000000-0005-0000-0000-000089130000}"/>
    <cellStyle name="Normal 2 2 3 4 3 3 4" xfId="35919" xr:uid="{00000000-0005-0000-0000-00008A130000}"/>
    <cellStyle name="Normal 2 2 3 4 3 3 5" xfId="20686" xr:uid="{00000000-0005-0000-0000-00008B130000}"/>
    <cellStyle name="Normal 2 2 3 4 3 4" xfId="12276" xr:uid="{00000000-0005-0000-0000-00008C130000}"/>
    <cellStyle name="Normal 2 2 3 4 3 4 2" xfId="42607" xr:uid="{00000000-0005-0000-0000-00008D130000}"/>
    <cellStyle name="Normal 2 2 3 4 3 4 3" xfId="27374" xr:uid="{00000000-0005-0000-0000-00008E130000}"/>
    <cellStyle name="Normal 2 2 3 4 3 5" xfId="7255" xr:uid="{00000000-0005-0000-0000-00008F130000}"/>
    <cellStyle name="Normal 2 2 3 4 3 5 2" xfId="37590" xr:uid="{00000000-0005-0000-0000-000090130000}"/>
    <cellStyle name="Normal 2 2 3 4 3 5 3" xfId="22357" xr:uid="{00000000-0005-0000-0000-000091130000}"/>
    <cellStyle name="Normal 2 2 3 4 3 6" xfId="32578" xr:uid="{00000000-0005-0000-0000-000092130000}"/>
    <cellStyle name="Normal 2 2 3 4 3 7" xfId="17344" xr:uid="{00000000-0005-0000-0000-000093130000}"/>
    <cellStyle name="Normal 2 2 3 4 4" xfId="3037" xr:uid="{00000000-0005-0000-0000-000094130000}"/>
    <cellStyle name="Normal 2 2 3 4 4 2" xfId="13111" xr:uid="{00000000-0005-0000-0000-000095130000}"/>
    <cellStyle name="Normal 2 2 3 4 4 2 2" xfId="43442" xr:uid="{00000000-0005-0000-0000-000096130000}"/>
    <cellStyle name="Normal 2 2 3 4 4 2 3" xfId="28209" xr:uid="{00000000-0005-0000-0000-000097130000}"/>
    <cellStyle name="Normal 2 2 3 4 4 3" xfId="8091" xr:uid="{00000000-0005-0000-0000-000098130000}"/>
    <cellStyle name="Normal 2 2 3 4 4 3 2" xfId="38425" xr:uid="{00000000-0005-0000-0000-000099130000}"/>
    <cellStyle name="Normal 2 2 3 4 4 3 3" xfId="23192" xr:uid="{00000000-0005-0000-0000-00009A130000}"/>
    <cellStyle name="Normal 2 2 3 4 4 4" xfId="33412" xr:uid="{00000000-0005-0000-0000-00009B130000}"/>
    <cellStyle name="Normal 2 2 3 4 4 5" xfId="18179" xr:uid="{00000000-0005-0000-0000-00009C130000}"/>
    <cellStyle name="Normal 2 2 3 4 5" xfId="4730" xr:uid="{00000000-0005-0000-0000-00009D130000}"/>
    <cellStyle name="Normal 2 2 3 4 5 2" xfId="14782" xr:uid="{00000000-0005-0000-0000-00009E130000}"/>
    <cellStyle name="Normal 2 2 3 4 5 2 2" xfId="45113" xr:uid="{00000000-0005-0000-0000-00009F130000}"/>
    <cellStyle name="Normal 2 2 3 4 5 2 3" xfId="29880" xr:uid="{00000000-0005-0000-0000-0000A0130000}"/>
    <cellStyle name="Normal 2 2 3 4 5 3" xfId="9762" xr:uid="{00000000-0005-0000-0000-0000A1130000}"/>
    <cellStyle name="Normal 2 2 3 4 5 3 2" xfId="40096" xr:uid="{00000000-0005-0000-0000-0000A2130000}"/>
    <cellStyle name="Normal 2 2 3 4 5 3 3" xfId="24863" xr:uid="{00000000-0005-0000-0000-0000A3130000}"/>
    <cellStyle name="Normal 2 2 3 4 5 4" xfId="35083" xr:uid="{00000000-0005-0000-0000-0000A4130000}"/>
    <cellStyle name="Normal 2 2 3 4 5 5" xfId="19850" xr:uid="{00000000-0005-0000-0000-0000A5130000}"/>
    <cellStyle name="Normal 2 2 3 4 6" xfId="11440" xr:uid="{00000000-0005-0000-0000-0000A6130000}"/>
    <cellStyle name="Normal 2 2 3 4 6 2" xfId="41771" xr:uid="{00000000-0005-0000-0000-0000A7130000}"/>
    <cellStyle name="Normal 2 2 3 4 6 3" xfId="26538" xr:uid="{00000000-0005-0000-0000-0000A8130000}"/>
    <cellStyle name="Normal 2 2 3 4 7" xfId="6419" xr:uid="{00000000-0005-0000-0000-0000A9130000}"/>
    <cellStyle name="Normal 2 2 3 4 7 2" xfId="36754" xr:uid="{00000000-0005-0000-0000-0000AA130000}"/>
    <cellStyle name="Normal 2 2 3 4 7 3" xfId="21521" xr:uid="{00000000-0005-0000-0000-0000AB130000}"/>
    <cellStyle name="Normal 2 2 3 4 8" xfId="31742" xr:uid="{00000000-0005-0000-0000-0000AC130000}"/>
    <cellStyle name="Normal 2 2 3 4 9" xfId="16508" xr:uid="{00000000-0005-0000-0000-0000AD130000}"/>
    <cellStyle name="Normal 2 2 3 5" xfId="1553" xr:uid="{00000000-0005-0000-0000-0000AE130000}"/>
    <cellStyle name="Normal 2 2 3 5 2" xfId="2394" xr:uid="{00000000-0005-0000-0000-0000AF130000}"/>
    <cellStyle name="Normal 2 2 3 5 2 2" xfId="4084" xr:uid="{00000000-0005-0000-0000-0000B0130000}"/>
    <cellStyle name="Normal 2 2 3 5 2 2 2" xfId="14157" xr:uid="{00000000-0005-0000-0000-0000B1130000}"/>
    <cellStyle name="Normal 2 2 3 5 2 2 2 2" xfId="44488" xr:uid="{00000000-0005-0000-0000-0000B2130000}"/>
    <cellStyle name="Normal 2 2 3 5 2 2 2 3" xfId="29255" xr:uid="{00000000-0005-0000-0000-0000B3130000}"/>
    <cellStyle name="Normal 2 2 3 5 2 2 3" xfId="9137" xr:uid="{00000000-0005-0000-0000-0000B4130000}"/>
    <cellStyle name="Normal 2 2 3 5 2 2 3 2" xfId="39471" xr:uid="{00000000-0005-0000-0000-0000B5130000}"/>
    <cellStyle name="Normal 2 2 3 5 2 2 3 3" xfId="24238" xr:uid="{00000000-0005-0000-0000-0000B6130000}"/>
    <cellStyle name="Normal 2 2 3 5 2 2 4" xfId="34458" xr:uid="{00000000-0005-0000-0000-0000B7130000}"/>
    <cellStyle name="Normal 2 2 3 5 2 2 5" xfId="19225" xr:uid="{00000000-0005-0000-0000-0000B8130000}"/>
    <cellStyle name="Normal 2 2 3 5 2 3" xfId="5776" xr:uid="{00000000-0005-0000-0000-0000B9130000}"/>
    <cellStyle name="Normal 2 2 3 5 2 3 2" xfId="15828" xr:uid="{00000000-0005-0000-0000-0000BA130000}"/>
    <cellStyle name="Normal 2 2 3 5 2 3 2 2" xfId="46159" xr:uid="{00000000-0005-0000-0000-0000BB130000}"/>
    <cellStyle name="Normal 2 2 3 5 2 3 2 3" xfId="30926" xr:uid="{00000000-0005-0000-0000-0000BC130000}"/>
    <cellStyle name="Normal 2 2 3 5 2 3 3" xfId="10808" xr:uid="{00000000-0005-0000-0000-0000BD130000}"/>
    <cellStyle name="Normal 2 2 3 5 2 3 3 2" xfId="41142" xr:uid="{00000000-0005-0000-0000-0000BE130000}"/>
    <cellStyle name="Normal 2 2 3 5 2 3 3 3" xfId="25909" xr:uid="{00000000-0005-0000-0000-0000BF130000}"/>
    <cellStyle name="Normal 2 2 3 5 2 3 4" xfId="36129" xr:uid="{00000000-0005-0000-0000-0000C0130000}"/>
    <cellStyle name="Normal 2 2 3 5 2 3 5" xfId="20896" xr:uid="{00000000-0005-0000-0000-0000C1130000}"/>
    <cellStyle name="Normal 2 2 3 5 2 4" xfId="12486" xr:uid="{00000000-0005-0000-0000-0000C2130000}"/>
    <cellStyle name="Normal 2 2 3 5 2 4 2" xfId="42817" xr:uid="{00000000-0005-0000-0000-0000C3130000}"/>
    <cellStyle name="Normal 2 2 3 5 2 4 3" xfId="27584" xr:uid="{00000000-0005-0000-0000-0000C4130000}"/>
    <cellStyle name="Normal 2 2 3 5 2 5" xfId="7465" xr:uid="{00000000-0005-0000-0000-0000C5130000}"/>
    <cellStyle name="Normal 2 2 3 5 2 5 2" xfId="37800" xr:uid="{00000000-0005-0000-0000-0000C6130000}"/>
    <cellStyle name="Normal 2 2 3 5 2 5 3" xfId="22567" xr:uid="{00000000-0005-0000-0000-0000C7130000}"/>
    <cellStyle name="Normal 2 2 3 5 2 6" xfId="32788" xr:uid="{00000000-0005-0000-0000-0000C8130000}"/>
    <cellStyle name="Normal 2 2 3 5 2 7" xfId="17554" xr:uid="{00000000-0005-0000-0000-0000C9130000}"/>
    <cellStyle name="Normal 2 2 3 5 3" xfId="3247" xr:uid="{00000000-0005-0000-0000-0000CA130000}"/>
    <cellStyle name="Normal 2 2 3 5 3 2" xfId="13321" xr:uid="{00000000-0005-0000-0000-0000CB130000}"/>
    <cellStyle name="Normal 2 2 3 5 3 2 2" xfId="43652" xr:uid="{00000000-0005-0000-0000-0000CC130000}"/>
    <cellStyle name="Normal 2 2 3 5 3 2 3" xfId="28419" xr:uid="{00000000-0005-0000-0000-0000CD130000}"/>
    <cellStyle name="Normal 2 2 3 5 3 3" xfId="8301" xr:uid="{00000000-0005-0000-0000-0000CE130000}"/>
    <cellStyle name="Normal 2 2 3 5 3 3 2" xfId="38635" xr:uid="{00000000-0005-0000-0000-0000CF130000}"/>
    <cellStyle name="Normal 2 2 3 5 3 3 3" xfId="23402" xr:uid="{00000000-0005-0000-0000-0000D0130000}"/>
    <cellStyle name="Normal 2 2 3 5 3 4" xfId="33622" xr:uid="{00000000-0005-0000-0000-0000D1130000}"/>
    <cellStyle name="Normal 2 2 3 5 3 5" xfId="18389" xr:uid="{00000000-0005-0000-0000-0000D2130000}"/>
    <cellStyle name="Normal 2 2 3 5 4" xfId="4940" xr:uid="{00000000-0005-0000-0000-0000D3130000}"/>
    <cellStyle name="Normal 2 2 3 5 4 2" xfId="14992" xr:uid="{00000000-0005-0000-0000-0000D4130000}"/>
    <cellStyle name="Normal 2 2 3 5 4 2 2" xfId="45323" xr:uid="{00000000-0005-0000-0000-0000D5130000}"/>
    <cellStyle name="Normal 2 2 3 5 4 2 3" xfId="30090" xr:uid="{00000000-0005-0000-0000-0000D6130000}"/>
    <cellStyle name="Normal 2 2 3 5 4 3" xfId="9972" xr:uid="{00000000-0005-0000-0000-0000D7130000}"/>
    <cellStyle name="Normal 2 2 3 5 4 3 2" xfId="40306" xr:uid="{00000000-0005-0000-0000-0000D8130000}"/>
    <cellStyle name="Normal 2 2 3 5 4 3 3" xfId="25073" xr:uid="{00000000-0005-0000-0000-0000D9130000}"/>
    <cellStyle name="Normal 2 2 3 5 4 4" xfId="35293" xr:uid="{00000000-0005-0000-0000-0000DA130000}"/>
    <cellStyle name="Normal 2 2 3 5 4 5" xfId="20060" xr:uid="{00000000-0005-0000-0000-0000DB130000}"/>
    <cellStyle name="Normal 2 2 3 5 5" xfId="11650" xr:uid="{00000000-0005-0000-0000-0000DC130000}"/>
    <cellStyle name="Normal 2 2 3 5 5 2" xfId="41981" xr:uid="{00000000-0005-0000-0000-0000DD130000}"/>
    <cellStyle name="Normal 2 2 3 5 5 3" xfId="26748" xr:uid="{00000000-0005-0000-0000-0000DE130000}"/>
    <cellStyle name="Normal 2 2 3 5 6" xfId="6629" xr:uid="{00000000-0005-0000-0000-0000DF130000}"/>
    <cellStyle name="Normal 2 2 3 5 6 2" xfId="36964" xr:uid="{00000000-0005-0000-0000-0000E0130000}"/>
    <cellStyle name="Normal 2 2 3 5 6 3" xfId="21731" xr:uid="{00000000-0005-0000-0000-0000E1130000}"/>
    <cellStyle name="Normal 2 2 3 5 7" xfId="31952" xr:uid="{00000000-0005-0000-0000-0000E2130000}"/>
    <cellStyle name="Normal 2 2 3 5 8" xfId="16718" xr:uid="{00000000-0005-0000-0000-0000E3130000}"/>
    <cellStyle name="Normal 2 2 3 6" xfId="1974" xr:uid="{00000000-0005-0000-0000-0000E4130000}"/>
    <cellStyle name="Normal 2 2 3 6 2" xfId="3666" xr:uid="{00000000-0005-0000-0000-0000E5130000}"/>
    <cellStyle name="Normal 2 2 3 6 2 2" xfId="13739" xr:uid="{00000000-0005-0000-0000-0000E6130000}"/>
    <cellStyle name="Normal 2 2 3 6 2 2 2" xfId="44070" xr:uid="{00000000-0005-0000-0000-0000E7130000}"/>
    <cellStyle name="Normal 2 2 3 6 2 2 3" xfId="28837" xr:uid="{00000000-0005-0000-0000-0000E8130000}"/>
    <cellStyle name="Normal 2 2 3 6 2 3" xfId="8719" xr:uid="{00000000-0005-0000-0000-0000E9130000}"/>
    <cellStyle name="Normal 2 2 3 6 2 3 2" xfId="39053" xr:uid="{00000000-0005-0000-0000-0000EA130000}"/>
    <cellStyle name="Normal 2 2 3 6 2 3 3" xfId="23820" xr:uid="{00000000-0005-0000-0000-0000EB130000}"/>
    <cellStyle name="Normal 2 2 3 6 2 4" xfId="34040" xr:uid="{00000000-0005-0000-0000-0000EC130000}"/>
    <cellStyle name="Normal 2 2 3 6 2 5" xfId="18807" xr:uid="{00000000-0005-0000-0000-0000ED130000}"/>
    <cellStyle name="Normal 2 2 3 6 3" xfId="5358" xr:uid="{00000000-0005-0000-0000-0000EE130000}"/>
    <cellStyle name="Normal 2 2 3 6 3 2" xfId="15410" xr:uid="{00000000-0005-0000-0000-0000EF130000}"/>
    <cellStyle name="Normal 2 2 3 6 3 2 2" xfId="45741" xr:uid="{00000000-0005-0000-0000-0000F0130000}"/>
    <cellStyle name="Normal 2 2 3 6 3 2 3" xfId="30508" xr:uid="{00000000-0005-0000-0000-0000F1130000}"/>
    <cellStyle name="Normal 2 2 3 6 3 3" xfId="10390" xr:uid="{00000000-0005-0000-0000-0000F2130000}"/>
    <cellStyle name="Normal 2 2 3 6 3 3 2" xfId="40724" xr:uid="{00000000-0005-0000-0000-0000F3130000}"/>
    <cellStyle name="Normal 2 2 3 6 3 3 3" xfId="25491" xr:uid="{00000000-0005-0000-0000-0000F4130000}"/>
    <cellStyle name="Normal 2 2 3 6 3 4" xfId="35711" xr:uid="{00000000-0005-0000-0000-0000F5130000}"/>
    <cellStyle name="Normal 2 2 3 6 3 5" xfId="20478" xr:uid="{00000000-0005-0000-0000-0000F6130000}"/>
    <cellStyle name="Normal 2 2 3 6 4" xfId="12068" xr:uid="{00000000-0005-0000-0000-0000F7130000}"/>
    <cellStyle name="Normal 2 2 3 6 4 2" xfId="42399" xr:uid="{00000000-0005-0000-0000-0000F8130000}"/>
    <cellStyle name="Normal 2 2 3 6 4 3" xfId="27166" xr:uid="{00000000-0005-0000-0000-0000F9130000}"/>
    <cellStyle name="Normal 2 2 3 6 5" xfId="7047" xr:uid="{00000000-0005-0000-0000-0000FA130000}"/>
    <cellStyle name="Normal 2 2 3 6 5 2" xfId="37382" xr:uid="{00000000-0005-0000-0000-0000FB130000}"/>
    <cellStyle name="Normal 2 2 3 6 5 3" xfId="22149" xr:uid="{00000000-0005-0000-0000-0000FC130000}"/>
    <cellStyle name="Normal 2 2 3 6 6" xfId="32370" xr:uid="{00000000-0005-0000-0000-0000FD130000}"/>
    <cellStyle name="Normal 2 2 3 6 7" xfId="17136" xr:uid="{00000000-0005-0000-0000-0000FE130000}"/>
    <cellStyle name="Normal 2 2 3 7" xfId="2825" xr:uid="{00000000-0005-0000-0000-0000FF130000}"/>
    <cellStyle name="Normal 2 2 3 7 2" xfId="12903" xr:uid="{00000000-0005-0000-0000-000000140000}"/>
    <cellStyle name="Normal 2 2 3 7 2 2" xfId="43234" xr:uid="{00000000-0005-0000-0000-000001140000}"/>
    <cellStyle name="Normal 2 2 3 7 2 3" xfId="28001" xr:uid="{00000000-0005-0000-0000-000002140000}"/>
    <cellStyle name="Normal 2 2 3 7 3" xfId="7883" xr:uid="{00000000-0005-0000-0000-000003140000}"/>
    <cellStyle name="Normal 2 2 3 7 3 2" xfId="38217" xr:uid="{00000000-0005-0000-0000-000004140000}"/>
    <cellStyle name="Normal 2 2 3 7 3 3" xfId="22984" xr:uid="{00000000-0005-0000-0000-000005140000}"/>
    <cellStyle name="Normal 2 2 3 7 4" xfId="33204" xr:uid="{00000000-0005-0000-0000-000006140000}"/>
    <cellStyle name="Normal 2 2 3 7 5" xfId="17971" xr:uid="{00000000-0005-0000-0000-000007140000}"/>
    <cellStyle name="Normal 2 2 3 8" xfId="4519" xr:uid="{00000000-0005-0000-0000-000008140000}"/>
    <cellStyle name="Normal 2 2 3 8 2" xfId="14574" xr:uid="{00000000-0005-0000-0000-000009140000}"/>
    <cellStyle name="Normal 2 2 3 8 2 2" xfId="44905" xr:uid="{00000000-0005-0000-0000-00000A140000}"/>
    <cellStyle name="Normal 2 2 3 8 2 3" xfId="29672" xr:uid="{00000000-0005-0000-0000-00000B140000}"/>
    <cellStyle name="Normal 2 2 3 8 3" xfId="9554" xr:uid="{00000000-0005-0000-0000-00000C140000}"/>
    <cellStyle name="Normal 2 2 3 8 3 2" xfId="39888" xr:uid="{00000000-0005-0000-0000-00000D140000}"/>
    <cellStyle name="Normal 2 2 3 8 3 3" xfId="24655" xr:uid="{00000000-0005-0000-0000-00000E140000}"/>
    <cellStyle name="Normal 2 2 3 8 4" xfId="34875" xr:uid="{00000000-0005-0000-0000-00000F140000}"/>
    <cellStyle name="Normal 2 2 3 8 5" xfId="19642" xr:uid="{00000000-0005-0000-0000-000010140000}"/>
    <cellStyle name="Normal 2 2 3 9" xfId="11230" xr:uid="{00000000-0005-0000-0000-000011140000}"/>
    <cellStyle name="Normal 2 2 3 9 2" xfId="41563" xr:uid="{00000000-0005-0000-0000-000012140000}"/>
    <cellStyle name="Normal 2 2 3 9 3" xfId="26330" xr:uid="{00000000-0005-0000-0000-000013140000}"/>
    <cellStyle name="Normal 2 2 4" xfId="426" xr:uid="{00000000-0005-0000-0000-000014140000}"/>
    <cellStyle name="Normal 2 2 5" xfId="31437" xr:uid="{00000000-0005-0000-0000-000015140000}"/>
    <cellStyle name="Normal 2 3" xfId="135" xr:uid="{00000000-0005-0000-0000-000016140000}"/>
    <cellStyle name="Normal 2 3 2" xfId="840" xr:uid="{00000000-0005-0000-0000-000017140000}"/>
    <cellStyle name="Normal 2 3 2 10" xfId="6211" xr:uid="{00000000-0005-0000-0000-000018140000}"/>
    <cellStyle name="Normal 2 3 2 10 2" xfId="36548" xr:uid="{00000000-0005-0000-0000-000019140000}"/>
    <cellStyle name="Normal 2 3 2 10 3" xfId="21315" xr:uid="{00000000-0005-0000-0000-00001A140000}"/>
    <cellStyle name="Normal 2 3 2 11" xfId="31539" xr:uid="{00000000-0005-0000-0000-00001B140000}"/>
    <cellStyle name="Normal 2 3 2 12" xfId="16300" xr:uid="{00000000-0005-0000-0000-00001C140000}"/>
    <cellStyle name="Normal 2 3 2 2" xfId="1175" xr:uid="{00000000-0005-0000-0000-00001D140000}"/>
    <cellStyle name="Normal 2 3 2 2 10" xfId="31591" xr:uid="{00000000-0005-0000-0000-00001E140000}"/>
    <cellStyle name="Normal 2 3 2 2 11" xfId="16354" xr:uid="{00000000-0005-0000-0000-00001F140000}"/>
    <cellStyle name="Normal 2 3 2 2 2" xfId="1283" xr:uid="{00000000-0005-0000-0000-000020140000}"/>
    <cellStyle name="Normal 2 3 2 2 2 10" xfId="16458" xr:uid="{00000000-0005-0000-0000-000021140000}"/>
    <cellStyle name="Normal 2 3 2 2 2 2" xfId="1500" xr:uid="{00000000-0005-0000-0000-000022140000}"/>
    <cellStyle name="Normal 2 3 2 2 2 2 2" xfId="1921" xr:uid="{00000000-0005-0000-0000-000023140000}"/>
    <cellStyle name="Normal 2 3 2 2 2 2 2 2" xfId="2760" xr:uid="{00000000-0005-0000-0000-000024140000}"/>
    <cellStyle name="Normal 2 3 2 2 2 2 2 2 2" xfId="4450" xr:uid="{00000000-0005-0000-0000-000025140000}"/>
    <cellStyle name="Normal 2 3 2 2 2 2 2 2 2 2" xfId="14523" xr:uid="{00000000-0005-0000-0000-000026140000}"/>
    <cellStyle name="Normal 2 3 2 2 2 2 2 2 2 2 2" xfId="44854" xr:uid="{00000000-0005-0000-0000-000027140000}"/>
    <cellStyle name="Normal 2 3 2 2 2 2 2 2 2 2 3" xfId="29621" xr:uid="{00000000-0005-0000-0000-000028140000}"/>
    <cellStyle name="Normal 2 3 2 2 2 2 2 2 2 3" xfId="9503" xr:uid="{00000000-0005-0000-0000-000029140000}"/>
    <cellStyle name="Normal 2 3 2 2 2 2 2 2 2 3 2" xfId="39837" xr:uid="{00000000-0005-0000-0000-00002A140000}"/>
    <cellStyle name="Normal 2 3 2 2 2 2 2 2 2 3 3" xfId="24604" xr:uid="{00000000-0005-0000-0000-00002B140000}"/>
    <cellStyle name="Normal 2 3 2 2 2 2 2 2 2 4" xfId="34824" xr:uid="{00000000-0005-0000-0000-00002C140000}"/>
    <cellStyle name="Normal 2 3 2 2 2 2 2 2 2 5" xfId="19591" xr:uid="{00000000-0005-0000-0000-00002D140000}"/>
    <cellStyle name="Normal 2 3 2 2 2 2 2 2 3" xfId="6142" xr:uid="{00000000-0005-0000-0000-00002E140000}"/>
    <cellStyle name="Normal 2 3 2 2 2 2 2 2 3 2" xfId="16194" xr:uid="{00000000-0005-0000-0000-00002F140000}"/>
    <cellStyle name="Normal 2 3 2 2 2 2 2 2 3 2 2" xfId="46525" xr:uid="{00000000-0005-0000-0000-000030140000}"/>
    <cellStyle name="Normal 2 3 2 2 2 2 2 2 3 2 3" xfId="31292" xr:uid="{00000000-0005-0000-0000-000031140000}"/>
    <cellStyle name="Normal 2 3 2 2 2 2 2 2 3 3" xfId="11174" xr:uid="{00000000-0005-0000-0000-000032140000}"/>
    <cellStyle name="Normal 2 3 2 2 2 2 2 2 3 3 2" xfId="41508" xr:uid="{00000000-0005-0000-0000-000033140000}"/>
    <cellStyle name="Normal 2 3 2 2 2 2 2 2 3 3 3" xfId="26275" xr:uid="{00000000-0005-0000-0000-000034140000}"/>
    <cellStyle name="Normal 2 3 2 2 2 2 2 2 3 4" xfId="36495" xr:uid="{00000000-0005-0000-0000-000035140000}"/>
    <cellStyle name="Normal 2 3 2 2 2 2 2 2 3 5" xfId="21262" xr:uid="{00000000-0005-0000-0000-000036140000}"/>
    <cellStyle name="Normal 2 3 2 2 2 2 2 2 4" xfId="12852" xr:uid="{00000000-0005-0000-0000-000037140000}"/>
    <cellStyle name="Normal 2 3 2 2 2 2 2 2 4 2" xfId="43183" xr:uid="{00000000-0005-0000-0000-000038140000}"/>
    <cellStyle name="Normal 2 3 2 2 2 2 2 2 4 3" xfId="27950" xr:uid="{00000000-0005-0000-0000-000039140000}"/>
    <cellStyle name="Normal 2 3 2 2 2 2 2 2 5" xfId="7831" xr:uid="{00000000-0005-0000-0000-00003A140000}"/>
    <cellStyle name="Normal 2 3 2 2 2 2 2 2 5 2" xfId="38166" xr:uid="{00000000-0005-0000-0000-00003B140000}"/>
    <cellStyle name="Normal 2 3 2 2 2 2 2 2 5 3" xfId="22933" xr:uid="{00000000-0005-0000-0000-00003C140000}"/>
    <cellStyle name="Normal 2 3 2 2 2 2 2 2 6" xfId="33154" xr:uid="{00000000-0005-0000-0000-00003D140000}"/>
    <cellStyle name="Normal 2 3 2 2 2 2 2 2 7" xfId="17920" xr:uid="{00000000-0005-0000-0000-00003E140000}"/>
    <cellStyle name="Normal 2 3 2 2 2 2 2 3" xfId="3613" xr:uid="{00000000-0005-0000-0000-00003F140000}"/>
    <cellStyle name="Normal 2 3 2 2 2 2 2 3 2" xfId="13687" xr:uid="{00000000-0005-0000-0000-000040140000}"/>
    <cellStyle name="Normal 2 3 2 2 2 2 2 3 2 2" xfId="44018" xr:uid="{00000000-0005-0000-0000-000041140000}"/>
    <cellStyle name="Normal 2 3 2 2 2 2 2 3 2 3" xfId="28785" xr:uid="{00000000-0005-0000-0000-000042140000}"/>
    <cellStyle name="Normal 2 3 2 2 2 2 2 3 3" xfId="8667" xr:uid="{00000000-0005-0000-0000-000043140000}"/>
    <cellStyle name="Normal 2 3 2 2 2 2 2 3 3 2" xfId="39001" xr:uid="{00000000-0005-0000-0000-000044140000}"/>
    <cellStyle name="Normal 2 3 2 2 2 2 2 3 3 3" xfId="23768" xr:uid="{00000000-0005-0000-0000-000045140000}"/>
    <cellStyle name="Normal 2 3 2 2 2 2 2 3 4" xfId="33988" xr:uid="{00000000-0005-0000-0000-000046140000}"/>
    <cellStyle name="Normal 2 3 2 2 2 2 2 3 5" xfId="18755" xr:uid="{00000000-0005-0000-0000-000047140000}"/>
    <cellStyle name="Normal 2 3 2 2 2 2 2 4" xfId="5306" xr:uid="{00000000-0005-0000-0000-000048140000}"/>
    <cellStyle name="Normal 2 3 2 2 2 2 2 4 2" xfId="15358" xr:uid="{00000000-0005-0000-0000-000049140000}"/>
    <cellStyle name="Normal 2 3 2 2 2 2 2 4 2 2" xfId="45689" xr:uid="{00000000-0005-0000-0000-00004A140000}"/>
    <cellStyle name="Normal 2 3 2 2 2 2 2 4 2 3" xfId="30456" xr:uid="{00000000-0005-0000-0000-00004B140000}"/>
    <cellStyle name="Normal 2 3 2 2 2 2 2 4 3" xfId="10338" xr:uid="{00000000-0005-0000-0000-00004C140000}"/>
    <cellStyle name="Normal 2 3 2 2 2 2 2 4 3 2" xfId="40672" xr:uid="{00000000-0005-0000-0000-00004D140000}"/>
    <cellStyle name="Normal 2 3 2 2 2 2 2 4 3 3" xfId="25439" xr:uid="{00000000-0005-0000-0000-00004E140000}"/>
    <cellStyle name="Normal 2 3 2 2 2 2 2 4 4" xfId="35659" xr:uid="{00000000-0005-0000-0000-00004F140000}"/>
    <cellStyle name="Normal 2 3 2 2 2 2 2 4 5" xfId="20426" xr:uid="{00000000-0005-0000-0000-000050140000}"/>
    <cellStyle name="Normal 2 3 2 2 2 2 2 5" xfId="12016" xr:uid="{00000000-0005-0000-0000-000051140000}"/>
    <cellStyle name="Normal 2 3 2 2 2 2 2 5 2" xfId="42347" xr:uid="{00000000-0005-0000-0000-000052140000}"/>
    <cellStyle name="Normal 2 3 2 2 2 2 2 5 3" xfId="27114" xr:uid="{00000000-0005-0000-0000-000053140000}"/>
    <cellStyle name="Normal 2 3 2 2 2 2 2 6" xfId="6995" xr:uid="{00000000-0005-0000-0000-000054140000}"/>
    <cellStyle name="Normal 2 3 2 2 2 2 2 6 2" xfId="37330" xr:uid="{00000000-0005-0000-0000-000055140000}"/>
    <cellStyle name="Normal 2 3 2 2 2 2 2 6 3" xfId="22097" xr:uid="{00000000-0005-0000-0000-000056140000}"/>
    <cellStyle name="Normal 2 3 2 2 2 2 2 7" xfId="32318" xr:uid="{00000000-0005-0000-0000-000057140000}"/>
    <cellStyle name="Normal 2 3 2 2 2 2 2 8" xfId="17084" xr:uid="{00000000-0005-0000-0000-000058140000}"/>
    <cellStyle name="Normal 2 3 2 2 2 2 3" xfId="2342" xr:uid="{00000000-0005-0000-0000-000059140000}"/>
    <cellStyle name="Normal 2 3 2 2 2 2 3 2" xfId="4032" xr:uid="{00000000-0005-0000-0000-00005A140000}"/>
    <cellStyle name="Normal 2 3 2 2 2 2 3 2 2" xfId="14105" xr:uid="{00000000-0005-0000-0000-00005B140000}"/>
    <cellStyle name="Normal 2 3 2 2 2 2 3 2 2 2" xfId="44436" xr:uid="{00000000-0005-0000-0000-00005C140000}"/>
    <cellStyle name="Normal 2 3 2 2 2 2 3 2 2 3" xfId="29203" xr:uid="{00000000-0005-0000-0000-00005D140000}"/>
    <cellStyle name="Normal 2 3 2 2 2 2 3 2 3" xfId="9085" xr:uid="{00000000-0005-0000-0000-00005E140000}"/>
    <cellStyle name="Normal 2 3 2 2 2 2 3 2 3 2" xfId="39419" xr:uid="{00000000-0005-0000-0000-00005F140000}"/>
    <cellStyle name="Normal 2 3 2 2 2 2 3 2 3 3" xfId="24186" xr:uid="{00000000-0005-0000-0000-000060140000}"/>
    <cellStyle name="Normal 2 3 2 2 2 2 3 2 4" xfId="34406" xr:uid="{00000000-0005-0000-0000-000061140000}"/>
    <cellStyle name="Normal 2 3 2 2 2 2 3 2 5" xfId="19173" xr:uid="{00000000-0005-0000-0000-000062140000}"/>
    <cellStyle name="Normal 2 3 2 2 2 2 3 3" xfId="5724" xr:uid="{00000000-0005-0000-0000-000063140000}"/>
    <cellStyle name="Normal 2 3 2 2 2 2 3 3 2" xfId="15776" xr:uid="{00000000-0005-0000-0000-000064140000}"/>
    <cellStyle name="Normal 2 3 2 2 2 2 3 3 2 2" xfId="46107" xr:uid="{00000000-0005-0000-0000-000065140000}"/>
    <cellStyle name="Normal 2 3 2 2 2 2 3 3 2 3" xfId="30874" xr:uid="{00000000-0005-0000-0000-000066140000}"/>
    <cellStyle name="Normal 2 3 2 2 2 2 3 3 3" xfId="10756" xr:uid="{00000000-0005-0000-0000-000067140000}"/>
    <cellStyle name="Normal 2 3 2 2 2 2 3 3 3 2" xfId="41090" xr:uid="{00000000-0005-0000-0000-000068140000}"/>
    <cellStyle name="Normal 2 3 2 2 2 2 3 3 3 3" xfId="25857" xr:uid="{00000000-0005-0000-0000-000069140000}"/>
    <cellStyle name="Normal 2 3 2 2 2 2 3 3 4" xfId="36077" xr:uid="{00000000-0005-0000-0000-00006A140000}"/>
    <cellStyle name="Normal 2 3 2 2 2 2 3 3 5" xfId="20844" xr:uid="{00000000-0005-0000-0000-00006B140000}"/>
    <cellStyle name="Normal 2 3 2 2 2 2 3 4" xfId="12434" xr:uid="{00000000-0005-0000-0000-00006C140000}"/>
    <cellStyle name="Normal 2 3 2 2 2 2 3 4 2" xfId="42765" xr:uid="{00000000-0005-0000-0000-00006D140000}"/>
    <cellStyle name="Normal 2 3 2 2 2 2 3 4 3" xfId="27532" xr:uid="{00000000-0005-0000-0000-00006E140000}"/>
    <cellStyle name="Normal 2 3 2 2 2 2 3 5" xfId="7413" xr:uid="{00000000-0005-0000-0000-00006F140000}"/>
    <cellStyle name="Normal 2 3 2 2 2 2 3 5 2" xfId="37748" xr:uid="{00000000-0005-0000-0000-000070140000}"/>
    <cellStyle name="Normal 2 3 2 2 2 2 3 5 3" xfId="22515" xr:uid="{00000000-0005-0000-0000-000071140000}"/>
    <cellStyle name="Normal 2 3 2 2 2 2 3 6" xfId="32736" xr:uid="{00000000-0005-0000-0000-000072140000}"/>
    <cellStyle name="Normal 2 3 2 2 2 2 3 7" xfId="17502" xr:uid="{00000000-0005-0000-0000-000073140000}"/>
    <cellStyle name="Normal 2 3 2 2 2 2 4" xfId="3195" xr:uid="{00000000-0005-0000-0000-000074140000}"/>
    <cellStyle name="Normal 2 3 2 2 2 2 4 2" xfId="13269" xr:uid="{00000000-0005-0000-0000-000075140000}"/>
    <cellStyle name="Normal 2 3 2 2 2 2 4 2 2" xfId="43600" xr:uid="{00000000-0005-0000-0000-000076140000}"/>
    <cellStyle name="Normal 2 3 2 2 2 2 4 2 3" xfId="28367" xr:uid="{00000000-0005-0000-0000-000077140000}"/>
    <cellStyle name="Normal 2 3 2 2 2 2 4 3" xfId="8249" xr:uid="{00000000-0005-0000-0000-000078140000}"/>
    <cellStyle name="Normal 2 3 2 2 2 2 4 3 2" xfId="38583" xr:uid="{00000000-0005-0000-0000-000079140000}"/>
    <cellStyle name="Normal 2 3 2 2 2 2 4 3 3" xfId="23350" xr:uid="{00000000-0005-0000-0000-00007A140000}"/>
    <cellStyle name="Normal 2 3 2 2 2 2 4 4" xfId="33570" xr:uid="{00000000-0005-0000-0000-00007B140000}"/>
    <cellStyle name="Normal 2 3 2 2 2 2 4 5" xfId="18337" xr:uid="{00000000-0005-0000-0000-00007C140000}"/>
    <cellStyle name="Normal 2 3 2 2 2 2 5" xfId="4888" xr:uid="{00000000-0005-0000-0000-00007D140000}"/>
    <cellStyle name="Normal 2 3 2 2 2 2 5 2" xfId="14940" xr:uid="{00000000-0005-0000-0000-00007E140000}"/>
    <cellStyle name="Normal 2 3 2 2 2 2 5 2 2" xfId="45271" xr:uid="{00000000-0005-0000-0000-00007F140000}"/>
    <cellStyle name="Normal 2 3 2 2 2 2 5 2 3" xfId="30038" xr:uid="{00000000-0005-0000-0000-000080140000}"/>
    <cellStyle name="Normal 2 3 2 2 2 2 5 3" xfId="9920" xr:uid="{00000000-0005-0000-0000-000081140000}"/>
    <cellStyle name="Normal 2 3 2 2 2 2 5 3 2" xfId="40254" xr:uid="{00000000-0005-0000-0000-000082140000}"/>
    <cellStyle name="Normal 2 3 2 2 2 2 5 3 3" xfId="25021" xr:uid="{00000000-0005-0000-0000-000083140000}"/>
    <cellStyle name="Normal 2 3 2 2 2 2 5 4" xfId="35241" xr:uid="{00000000-0005-0000-0000-000084140000}"/>
    <cellStyle name="Normal 2 3 2 2 2 2 5 5" xfId="20008" xr:uid="{00000000-0005-0000-0000-000085140000}"/>
    <cellStyle name="Normal 2 3 2 2 2 2 6" xfId="11598" xr:uid="{00000000-0005-0000-0000-000086140000}"/>
    <cellStyle name="Normal 2 3 2 2 2 2 6 2" xfId="41929" xr:uid="{00000000-0005-0000-0000-000087140000}"/>
    <cellStyle name="Normal 2 3 2 2 2 2 6 3" xfId="26696" xr:uid="{00000000-0005-0000-0000-000088140000}"/>
    <cellStyle name="Normal 2 3 2 2 2 2 7" xfId="6577" xr:uid="{00000000-0005-0000-0000-000089140000}"/>
    <cellStyle name="Normal 2 3 2 2 2 2 7 2" xfId="36912" xr:uid="{00000000-0005-0000-0000-00008A140000}"/>
    <cellStyle name="Normal 2 3 2 2 2 2 7 3" xfId="21679" xr:uid="{00000000-0005-0000-0000-00008B140000}"/>
    <cellStyle name="Normal 2 3 2 2 2 2 8" xfId="31900" xr:uid="{00000000-0005-0000-0000-00008C140000}"/>
    <cellStyle name="Normal 2 3 2 2 2 2 9" xfId="16666" xr:uid="{00000000-0005-0000-0000-00008D140000}"/>
    <cellStyle name="Normal 2 3 2 2 2 3" xfId="1713" xr:uid="{00000000-0005-0000-0000-00008E140000}"/>
    <cellStyle name="Normal 2 3 2 2 2 3 2" xfId="2552" xr:uid="{00000000-0005-0000-0000-00008F140000}"/>
    <cellStyle name="Normal 2 3 2 2 2 3 2 2" xfId="4242" xr:uid="{00000000-0005-0000-0000-000090140000}"/>
    <cellStyle name="Normal 2 3 2 2 2 3 2 2 2" xfId="14315" xr:uid="{00000000-0005-0000-0000-000091140000}"/>
    <cellStyle name="Normal 2 3 2 2 2 3 2 2 2 2" xfId="44646" xr:uid="{00000000-0005-0000-0000-000092140000}"/>
    <cellStyle name="Normal 2 3 2 2 2 3 2 2 2 3" xfId="29413" xr:uid="{00000000-0005-0000-0000-000093140000}"/>
    <cellStyle name="Normal 2 3 2 2 2 3 2 2 3" xfId="9295" xr:uid="{00000000-0005-0000-0000-000094140000}"/>
    <cellStyle name="Normal 2 3 2 2 2 3 2 2 3 2" xfId="39629" xr:uid="{00000000-0005-0000-0000-000095140000}"/>
    <cellStyle name="Normal 2 3 2 2 2 3 2 2 3 3" xfId="24396" xr:uid="{00000000-0005-0000-0000-000096140000}"/>
    <cellStyle name="Normal 2 3 2 2 2 3 2 2 4" xfId="34616" xr:uid="{00000000-0005-0000-0000-000097140000}"/>
    <cellStyle name="Normal 2 3 2 2 2 3 2 2 5" xfId="19383" xr:uid="{00000000-0005-0000-0000-000098140000}"/>
    <cellStyle name="Normal 2 3 2 2 2 3 2 3" xfId="5934" xr:uid="{00000000-0005-0000-0000-000099140000}"/>
    <cellStyle name="Normal 2 3 2 2 2 3 2 3 2" xfId="15986" xr:uid="{00000000-0005-0000-0000-00009A140000}"/>
    <cellStyle name="Normal 2 3 2 2 2 3 2 3 2 2" xfId="46317" xr:uid="{00000000-0005-0000-0000-00009B140000}"/>
    <cellStyle name="Normal 2 3 2 2 2 3 2 3 2 3" xfId="31084" xr:uid="{00000000-0005-0000-0000-00009C140000}"/>
    <cellStyle name="Normal 2 3 2 2 2 3 2 3 3" xfId="10966" xr:uid="{00000000-0005-0000-0000-00009D140000}"/>
    <cellStyle name="Normal 2 3 2 2 2 3 2 3 3 2" xfId="41300" xr:uid="{00000000-0005-0000-0000-00009E140000}"/>
    <cellStyle name="Normal 2 3 2 2 2 3 2 3 3 3" xfId="26067" xr:uid="{00000000-0005-0000-0000-00009F140000}"/>
    <cellStyle name="Normal 2 3 2 2 2 3 2 3 4" xfId="36287" xr:uid="{00000000-0005-0000-0000-0000A0140000}"/>
    <cellStyle name="Normal 2 3 2 2 2 3 2 3 5" xfId="21054" xr:uid="{00000000-0005-0000-0000-0000A1140000}"/>
    <cellStyle name="Normal 2 3 2 2 2 3 2 4" xfId="12644" xr:uid="{00000000-0005-0000-0000-0000A2140000}"/>
    <cellStyle name="Normal 2 3 2 2 2 3 2 4 2" xfId="42975" xr:uid="{00000000-0005-0000-0000-0000A3140000}"/>
    <cellStyle name="Normal 2 3 2 2 2 3 2 4 3" xfId="27742" xr:uid="{00000000-0005-0000-0000-0000A4140000}"/>
    <cellStyle name="Normal 2 3 2 2 2 3 2 5" xfId="7623" xr:uid="{00000000-0005-0000-0000-0000A5140000}"/>
    <cellStyle name="Normal 2 3 2 2 2 3 2 5 2" xfId="37958" xr:uid="{00000000-0005-0000-0000-0000A6140000}"/>
    <cellStyle name="Normal 2 3 2 2 2 3 2 5 3" xfId="22725" xr:uid="{00000000-0005-0000-0000-0000A7140000}"/>
    <cellStyle name="Normal 2 3 2 2 2 3 2 6" xfId="32946" xr:uid="{00000000-0005-0000-0000-0000A8140000}"/>
    <cellStyle name="Normal 2 3 2 2 2 3 2 7" xfId="17712" xr:uid="{00000000-0005-0000-0000-0000A9140000}"/>
    <cellStyle name="Normal 2 3 2 2 2 3 3" xfId="3405" xr:uid="{00000000-0005-0000-0000-0000AA140000}"/>
    <cellStyle name="Normal 2 3 2 2 2 3 3 2" xfId="13479" xr:uid="{00000000-0005-0000-0000-0000AB140000}"/>
    <cellStyle name="Normal 2 3 2 2 2 3 3 2 2" xfId="43810" xr:uid="{00000000-0005-0000-0000-0000AC140000}"/>
    <cellStyle name="Normal 2 3 2 2 2 3 3 2 3" xfId="28577" xr:uid="{00000000-0005-0000-0000-0000AD140000}"/>
    <cellStyle name="Normal 2 3 2 2 2 3 3 3" xfId="8459" xr:uid="{00000000-0005-0000-0000-0000AE140000}"/>
    <cellStyle name="Normal 2 3 2 2 2 3 3 3 2" xfId="38793" xr:uid="{00000000-0005-0000-0000-0000AF140000}"/>
    <cellStyle name="Normal 2 3 2 2 2 3 3 3 3" xfId="23560" xr:uid="{00000000-0005-0000-0000-0000B0140000}"/>
    <cellStyle name="Normal 2 3 2 2 2 3 3 4" xfId="33780" xr:uid="{00000000-0005-0000-0000-0000B1140000}"/>
    <cellStyle name="Normal 2 3 2 2 2 3 3 5" xfId="18547" xr:uid="{00000000-0005-0000-0000-0000B2140000}"/>
    <cellStyle name="Normal 2 3 2 2 2 3 4" xfId="5098" xr:uid="{00000000-0005-0000-0000-0000B3140000}"/>
    <cellStyle name="Normal 2 3 2 2 2 3 4 2" xfId="15150" xr:uid="{00000000-0005-0000-0000-0000B4140000}"/>
    <cellStyle name="Normal 2 3 2 2 2 3 4 2 2" xfId="45481" xr:uid="{00000000-0005-0000-0000-0000B5140000}"/>
    <cellStyle name="Normal 2 3 2 2 2 3 4 2 3" xfId="30248" xr:uid="{00000000-0005-0000-0000-0000B6140000}"/>
    <cellStyle name="Normal 2 3 2 2 2 3 4 3" xfId="10130" xr:uid="{00000000-0005-0000-0000-0000B7140000}"/>
    <cellStyle name="Normal 2 3 2 2 2 3 4 3 2" xfId="40464" xr:uid="{00000000-0005-0000-0000-0000B8140000}"/>
    <cellStyle name="Normal 2 3 2 2 2 3 4 3 3" xfId="25231" xr:uid="{00000000-0005-0000-0000-0000B9140000}"/>
    <cellStyle name="Normal 2 3 2 2 2 3 4 4" xfId="35451" xr:uid="{00000000-0005-0000-0000-0000BA140000}"/>
    <cellStyle name="Normal 2 3 2 2 2 3 4 5" xfId="20218" xr:uid="{00000000-0005-0000-0000-0000BB140000}"/>
    <cellStyle name="Normal 2 3 2 2 2 3 5" xfId="11808" xr:uid="{00000000-0005-0000-0000-0000BC140000}"/>
    <cellStyle name="Normal 2 3 2 2 2 3 5 2" xfId="42139" xr:uid="{00000000-0005-0000-0000-0000BD140000}"/>
    <cellStyle name="Normal 2 3 2 2 2 3 5 3" xfId="26906" xr:uid="{00000000-0005-0000-0000-0000BE140000}"/>
    <cellStyle name="Normal 2 3 2 2 2 3 6" xfId="6787" xr:uid="{00000000-0005-0000-0000-0000BF140000}"/>
    <cellStyle name="Normal 2 3 2 2 2 3 6 2" xfId="37122" xr:uid="{00000000-0005-0000-0000-0000C0140000}"/>
    <cellStyle name="Normal 2 3 2 2 2 3 6 3" xfId="21889" xr:uid="{00000000-0005-0000-0000-0000C1140000}"/>
    <cellStyle name="Normal 2 3 2 2 2 3 7" xfId="32110" xr:uid="{00000000-0005-0000-0000-0000C2140000}"/>
    <cellStyle name="Normal 2 3 2 2 2 3 8" xfId="16876" xr:uid="{00000000-0005-0000-0000-0000C3140000}"/>
    <cellStyle name="Normal 2 3 2 2 2 4" xfId="2134" xr:uid="{00000000-0005-0000-0000-0000C4140000}"/>
    <cellStyle name="Normal 2 3 2 2 2 4 2" xfId="3824" xr:uid="{00000000-0005-0000-0000-0000C5140000}"/>
    <cellStyle name="Normal 2 3 2 2 2 4 2 2" xfId="13897" xr:uid="{00000000-0005-0000-0000-0000C6140000}"/>
    <cellStyle name="Normal 2 3 2 2 2 4 2 2 2" xfId="44228" xr:uid="{00000000-0005-0000-0000-0000C7140000}"/>
    <cellStyle name="Normal 2 3 2 2 2 4 2 2 3" xfId="28995" xr:uid="{00000000-0005-0000-0000-0000C8140000}"/>
    <cellStyle name="Normal 2 3 2 2 2 4 2 3" xfId="8877" xr:uid="{00000000-0005-0000-0000-0000C9140000}"/>
    <cellStyle name="Normal 2 3 2 2 2 4 2 3 2" xfId="39211" xr:uid="{00000000-0005-0000-0000-0000CA140000}"/>
    <cellStyle name="Normal 2 3 2 2 2 4 2 3 3" xfId="23978" xr:uid="{00000000-0005-0000-0000-0000CB140000}"/>
    <cellStyle name="Normal 2 3 2 2 2 4 2 4" xfId="34198" xr:uid="{00000000-0005-0000-0000-0000CC140000}"/>
    <cellStyle name="Normal 2 3 2 2 2 4 2 5" xfId="18965" xr:uid="{00000000-0005-0000-0000-0000CD140000}"/>
    <cellStyle name="Normal 2 3 2 2 2 4 3" xfId="5516" xr:uid="{00000000-0005-0000-0000-0000CE140000}"/>
    <cellStyle name="Normal 2 3 2 2 2 4 3 2" xfId="15568" xr:uid="{00000000-0005-0000-0000-0000CF140000}"/>
    <cellStyle name="Normal 2 3 2 2 2 4 3 2 2" xfId="45899" xr:uid="{00000000-0005-0000-0000-0000D0140000}"/>
    <cellStyle name="Normal 2 3 2 2 2 4 3 2 3" xfId="30666" xr:uid="{00000000-0005-0000-0000-0000D1140000}"/>
    <cellStyle name="Normal 2 3 2 2 2 4 3 3" xfId="10548" xr:uid="{00000000-0005-0000-0000-0000D2140000}"/>
    <cellStyle name="Normal 2 3 2 2 2 4 3 3 2" xfId="40882" xr:uid="{00000000-0005-0000-0000-0000D3140000}"/>
    <cellStyle name="Normal 2 3 2 2 2 4 3 3 3" xfId="25649" xr:uid="{00000000-0005-0000-0000-0000D4140000}"/>
    <cellStyle name="Normal 2 3 2 2 2 4 3 4" xfId="35869" xr:uid="{00000000-0005-0000-0000-0000D5140000}"/>
    <cellStyle name="Normal 2 3 2 2 2 4 3 5" xfId="20636" xr:uid="{00000000-0005-0000-0000-0000D6140000}"/>
    <cellStyle name="Normal 2 3 2 2 2 4 4" xfId="12226" xr:uid="{00000000-0005-0000-0000-0000D7140000}"/>
    <cellStyle name="Normal 2 3 2 2 2 4 4 2" xfId="42557" xr:uid="{00000000-0005-0000-0000-0000D8140000}"/>
    <cellStyle name="Normal 2 3 2 2 2 4 4 3" xfId="27324" xr:uid="{00000000-0005-0000-0000-0000D9140000}"/>
    <cellStyle name="Normal 2 3 2 2 2 4 5" xfId="7205" xr:uid="{00000000-0005-0000-0000-0000DA140000}"/>
    <cellStyle name="Normal 2 3 2 2 2 4 5 2" xfId="37540" xr:uid="{00000000-0005-0000-0000-0000DB140000}"/>
    <cellStyle name="Normal 2 3 2 2 2 4 5 3" xfId="22307" xr:uid="{00000000-0005-0000-0000-0000DC140000}"/>
    <cellStyle name="Normal 2 3 2 2 2 4 6" xfId="32528" xr:uid="{00000000-0005-0000-0000-0000DD140000}"/>
    <cellStyle name="Normal 2 3 2 2 2 4 7" xfId="17294" xr:uid="{00000000-0005-0000-0000-0000DE140000}"/>
    <cellStyle name="Normal 2 3 2 2 2 5" xfId="2987" xr:uid="{00000000-0005-0000-0000-0000DF140000}"/>
    <cellStyle name="Normal 2 3 2 2 2 5 2" xfId="13061" xr:uid="{00000000-0005-0000-0000-0000E0140000}"/>
    <cellStyle name="Normal 2 3 2 2 2 5 2 2" xfId="43392" xr:uid="{00000000-0005-0000-0000-0000E1140000}"/>
    <cellStyle name="Normal 2 3 2 2 2 5 2 3" xfId="28159" xr:uid="{00000000-0005-0000-0000-0000E2140000}"/>
    <cellStyle name="Normal 2 3 2 2 2 5 3" xfId="8041" xr:uid="{00000000-0005-0000-0000-0000E3140000}"/>
    <cellStyle name="Normal 2 3 2 2 2 5 3 2" xfId="38375" xr:uid="{00000000-0005-0000-0000-0000E4140000}"/>
    <cellStyle name="Normal 2 3 2 2 2 5 3 3" xfId="23142" xr:uid="{00000000-0005-0000-0000-0000E5140000}"/>
    <cellStyle name="Normal 2 3 2 2 2 5 4" xfId="33362" xr:uid="{00000000-0005-0000-0000-0000E6140000}"/>
    <cellStyle name="Normal 2 3 2 2 2 5 5" xfId="18129" xr:uid="{00000000-0005-0000-0000-0000E7140000}"/>
    <cellStyle name="Normal 2 3 2 2 2 6" xfId="4680" xr:uid="{00000000-0005-0000-0000-0000E8140000}"/>
    <cellStyle name="Normal 2 3 2 2 2 6 2" xfId="14732" xr:uid="{00000000-0005-0000-0000-0000E9140000}"/>
    <cellStyle name="Normal 2 3 2 2 2 6 2 2" xfId="45063" xr:uid="{00000000-0005-0000-0000-0000EA140000}"/>
    <cellStyle name="Normal 2 3 2 2 2 6 2 3" xfId="29830" xr:uid="{00000000-0005-0000-0000-0000EB140000}"/>
    <cellStyle name="Normal 2 3 2 2 2 6 3" xfId="9712" xr:uid="{00000000-0005-0000-0000-0000EC140000}"/>
    <cellStyle name="Normal 2 3 2 2 2 6 3 2" xfId="40046" xr:uid="{00000000-0005-0000-0000-0000ED140000}"/>
    <cellStyle name="Normal 2 3 2 2 2 6 3 3" xfId="24813" xr:uid="{00000000-0005-0000-0000-0000EE140000}"/>
    <cellStyle name="Normal 2 3 2 2 2 6 4" xfId="35033" xr:uid="{00000000-0005-0000-0000-0000EF140000}"/>
    <cellStyle name="Normal 2 3 2 2 2 6 5" xfId="19800" xr:uid="{00000000-0005-0000-0000-0000F0140000}"/>
    <cellStyle name="Normal 2 3 2 2 2 7" xfId="11390" xr:uid="{00000000-0005-0000-0000-0000F1140000}"/>
    <cellStyle name="Normal 2 3 2 2 2 7 2" xfId="41721" xr:uid="{00000000-0005-0000-0000-0000F2140000}"/>
    <cellStyle name="Normal 2 3 2 2 2 7 3" xfId="26488" xr:uid="{00000000-0005-0000-0000-0000F3140000}"/>
    <cellStyle name="Normal 2 3 2 2 2 8" xfId="6369" xr:uid="{00000000-0005-0000-0000-0000F4140000}"/>
    <cellStyle name="Normal 2 3 2 2 2 8 2" xfId="36704" xr:uid="{00000000-0005-0000-0000-0000F5140000}"/>
    <cellStyle name="Normal 2 3 2 2 2 8 3" xfId="21471" xr:uid="{00000000-0005-0000-0000-0000F6140000}"/>
    <cellStyle name="Normal 2 3 2 2 2 9" xfId="31692" xr:uid="{00000000-0005-0000-0000-0000F7140000}"/>
    <cellStyle name="Normal 2 3 2 2 3" xfId="1396" xr:uid="{00000000-0005-0000-0000-0000F8140000}"/>
    <cellStyle name="Normal 2 3 2 2 3 2" xfId="1817" xr:uid="{00000000-0005-0000-0000-0000F9140000}"/>
    <cellStyle name="Normal 2 3 2 2 3 2 2" xfId="2656" xr:uid="{00000000-0005-0000-0000-0000FA140000}"/>
    <cellStyle name="Normal 2 3 2 2 3 2 2 2" xfId="4346" xr:uid="{00000000-0005-0000-0000-0000FB140000}"/>
    <cellStyle name="Normal 2 3 2 2 3 2 2 2 2" xfId="14419" xr:uid="{00000000-0005-0000-0000-0000FC140000}"/>
    <cellStyle name="Normal 2 3 2 2 3 2 2 2 2 2" xfId="44750" xr:uid="{00000000-0005-0000-0000-0000FD140000}"/>
    <cellStyle name="Normal 2 3 2 2 3 2 2 2 2 3" xfId="29517" xr:uid="{00000000-0005-0000-0000-0000FE140000}"/>
    <cellStyle name="Normal 2 3 2 2 3 2 2 2 3" xfId="9399" xr:uid="{00000000-0005-0000-0000-0000FF140000}"/>
    <cellStyle name="Normal 2 3 2 2 3 2 2 2 3 2" xfId="39733" xr:uid="{00000000-0005-0000-0000-000000150000}"/>
    <cellStyle name="Normal 2 3 2 2 3 2 2 2 3 3" xfId="24500" xr:uid="{00000000-0005-0000-0000-000001150000}"/>
    <cellStyle name="Normal 2 3 2 2 3 2 2 2 4" xfId="34720" xr:uid="{00000000-0005-0000-0000-000002150000}"/>
    <cellStyle name="Normal 2 3 2 2 3 2 2 2 5" xfId="19487" xr:uid="{00000000-0005-0000-0000-000003150000}"/>
    <cellStyle name="Normal 2 3 2 2 3 2 2 3" xfId="6038" xr:uid="{00000000-0005-0000-0000-000004150000}"/>
    <cellStyle name="Normal 2 3 2 2 3 2 2 3 2" xfId="16090" xr:uid="{00000000-0005-0000-0000-000005150000}"/>
    <cellStyle name="Normal 2 3 2 2 3 2 2 3 2 2" xfId="46421" xr:uid="{00000000-0005-0000-0000-000006150000}"/>
    <cellStyle name="Normal 2 3 2 2 3 2 2 3 2 3" xfId="31188" xr:uid="{00000000-0005-0000-0000-000007150000}"/>
    <cellStyle name="Normal 2 3 2 2 3 2 2 3 3" xfId="11070" xr:uid="{00000000-0005-0000-0000-000008150000}"/>
    <cellStyle name="Normal 2 3 2 2 3 2 2 3 3 2" xfId="41404" xr:uid="{00000000-0005-0000-0000-000009150000}"/>
    <cellStyle name="Normal 2 3 2 2 3 2 2 3 3 3" xfId="26171" xr:uid="{00000000-0005-0000-0000-00000A150000}"/>
    <cellStyle name="Normal 2 3 2 2 3 2 2 3 4" xfId="36391" xr:uid="{00000000-0005-0000-0000-00000B150000}"/>
    <cellStyle name="Normal 2 3 2 2 3 2 2 3 5" xfId="21158" xr:uid="{00000000-0005-0000-0000-00000C150000}"/>
    <cellStyle name="Normal 2 3 2 2 3 2 2 4" xfId="12748" xr:uid="{00000000-0005-0000-0000-00000D150000}"/>
    <cellStyle name="Normal 2 3 2 2 3 2 2 4 2" xfId="43079" xr:uid="{00000000-0005-0000-0000-00000E150000}"/>
    <cellStyle name="Normal 2 3 2 2 3 2 2 4 3" xfId="27846" xr:uid="{00000000-0005-0000-0000-00000F150000}"/>
    <cellStyle name="Normal 2 3 2 2 3 2 2 5" xfId="7727" xr:uid="{00000000-0005-0000-0000-000010150000}"/>
    <cellStyle name="Normal 2 3 2 2 3 2 2 5 2" xfId="38062" xr:uid="{00000000-0005-0000-0000-000011150000}"/>
    <cellStyle name="Normal 2 3 2 2 3 2 2 5 3" xfId="22829" xr:uid="{00000000-0005-0000-0000-000012150000}"/>
    <cellStyle name="Normal 2 3 2 2 3 2 2 6" xfId="33050" xr:uid="{00000000-0005-0000-0000-000013150000}"/>
    <cellStyle name="Normal 2 3 2 2 3 2 2 7" xfId="17816" xr:uid="{00000000-0005-0000-0000-000014150000}"/>
    <cellStyle name="Normal 2 3 2 2 3 2 3" xfId="3509" xr:uid="{00000000-0005-0000-0000-000015150000}"/>
    <cellStyle name="Normal 2 3 2 2 3 2 3 2" xfId="13583" xr:uid="{00000000-0005-0000-0000-000016150000}"/>
    <cellStyle name="Normal 2 3 2 2 3 2 3 2 2" xfId="43914" xr:uid="{00000000-0005-0000-0000-000017150000}"/>
    <cellStyle name="Normal 2 3 2 2 3 2 3 2 3" xfId="28681" xr:uid="{00000000-0005-0000-0000-000018150000}"/>
    <cellStyle name="Normal 2 3 2 2 3 2 3 3" xfId="8563" xr:uid="{00000000-0005-0000-0000-000019150000}"/>
    <cellStyle name="Normal 2 3 2 2 3 2 3 3 2" xfId="38897" xr:uid="{00000000-0005-0000-0000-00001A150000}"/>
    <cellStyle name="Normal 2 3 2 2 3 2 3 3 3" xfId="23664" xr:uid="{00000000-0005-0000-0000-00001B150000}"/>
    <cellStyle name="Normal 2 3 2 2 3 2 3 4" xfId="33884" xr:uid="{00000000-0005-0000-0000-00001C150000}"/>
    <cellStyle name="Normal 2 3 2 2 3 2 3 5" xfId="18651" xr:uid="{00000000-0005-0000-0000-00001D150000}"/>
    <cellStyle name="Normal 2 3 2 2 3 2 4" xfId="5202" xr:uid="{00000000-0005-0000-0000-00001E150000}"/>
    <cellStyle name="Normal 2 3 2 2 3 2 4 2" xfId="15254" xr:uid="{00000000-0005-0000-0000-00001F150000}"/>
    <cellStyle name="Normal 2 3 2 2 3 2 4 2 2" xfId="45585" xr:uid="{00000000-0005-0000-0000-000020150000}"/>
    <cellStyle name="Normal 2 3 2 2 3 2 4 2 3" xfId="30352" xr:uid="{00000000-0005-0000-0000-000021150000}"/>
    <cellStyle name="Normal 2 3 2 2 3 2 4 3" xfId="10234" xr:uid="{00000000-0005-0000-0000-000022150000}"/>
    <cellStyle name="Normal 2 3 2 2 3 2 4 3 2" xfId="40568" xr:uid="{00000000-0005-0000-0000-000023150000}"/>
    <cellStyle name="Normal 2 3 2 2 3 2 4 3 3" xfId="25335" xr:uid="{00000000-0005-0000-0000-000024150000}"/>
    <cellStyle name="Normal 2 3 2 2 3 2 4 4" xfId="35555" xr:uid="{00000000-0005-0000-0000-000025150000}"/>
    <cellStyle name="Normal 2 3 2 2 3 2 4 5" xfId="20322" xr:uid="{00000000-0005-0000-0000-000026150000}"/>
    <cellStyle name="Normal 2 3 2 2 3 2 5" xfId="11912" xr:uid="{00000000-0005-0000-0000-000027150000}"/>
    <cellStyle name="Normal 2 3 2 2 3 2 5 2" xfId="42243" xr:uid="{00000000-0005-0000-0000-000028150000}"/>
    <cellStyle name="Normal 2 3 2 2 3 2 5 3" xfId="27010" xr:uid="{00000000-0005-0000-0000-000029150000}"/>
    <cellStyle name="Normal 2 3 2 2 3 2 6" xfId="6891" xr:uid="{00000000-0005-0000-0000-00002A150000}"/>
    <cellStyle name="Normal 2 3 2 2 3 2 6 2" xfId="37226" xr:uid="{00000000-0005-0000-0000-00002B150000}"/>
    <cellStyle name="Normal 2 3 2 2 3 2 6 3" xfId="21993" xr:uid="{00000000-0005-0000-0000-00002C150000}"/>
    <cellStyle name="Normal 2 3 2 2 3 2 7" xfId="32214" xr:uid="{00000000-0005-0000-0000-00002D150000}"/>
    <cellStyle name="Normal 2 3 2 2 3 2 8" xfId="16980" xr:uid="{00000000-0005-0000-0000-00002E150000}"/>
    <cellStyle name="Normal 2 3 2 2 3 3" xfId="2238" xr:uid="{00000000-0005-0000-0000-00002F150000}"/>
    <cellStyle name="Normal 2 3 2 2 3 3 2" xfId="3928" xr:uid="{00000000-0005-0000-0000-000030150000}"/>
    <cellStyle name="Normal 2 3 2 2 3 3 2 2" xfId="14001" xr:uid="{00000000-0005-0000-0000-000031150000}"/>
    <cellStyle name="Normal 2 3 2 2 3 3 2 2 2" xfId="44332" xr:uid="{00000000-0005-0000-0000-000032150000}"/>
    <cellStyle name="Normal 2 3 2 2 3 3 2 2 3" xfId="29099" xr:uid="{00000000-0005-0000-0000-000033150000}"/>
    <cellStyle name="Normal 2 3 2 2 3 3 2 3" xfId="8981" xr:uid="{00000000-0005-0000-0000-000034150000}"/>
    <cellStyle name="Normal 2 3 2 2 3 3 2 3 2" xfId="39315" xr:uid="{00000000-0005-0000-0000-000035150000}"/>
    <cellStyle name="Normal 2 3 2 2 3 3 2 3 3" xfId="24082" xr:uid="{00000000-0005-0000-0000-000036150000}"/>
    <cellStyle name="Normal 2 3 2 2 3 3 2 4" xfId="34302" xr:uid="{00000000-0005-0000-0000-000037150000}"/>
    <cellStyle name="Normal 2 3 2 2 3 3 2 5" xfId="19069" xr:uid="{00000000-0005-0000-0000-000038150000}"/>
    <cellStyle name="Normal 2 3 2 2 3 3 3" xfId="5620" xr:uid="{00000000-0005-0000-0000-000039150000}"/>
    <cellStyle name="Normal 2 3 2 2 3 3 3 2" xfId="15672" xr:uid="{00000000-0005-0000-0000-00003A150000}"/>
    <cellStyle name="Normal 2 3 2 2 3 3 3 2 2" xfId="46003" xr:uid="{00000000-0005-0000-0000-00003B150000}"/>
    <cellStyle name="Normal 2 3 2 2 3 3 3 2 3" xfId="30770" xr:uid="{00000000-0005-0000-0000-00003C150000}"/>
    <cellStyle name="Normal 2 3 2 2 3 3 3 3" xfId="10652" xr:uid="{00000000-0005-0000-0000-00003D150000}"/>
    <cellStyle name="Normal 2 3 2 2 3 3 3 3 2" xfId="40986" xr:uid="{00000000-0005-0000-0000-00003E150000}"/>
    <cellStyle name="Normal 2 3 2 2 3 3 3 3 3" xfId="25753" xr:uid="{00000000-0005-0000-0000-00003F150000}"/>
    <cellStyle name="Normal 2 3 2 2 3 3 3 4" xfId="35973" xr:uid="{00000000-0005-0000-0000-000040150000}"/>
    <cellStyle name="Normal 2 3 2 2 3 3 3 5" xfId="20740" xr:uid="{00000000-0005-0000-0000-000041150000}"/>
    <cellStyle name="Normal 2 3 2 2 3 3 4" xfId="12330" xr:uid="{00000000-0005-0000-0000-000042150000}"/>
    <cellStyle name="Normal 2 3 2 2 3 3 4 2" xfId="42661" xr:uid="{00000000-0005-0000-0000-000043150000}"/>
    <cellStyle name="Normal 2 3 2 2 3 3 4 3" xfId="27428" xr:uid="{00000000-0005-0000-0000-000044150000}"/>
    <cellStyle name="Normal 2 3 2 2 3 3 5" xfId="7309" xr:uid="{00000000-0005-0000-0000-000045150000}"/>
    <cellStyle name="Normal 2 3 2 2 3 3 5 2" xfId="37644" xr:uid="{00000000-0005-0000-0000-000046150000}"/>
    <cellStyle name="Normal 2 3 2 2 3 3 5 3" xfId="22411" xr:uid="{00000000-0005-0000-0000-000047150000}"/>
    <cellStyle name="Normal 2 3 2 2 3 3 6" xfId="32632" xr:uid="{00000000-0005-0000-0000-000048150000}"/>
    <cellStyle name="Normal 2 3 2 2 3 3 7" xfId="17398" xr:uid="{00000000-0005-0000-0000-000049150000}"/>
    <cellStyle name="Normal 2 3 2 2 3 4" xfId="3091" xr:uid="{00000000-0005-0000-0000-00004A150000}"/>
    <cellStyle name="Normal 2 3 2 2 3 4 2" xfId="13165" xr:uid="{00000000-0005-0000-0000-00004B150000}"/>
    <cellStyle name="Normal 2 3 2 2 3 4 2 2" xfId="43496" xr:uid="{00000000-0005-0000-0000-00004C150000}"/>
    <cellStyle name="Normal 2 3 2 2 3 4 2 3" xfId="28263" xr:uid="{00000000-0005-0000-0000-00004D150000}"/>
    <cellStyle name="Normal 2 3 2 2 3 4 3" xfId="8145" xr:uid="{00000000-0005-0000-0000-00004E150000}"/>
    <cellStyle name="Normal 2 3 2 2 3 4 3 2" xfId="38479" xr:uid="{00000000-0005-0000-0000-00004F150000}"/>
    <cellStyle name="Normal 2 3 2 2 3 4 3 3" xfId="23246" xr:uid="{00000000-0005-0000-0000-000050150000}"/>
    <cellStyle name="Normal 2 3 2 2 3 4 4" xfId="33466" xr:uid="{00000000-0005-0000-0000-000051150000}"/>
    <cellStyle name="Normal 2 3 2 2 3 4 5" xfId="18233" xr:uid="{00000000-0005-0000-0000-000052150000}"/>
    <cellStyle name="Normal 2 3 2 2 3 5" xfId="4784" xr:uid="{00000000-0005-0000-0000-000053150000}"/>
    <cellStyle name="Normal 2 3 2 2 3 5 2" xfId="14836" xr:uid="{00000000-0005-0000-0000-000054150000}"/>
    <cellStyle name="Normal 2 3 2 2 3 5 2 2" xfId="45167" xr:uid="{00000000-0005-0000-0000-000055150000}"/>
    <cellStyle name="Normal 2 3 2 2 3 5 2 3" xfId="29934" xr:uid="{00000000-0005-0000-0000-000056150000}"/>
    <cellStyle name="Normal 2 3 2 2 3 5 3" xfId="9816" xr:uid="{00000000-0005-0000-0000-000057150000}"/>
    <cellStyle name="Normal 2 3 2 2 3 5 3 2" xfId="40150" xr:uid="{00000000-0005-0000-0000-000058150000}"/>
    <cellStyle name="Normal 2 3 2 2 3 5 3 3" xfId="24917" xr:uid="{00000000-0005-0000-0000-000059150000}"/>
    <cellStyle name="Normal 2 3 2 2 3 5 4" xfId="35137" xr:uid="{00000000-0005-0000-0000-00005A150000}"/>
    <cellStyle name="Normal 2 3 2 2 3 5 5" xfId="19904" xr:uid="{00000000-0005-0000-0000-00005B150000}"/>
    <cellStyle name="Normal 2 3 2 2 3 6" xfId="11494" xr:uid="{00000000-0005-0000-0000-00005C150000}"/>
    <cellStyle name="Normal 2 3 2 2 3 6 2" xfId="41825" xr:uid="{00000000-0005-0000-0000-00005D150000}"/>
    <cellStyle name="Normal 2 3 2 2 3 6 3" xfId="26592" xr:uid="{00000000-0005-0000-0000-00005E150000}"/>
    <cellStyle name="Normal 2 3 2 2 3 7" xfId="6473" xr:uid="{00000000-0005-0000-0000-00005F150000}"/>
    <cellStyle name="Normal 2 3 2 2 3 7 2" xfId="36808" xr:uid="{00000000-0005-0000-0000-000060150000}"/>
    <cellStyle name="Normal 2 3 2 2 3 7 3" xfId="21575" xr:uid="{00000000-0005-0000-0000-000061150000}"/>
    <cellStyle name="Normal 2 3 2 2 3 8" xfId="31796" xr:uid="{00000000-0005-0000-0000-000062150000}"/>
    <cellStyle name="Normal 2 3 2 2 3 9" xfId="16562" xr:uid="{00000000-0005-0000-0000-000063150000}"/>
    <cellStyle name="Normal 2 3 2 2 4" xfId="1609" xr:uid="{00000000-0005-0000-0000-000064150000}"/>
    <cellStyle name="Normal 2 3 2 2 4 2" xfId="2448" xr:uid="{00000000-0005-0000-0000-000065150000}"/>
    <cellStyle name="Normal 2 3 2 2 4 2 2" xfId="4138" xr:uid="{00000000-0005-0000-0000-000066150000}"/>
    <cellStyle name="Normal 2 3 2 2 4 2 2 2" xfId="14211" xr:uid="{00000000-0005-0000-0000-000067150000}"/>
    <cellStyle name="Normal 2 3 2 2 4 2 2 2 2" xfId="44542" xr:uid="{00000000-0005-0000-0000-000068150000}"/>
    <cellStyle name="Normal 2 3 2 2 4 2 2 2 3" xfId="29309" xr:uid="{00000000-0005-0000-0000-000069150000}"/>
    <cellStyle name="Normal 2 3 2 2 4 2 2 3" xfId="9191" xr:uid="{00000000-0005-0000-0000-00006A150000}"/>
    <cellStyle name="Normal 2 3 2 2 4 2 2 3 2" xfId="39525" xr:uid="{00000000-0005-0000-0000-00006B150000}"/>
    <cellStyle name="Normal 2 3 2 2 4 2 2 3 3" xfId="24292" xr:uid="{00000000-0005-0000-0000-00006C150000}"/>
    <cellStyle name="Normal 2 3 2 2 4 2 2 4" xfId="34512" xr:uid="{00000000-0005-0000-0000-00006D150000}"/>
    <cellStyle name="Normal 2 3 2 2 4 2 2 5" xfId="19279" xr:uid="{00000000-0005-0000-0000-00006E150000}"/>
    <cellStyle name="Normal 2 3 2 2 4 2 3" xfId="5830" xr:uid="{00000000-0005-0000-0000-00006F150000}"/>
    <cellStyle name="Normal 2 3 2 2 4 2 3 2" xfId="15882" xr:uid="{00000000-0005-0000-0000-000070150000}"/>
    <cellStyle name="Normal 2 3 2 2 4 2 3 2 2" xfId="46213" xr:uid="{00000000-0005-0000-0000-000071150000}"/>
    <cellStyle name="Normal 2 3 2 2 4 2 3 2 3" xfId="30980" xr:uid="{00000000-0005-0000-0000-000072150000}"/>
    <cellStyle name="Normal 2 3 2 2 4 2 3 3" xfId="10862" xr:uid="{00000000-0005-0000-0000-000073150000}"/>
    <cellStyle name="Normal 2 3 2 2 4 2 3 3 2" xfId="41196" xr:uid="{00000000-0005-0000-0000-000074150000}"/>
    <cellStyle name="Normal 2 3 2 2 4 2 3 3 3" xfId="25963" xr:uid="{00000000-0005-0000-0000-000075150000}"/>
    <cellStyle name="Normal 2 3 2 2 4 2 3 4" xfId="36183" xr:uid="{00000000-0005-0000-0000-000076150000}"/>
    <cellStyle name="Normal 2 3 2 2 4 2 3 5" xfId="20950" xr:uid="{00000000-0005-0000-0000-000077150000}"/>
    <cellStyle name="Normal 2 3 2 2 4 2 4" xfId="12540" xr:uid="{00000000-0005-0000-0000-000078150000}"/>
    <cellStyle name="Normal 2 3 2 2 4 2 4 2" xfId="42871" xr:uid="{00000000-0005-0000-0000-000079150000}"/>
    <cellStyle name="Normal 2 3 2 2 4 2 4 3" xfId="27638" xr:uid="{00000000-0005-0000-0000-00007A150000}"/>
    <cellStyle name="Normal 2 3 2 2 4 2 5" xfId="7519" xr:uid="{00000000-0005-0000-0000-00007B150000}"/>
    <cellStyle name="Normal 2 3 2 2 4 2 5 2" xfId="37854" xr:uid="{00000000-0005-0000-0000-00007C150000}"/>
    <cellStyle name="Normal 2 3 2 2 4 2 5 3" xfId="22621" xr:uid="{00000000-0005-0000-0000-00007D150000}"/>
    <cellStyle name="Normal 2 3 2 2 4 2 6" xfId="32842" xr:uid="{00000000-0005-0000-0000-00007E150000}"/>
    <cellStyle name="Normal 2 3 2 2 4 2 7" xfId="17608" xr:uid="{00000000-0005-0000-0000-00007F150000}"/>
    <cellStyle name="Normal 2 3 2 2 4 3" xfId="3301" xr:uid="{00000000-0005-0000-0000-000080150000}"/>
    <cellStyle name="Normal 2 3 2 2 4 3 2" xfId="13375" xr:uid="{00000000-0005-0000-0000-000081150000}"/>
    <cellStyle name="Normal 2 3 2 2 4 3 2 2" xfId="43706" xr:uid="{00000000-0005-0000-0000-000082150000}"/>
    <cellStyle name="Normal 2 3 2 2 4 3 2 3" xfId="28473" xr:uid="{00000000-0005-0000-0000-000083150000}"/>
    <cellStyle name="Normal 2 3 2 2 4 3 3" xfId="8355" xr:uid="{00000000-0005-0000-0000-000084150000}"/>
    <cellStyle name="Normal 2 3 2 2 4 3 3 2" xfId="38689" xr:uid="{00000000-0005-0000-0000-000085150000}"/>
    <cellStyle name="Normal 2 3 2 2 4 3 3 3" xfId="23456" xr:uid="{00000000-0005-0000-0000-000086150000}"/>
    <cellStyle name="Normal 2 3 2 2 4 3 4" xfId="33676" xr:uid="{00000000-0005-0000-0000-000087150000}"/>
    <cellStyle name="Normal 2 3 2 2 4 3 5" xfId="18443" xr:uid="{00000000-0005-0000-0000-000088150000}"/>
    <cellStyle name="Normal 2 3 2 2 4 4" xfId="4994" xr:uid="{00000000-0005-0000-0000-000089150000}"/>
    <cellStyle name="Normal 2 3 2 2 4 4 2" xfId="15046" xr:uid="{00000000-0005-0000-0000-00008A150000}"/>
    <cellStyle name="Normal 2 3 2 2 4 4 2 2" xfId="45377" xr:uid="{00000000-0005-0000-0000-00008B150000}"/>
    <cellStyle name="Normal 2 3 2 2 4 4 2 3" xfId="30144" xr:uid="{00000000-0005-0000-0000-00008C150000}"/>
    <cellStyle name="Normal 2 3 2 2 4 4 3" xfId="10026" xr:uid="{00000000-0005-0000-0000-00008D150000}"/>
    <cellStyle name="Normal 2 3 2 2 4 4 3 2" xfId="40360" xr:uid="{00000000-0005-0000-0000-00008E150000}"/>
    <cellStyle name="Normal 2 3 2 2 4 4 3 3" xfId="25127" xr:uid="{00000000-0005-0000-0000-00008F150000}"/>
    <cellStyle name="Normal 2 3 2 2 4 4 4" xfId="35347" xr:uid="{00000000-0005-0000-0000-000090150000}"/>
    <cellStyle name="Normal 2 3 2 2 4 4 5" xfId="20114" xr:uid="{00000000-0005-0000-0000-000091150000}"/>
    <cellStyle name="Normal 2 3 2 2 4 5" xfId="11704" xr:uid="{00000000-0005-0000-0000-000092150000}"/>
    <cellStyle name="Normal 2 3 2 2 4 5 2" xfId="42035" xr:uid="{00000000-0005-0000-0000-000093150000}"/>
    <cellStyle name="Normal 2 3 2 2 4 5 3" xfId="26802" xr:uid="{00000000-0005-0000-0000-000094150000}"/>
    <cellStyle name="Normal 2 3 2 2 4 6" xfId="6683" xr:uid="{00000000-0005-0000-0000-000095150000}"/>
    <cellStyle name="Normal 2 3 2 2 4 6 2" xfId="37018" xr:uid="{00000000-0005-0000-0000-000096150000}"/>
    <cellStyle name="Normal 2 3 2 2 4 6 3" xfId="21785" xr:uid="{00000000-0005-0000-0000-000097150000}"/>
    <cellStyle name="Normal 2 3 2 2 4 7" xfId="32006" xr:uid="{00000000-0005-0000-0000-000098150000}"/>
    <cellStyle name="Normal 2 3 2 2 4 8" xfId="16772" xr:uid="{00000000-0005-0000-0000-000099150000}"/>
    <cellStyle name="Normal 2 3 2 2 5" xfId="2030" xr:uid="{00000000-0005-0000-0000-00009A150000}"/>
    <cellStyle name="Normal 2 3 2 2 5 2" xfId="3720" xr:uid="{00000000-0005-0000-0000-00009B150000}"/>
    <cellStyle name="Normal 2 3 2 2 5 2 2" xfId="13793" xr:uid="{00000000-0005-0000-0000-00009C150000}"/>
    <cellStyle name="Normal 2 3 2 2 5 2 2 2" xfId="44124" xr:uid="{00000000-0005-0000-0000-00009D150000}"/>
    <cellStyle name="Normal 2 3 2 2 5 2 2 3" xfId="28891" xr:uid="{00000000-0005-0000-0000-00009E150000}"/>
    <cellStyle name="Normal 2 3 2 2 5 2 3" xfId="8773" xr:uid="{00000000-0005-0000-0000-00009F150000}"/>
    <cellStyle name="Normal 2 3 2 2 5 2 3 2" xfId="39107" xr:uid="{00000000-0005-0000-0000-0000A0150000}"/>
    <cellStyle name="Normal 2 3 2 2 5 2 3 3" xfId="23874" xr:uid="{00000000-0005-0000-0000-0000A1150000}"/>
    <cellStyle name="Normal 2 3 2 2 5 2 4" xfId="34094" xr:uid="{00000000-0005-0000-0000-0000A2150000}"/>
    <cellStyle name="Normal 2 3 2 2 5 2 5" xfId="18861" xr:uid="{00000000-0005-0000-0000-0000A3150000}"/>
    <cellStyle name="Normal 2 3 2 2 5 3" xfId="5412" xr:uid="{00000000-0005-0000-0000-0000A4150000}"/>
    <cellStyle name="Normal 2 3 2 2 5 3 2" xfId="15464" xr:uid="{00000000-0005-0000-0000-0000A5150000}"/>
    <cellStyle name="Normal 2 3 2 2 5 3 2 2" xfId="45795" xr:uid="{00000000-0005-0000-0000-0000A6150000}"/>
    <cellStyle name="Normal 2 3 2 2 5 3 2 3" xfId="30562" xr:uid="{00000000-0005-0000-0000-0000A7150000}"/>
    <cellStyle name="Normal 2 3 2 2 5 3 3" xfId="10444" xr:uid="{00000000-0005-0000-0000-0000A8150000}"/>
    <cellStyle name="Normal 2 3 2 2 5 3 3 2" xfId="40778" xr:uid="{00000000-0005-0000-0000-0000A9150000}"/>
    <cellStyle name="Normal 2 3 2 2 5 3 3 3" xfId="25545" xr:uid="{00000000-0005-0000-0000-0000AA150000}"/>
    <cellStyle name="Normal 2 3 2 2 5 3 4" xfId="35765" xr:uid="{00000000-0005-0000-0000-0000AB150000}"/>
    <cellStyle name="Normal 2 3 2 2 5 3 5" xfId="20532" xr:uid="{00000000-0005-0000-0000-0000AC150000}"/>
    <cellStyle name="Normal 2 3 2 2 5 4" xfId="12122" xr:uid="{00000000-0005-0000-0000-0000AD150000}"/>
    <cellStyle name="Normal 2 3 2 2 5 4 2" xfId="42453" xr:uid="{00000000-0005-0000-0000-0000AE150000}"/>
    <cellStyle name="Normal 2 3 2 2 5 4 3" xfId="27220" xr:uid="{00000000-0005-0000-0000-0000AF150000}"/>
    <cellStyle name="Normal 2 3 2 2 5 5" xfId="7101" xr:uid="{00000000-0005-0000-0000-0000B0150000}"/>
    <cellStyle name="Normal 2 3 2 2 5 5 2" xfId="37436" xr:uid="{00000000-0005-0000-0000-0000B1150000}"/>
    <cellStyle name="Normal 2 3 2 2 5 5 3" xfId="22203" xr:uid="{00000000-0005-0000-0000-0000B2150000}"/>
    <cellStyle name="Normal 2 3 2 2 5 6" xfId="32424" xr:uid="{00000000-0005-0000-0000-0000B3150000}"/>
    <cellStyle name="Normal 2 3 2 2 5 7" xfId="17190" xr:uid="{00000000-0005-0000-0000-0000B4150000}"/>
    <cellStyle name="Normal 2 3 2 2 6" xfId="2883" xr:uid="{00000000-0005-0000-0000-0000B5150000}"/>
    <cellStyle name="Normal 2 3 2 2 6 2" xfId="12957" xr:uid="{00000000-0005-0000-0000-0000B6150000}"/>
    <cellStyle name="Normal 2 3 2 2 6 2 2" xfId="43288" xr:uid="{00000000-0005-0000-0000-0000B7150000}"/>
    <cellStyle name="Normal 2 3 2 2 6 2 3" xfId="28055" xr:uid="{00000000-0005-0000-0000-0000B8150000}"/>
    <cellStyle name="Normal 2 3 2 2 6 3" xfId="7937" xr:uid="{00000000-0005-0000-0000-0000B9150000}"/>
    <cellStyle name="Normal 2 3 2 2 6 3 2" xfId="38271" xr:uid="{00000000-0005-0000-0000-0000BA150000}"/>
    <cellStyle name="Normal 2 3 2 2 6 3 3" xfId="23038" xr:uid="{00000000-0005-0000-0000-0000BB150000}"/>
    <cellStyle name="Normal 2 3 2 2 6 4" xfId="33258" xr:uid="{00000000-0005-0000-0000-0000BC150000}"/>
    <cellStyle name="Normal 2 3 2 2 6 5" xfId="18025" xr:uid="{00000000-0005-0000-0000-0000BD150000}"/>
    <cellStyle name="Normal 2 3 2 2 7" xfId="4576" xr:uid="{00000000-0005-0000-0000-0000BE150000}"/>
    <cellStyle name="Normal 2 3 2 2 7 2" xfId="14628" xr:uid="{00000000-0005-0000-0000-0000BF150000}"/>
    <cellStyle name="Normal 2 3 2 2 7 2 2" xfId="44959" xr:uid="{00000000-0005-0000-0000-0000C0150000}"/>
    <cellStyle name="Normal 2 3 2 2 7 2 3" xfId="29726" xr:uid="{00000000-0005-0000-0000-0000C1150000}"/>
    <cellStyle name="Normal 2 3 2 2 7 3" xfId="9608" xr:uid="{00000000-0005-0000-0000-0000C2150000}"/>
    <cellStyle name="Normal 2 3 2 2 7 3 2" xfId="39942" xr:uid="{00000000-0005-0000-0000-0000C3150000}"/>
    <cellStyle name="Normal 2 3 2 2 7 3 3" xfId="24709" xr:uid="{00000000-0005-0000-0000-0000C4150000}"/>
    <cellStyle name="Normal 2 3 2 2 7 4" xfId="34929" xr:uid="{00000000-0005-0000-0000-0000C5150000}"/>
    <cellStyle name="Normal 2 3 2 2 7 5" xfId="19696" xr:uid="{00000000-0005-0000-0000-0000C6150000}"/>
    <cellStyle name="Normal 2 3 2 2 8" xfId="11286" xr:uid="{00000000-0005-0000-0000-0000C7150000}"/>
    <cellStyle name="Normal 2 3 2 2 8 2" xfId="41617" xr:uid="{00000000-0005-0000-0000-0000C8150000}"/>
    <cellStyle name="Normal 2 3 2 2 8 3" xfId="26384" xr:uid="{00000000-0005-0000-0000-0000C9150000}"/>
    <cellStyle name="Normal 2 3 2 2 9" xfId="6265" xr:uid="{00000000-0005-0000-0000-0000CA150000}"/>
    <cellStyle name="Normal 2 3 2 2 9 2" xfId="36600" xr:uid="{00000000-0005-0000-0000-0000CB150000}"/>
    <cellStyle name="Normal 2 3 2 2 9 3" xfId="21367" xr:uid="{00000000-0005-0000-0000-0000CC150000}"/>
    <cellStyle name="Normal 2 3 2 3" xfId="1229" xr:uid="{00000000-0005-0000-0000-0000CD150000}"/>
    <cellStyle name="Normal 2 3 2 3 10" xfId="16406" xr:uid="{00000000-0005-0000-0000-0000CE150000}"/>
    <cellStyle name="Normal 2 3 2 3 2" xfId="1448" xr:uid="{00000000-0005-0000-0000-0000CF150000}"/>
    <cellStyle name="Normal 2 3 2 3 2 2" xfId="1869" xr:uid="{00000000-0005-0000-0000-0000D0150000}"/>
    <cellStyle name="Normal 2 3 2 3 2 2 2" xfId="2708" xr:uid="{00000000-0005-0000-0000-0000D1150000}"/>
    <cellStyle name="Normal 2 3 2 3 2 2 2 2" xfId="4398" xr:uid="{00000000-0005-0000-0000-0000D2150000}"/>
    <cellStyle name="Normal 2 3 2 3 2 2 2 2 2" xfId="14471" xr:uid="{00000000-0005-0000-0000-0000D3150000}"/>
    <cellStyle name="Normal 2 3 2 3 2 2 2 2 2 2" xfId="44802" xr:uid="{00000000-0005-0000-0000-0000D4150000}"/>
    <cellStyle name="Normal 2 3 2 3 2 2 2 2 2 3" xfId="29569" xr:uid="{00000000-0005-0000-0000-0000D5150000}"/>
    <cellStyle name="Normal 2 3 2 3 2 2 2 2 3" xfId="9451" xr:uid="{00000000-0005-0000-0000-0000D6150000}"/>
    <cellStyle name="Normal 2 3 2 3 2 2 2 2 3 2" xfId="39785" xr:uid="{00000000-0005-0000-0000-0000D7150000}"/>
    <cellStyle name="Normal 2 3 2 3 2 2 2 2 3 3" xfId="24552" xr:uid="{00000000-0005-0000-0000-0000D8150000}"/>
    <cellStyle name="Normal 2 3 2 3 2 2 2 2 4" xfId="34772" xr:uid="{00000000-0005-0000-0000-0000D9150000}"/>
    <cellStyle name="Normal 2 3 2 3 2 2 2 2 5" xfId="19539" xr:uid="{00000000-0005-0000-0000-0000DA150000}"/>
    <cellStyle name="Normal 2 3 2 3 2 2 2 3" xfId="6090" xr:uid="{00000000-0005-0000-0000-0000DB150000}"/>
    <cellStyle name="Normal 2 3 2 3 2 2 2 3 2" xfId="16142" xr:uid="{00000000-0005-0000-0000-0000DC150000}"/>
    <cellStyle name="Normal 2 3 2 3 2 2 2 3 2 2" xfId="46473" xr:uid="{00000000-0005-0000-0000-0000DD150000}"/>
    <cellStyle name="Normal 2 3 2 3 2 2 2 3 2 3" xfId="31240" xr:uid="{00000000-0005-0000-0000-0000DE150000}"/>
    <cellStyle name="Normal 2 3 2 3 2 2 2 3 3" xfId="11122" xr:uid="{00000000-0005-0000-0000-0000DF150000}"/>
    <cellStyle name="Normal 2 3 2 3 2 2 2 3 3 2" xfId="41456" xr:uid="{00000000-0005-0000-0000-0000E0150000}"/>
    <cellStyle name="Normal 2 3 2 3 2 2 2 3 3 3" xfId="26223" xr:uid="{00000000-0005-0000-0000-0000E1150000}"/>
    <cellStyle name="Normal 2 3 2 3 2 2 2 3 4" xfId="36443" xr:uid="{00000000-0005-0000-0000-0000E2150000}"/>
    <cellStyle name="Normal 2 3 2 3 2 2 2 3 5" xfId="21210" xr:uid="{00000000-0005-0000-0000-0000E3150000}"/>
    <cellStyle name="Normal 2 3 2 3 2 2 2 4" xfId="12800" xr:uid="{00000000-0005-0000-0000-0000E4150000}"/>
    <cellStyle name="Normal 2 3 2 3 2 2 2 4 2" xfId="43131" xr:uid="{00000000-0005-0000-0000-0000E5150000}"/>
    <cellStyle name="Normal 2 3 2 3 2 2 2 4 3" xfId="27898" xr:uid="{00000000-0005-0000-0000-0000E6150000}"/>
    <cellStyle name="Normal 2 3 2 3 2 2 2 5" xfId="7779" xr:uid="{00000000-0005-0000-0000-0000E7150000}"/>
    <cellStyle name="Normal 2 3 2 3 2 2 2 5 2" xfId="38114" xr:uid="{00000000-0005-0000-0000-0000E8150000}"/>
    <cellStyle name="Normal 2 3 2 3 2 2 2 5 3" xfId="22881" xr:uid="{00000000-0005-0000-0000-0000E9150000}"/>
    <cellStyle name="Normal 2 3 2 3 2 2 2 6" xfId="33102" xr:uid="{00000000-0005-0000-0000-0000EA150000}"/>
    <cellStyle name="Normal 2 3 2 3 2 2 2 7" xfId="17868" xr:uid="{00000000-0005-0000-0000-0000EB150000}"/>
    <cellStyle name="Normal 2 3 2 3 2 2 3" xfId="3561" xr:uid="{00000000-0005-0000-0000-0000EC150000}"/>
    <cellStyle name="Normal 2 3 2 3 2 2 3 2" xfId="13635" xr:uid="{00000000-0005-0000-0000-0000ED150000}"/>
    <cellStyle name="Normal 2 3 2 3 2 2 3 2 2" xfId="43966" xr:uid="{00000000-0005-0000-0000-0000EE150000}"/>
    <cellStyle name="Normal 2 3 2 3 2 2 3 2 3" xfId="28733" xr:uid="{00000000-0005-0000-0000-0000EF150000}"/>
    <cellStyle name="Normal 2 3 2 3 2 2 3 3" xfId="8615" xr:uid="{00000000-0005-0000-0000-0000F0150000}"/>
    <cellStyle name="Normal 2 3 2 3 2 2 3 3 2" xfId="38949" xr:uid="{00000000-0005-0000-0000-0000F1150000}"/>
    <cellStyle name="Normal 2 3 2 3 2 2 3 3 3" xfId="23716" xr:uid="{00000000-0005-0000-0000-0000F2150000}"/>
    <cellStyle name="Normal 2 3 2 3 2 2 3 4" xfId="33936" xr:uid="{00000000-0005-0000-0000-0000F3150000}"/>
    <cellStyle name="Normal 2 3 2 3 2 2 3 5" xfId="18703" xr:uid="{00000000-0005-0000-0000-0000F4150000}"/>
    <cellStyle name="Normal 2 3 2 3 2 2 4" xfId="5254" xr:uid="{00000000-0005-0000-0000-0000F5150000}"/>
    <cellStyle name="Normal 2 3 2 3 2 2 4 2" xfId="15306" xr:uid="{00000000-0005-0000-0000-0000F6150000}"/>
    <cellStyle name="Normal 2 3 2 3 2 2 4 2 2" xfId="45637" xr:uid="{00000000-0005-0000-0000-0000F7150000}"/>
    <cellStyle name="Normal 2 3 2 3 2 2 4 2 3" xfId="30404" xr:uid="{00000000-0005-0000-0000-0000F8150000}"/>
    <cellStyle name="Normal 2 3 2 3 2 2 4 3" xfId="10286" xr:uid="{00000000-0005-0000-0000-0000F9150000}"/>
    <cellStyle name="Normal 2 3 2 3 2 2 4 3 2" xfId="40620" xr:uid="{00000000-0005-0000-0000-0000FA150000}"/>
    <cellStyle name="Normal 2 3 2 3 2 2 4 3 3" xfId="25387" xr:uid="{00000000-0005-0000-0000-0000FB150000}"/>
    <cellStyle name="Normal 2 3 2 3 2 2 4 4" xfId="35607" xr:uid="{00000000-0005-0000-0000-0000FC150000}"/>
    <cellStyle name="Normal 2 3 2 3 2 2 4 5" xfId="20374" xr:uid="{00000000-0005-0000-0000-0000FD150000}"/>
    <cellStyle name="Normal 2 3 2 3 2 2 5" xfId="11964" xr:uid="{00000000-0005-0000-0000-0000FE150000}"/>
    <cellStyle name="Normal 2 3 2 3 2 2 5 2" xfId="42295" xr:uid="{00000000-0005-0000-0000-0000FF150000}"/>
    <cellStyle name="Normal 2 3 2 3 2 2 5 3" xfId="27062" xr:uid="{00000000-0005-0000-0000-000000160000}"/>
    <cellStyle name="Normal 2 3 2 3 2 2 6" xfId="6943" xr:uid="{00000000-0005-0000-0000-000001160000}"/>
    <cellStyle name="Normal 2 3 2 3 2 2 6 2" xfId="37278" xr:uid="{00000000-0005-0000-0000-000002160000}"/>
    <cellStyle name="Normal 2 3 2 3 2 2 6 3" xfId="22045" xr:uid="{00000000-0005-0000-0000-000003160000}"/>
    <cellStyle name="Normal 2 3 2 3 2 2 7" xfId="32266" xr:uid="{00000000-0005-0000-0000-000004160000}"/>
    <cellStyle name="Normal 2 3 2 3 2 2 8" xfId="17032" xr:uid="{00000000-0005-0000-0000-000005160000}"/>
    <cellStyle name="Normal 2 3 2 3 2 3" xfId="2290" xr:uid="{00000000-0005-0000-0000-000006160000}"/>
    <cellStyle name="Normal 2 3 2 3 2 3 2" xfId="3980" xr:uid="{00000000-0005-0000-0000-000007160000}"/>
    <cellStyle name="Normal 2 3 2 3 2 3 2 2" xfId="14053" xr:uid="{00000000-0005-0000-0000-000008160000}"/>
    <cellStyle name="Normal 2 3 2 3 2 3 2 2 2" xfId="44384" xr:uid="{00000000-0005-0000-0000-000009160000}"/>
    <cellStyle name="Normal 2 3 2 3 2 3 2 2 3" xfId="29151" xr:uid="{00000000-0005-0000-0000-00000A160000}"/>
    <cellStyle name="Normal 2 3 2 3 2 3 2 3" xfId="9033" xr:uid="{00000000-0005-0000-0000-00000B160000}"/>
    <cellStyle name="Normal 2 3 2 3 2 3 2 3 2" xfId="39367" xr:uid="{00000000-0005-0000-0000-00000C160000}"/>
    <cellStyle name="Normal 2 3 2 3 2 3 2 3 3" xfId="24134" xr:uid="{00000000-0005-0000-0000-00000D160000}"/>
    <cellStyle name="Normal 2 3 2 3 2 3 2 4" xfId="34354" xr:uid="{00000000-0005-0000-0000-00000E160000}"/>
    <cellStyle name="Normal 2 3 2 3 2 3 2 5" xfId="19121" xr:uid="{00000000-0005-0000-0000-00000F160000}"/>
    <cellStyle name="Normal 2 3 2 3 2 3 3" xfId="5672" xr:uid="{00000000-0005-0000-0000-000010160000}"/>
    <cellStyle name="Normal 2 3 2 3 2 3 3 2" xfId="15724" xr:uid="{00000000-0005-0000-0000-000011160000}"/>
    <cellStyle name="Normal 2 3 2 3 2 3 3 2 2" xfId="46055" xr:uid="{00000000-0005-0000-0000-000012160000}"/>
    <cellStyle name="Normal 2 3 2 3 2 3 3 2 3" xfId="30822" xr:uid="{00000000-0005-0000-0000-000013160000}"/>
    <cellStyle name="Normal 2 3 2 3 2 3 3 3" xfId="10704" xr:uid="{00000000-0005-0000-0000-000014160000}"/>
    <cellStyle name="Normal 2 3 2 3 2 3 3 3 2" xfId="41038" xr:uid="{00000000-0005-0000-0000-000015160000}"/>
    <cellStyle name="Normal 2 3 2 3 2 3 3 3 3" xfId="25805" xr:uid="{00000000-0005-0000-0000-000016160000}"/>
    <cellStyle name="Normal 2 3 2 3 2 3 3 4" xfId="36025" xr:uid="{00000000-0005-0000-0000-000017160000}"/>
    <cellStyle name="Normal 2 3 2 3 2 3 3 5" xfId="20792" xr:uid="{00000000-0005-0000-0000-000018160000}"/>
    <cellStyle name="Normal 2 3 2 3 2 3 4" xfId="12382" xr:uid="{00000000-0005-0000-0000-000019160000}"/>
    <cellStyle name="Normal 2 3 2 3 2 3 4 2" xfId="42713" xr:uid="{00000000-0005-0000-0000-00001A160000}"/>
    <cellStyle name="Normal 2 3 2 3 2 3 4 3" xfId="27480" xr:uid="{00000000-0005-0000-0000-00001B160000}"/>
    <cellStyle name="Normal 2 3 2 3 2 3 5" xfId="7361" xr:uid="{00000000-0005-0000-0000-00001C160000}"/>
    <cellStyle name="Normal 2 3 2 3 2 3 5 2" xfId="37696" xr:uid="{00000000-0005-0000-0000-00001D160000}"/>
    <cellStyle name="Normal 2 3 2 3 2 3 5 3" xfId="22463" xr:uid="{00000000-0005-0000-0000-00001E160000}"/>
    <cellStyle name="Normal 2 3 2 3 2 3 6" xfId="32684" xr:uid="{00000000-0005-0000-0000-00001F160000}"/>
    <cellStyle name="Normal 2 3 2 3 2 3 7" xfId="17450" xr:uid="{00000000-0005-0000-0000-000020160000}"/>
    <cellStyle name="Normal 2 3 2 3 2 4" xfId="3143" xr:uid="{00000000-0005-0000-0000-000021160000}"/>
    <cellStyle name="Normal 2 3 2 3 2 4 2" xfId="13217" xr:uid="{00000000-0005-0000-0000-000022160000}"/>
    <cellStyle name="Normal 2 3 2 3 2 4 2 2" xfId="43548" xr:uid="{00000000-0005-0000-0000-000023160000}"/>
    <cellStyle name="Normal 2 3 2 3 2 4 2 3" xfId="28315" xr:uid="{00000000-0005-0000-0000-000024160000}"/>
    <cellStyle name="Normal 2 3 2 3 2 4 3" xfId="8197" xr:uid="{00000000-0005-0000-0000-000025160000}"/>
    <cellStyle name="Normal 2 3 2 3 2 4 3 2" xfId="38531" xr:uid="{00000000-0005-0000-0000-000026160000}"/>
    <cellStyle name="Normal 2 3 2 3 2 4 3 3" xfId="23298" xr:uid="{00000000-0005-0000-0000-000027160000}"/>
    <cellStyle name="Normal 2 3 2 3 2 4 4" xfId="33518" xr:uid="{00000000-0005-0000-0000-000028160000}"/>
    <cellStyle name="Normal 2 3 2 3 2 4 5" xfId="18285" xr:uid="{00000000-0005-0000-0000-000029160000}"/>
    <cellStyle name="Normal 2 3 2 3 2 5" xfId="4836" xr:uid="{00000000-0005-0000-0000-00002A160000}"/>
    <cellStyle name="Normal 2 3 2 3 2 5 2" xfId="14888" xr:uid="{00000000-0005-0000-0000-00002B160000}"/>
    <cellStyle name="Normal 2 3 2 3 2 5 2 2" xfId="45219" xr:uid="{00000000-0005-0000-0000-00002C160000}"/>
    <cellStyle name="Normal 2 3 2 3 2 5 2 3" xfId="29986" xr:uid="{00000000-0005-0000-0000-00002D160000}"/>
    <cellStyle name="Normal 2 3 2 3 2 5 3" xfId="9868" xr:uid="{00000000-0005-0000-0000-00002E160000}"/>
    <cellStyle name="Normal 2 3 2 3 2 5 3 2" xfId="40202" xr:uid="{00000000-0005-0000-0000-00002F160000}"/>
    <cellStyle name="Normal 2 3 2 3 2 5 3 3" xfId="24969" xr:uid="{00000000-0005-0000-0000-000030160000}"/>
    <cellStyle name="Normal 2 3 2 3 2 5 4" xfId="35189" xr:uid="{00000000-0005-0000-0000-000031160000}"/>
    <cellStyle name="Normal 2 3 2 3 2 5 5" xfId="19956" xr:uid="{00000000-0005-0000-0000-000032160000}"/>
    <cellStyle name="Normal 2 3 2 3 2 6" xfId="11546" xr:uid="{00000000-0005-0000-0000-000033160000}"/>
    <cellStyle name="Normal 2 3 2 3 2 6 2" xfId="41877" xr:uid="{00000000-0005-0000-0000-000034160000}"/>
    <cellStyle name="Normal 2 3 2 3 2 6 3" xfId="26644" xr:uid="{00000000-0005-0000-0000-000035160000}"/>
    <cellStyle name="Normal 2 3 2 3 2 7" xfId="6525" xr:uid="{00000000-0005-0000-0000-000036160000}"/>
    <cellStyle name="Normal 2 3 2 3 2 7 2" xfId="36860" xr:uid="{00000000-0005-0000-0000-000037160000}"/>
    <cellStyle name="Normal 2 3 2 3 2 7 3" xfId="21627" xr:uid="{00000000-0005-0000-0000-000038160000}"/>
    <cellStyle name="Normal 2 3 2 3 2 8" xfId="31848" xr:uid="{00000000-0005-0000-0000-000039160000}"/>
    <cellStyle name="Normal 2 3 2 3 2 9" xfId="16614" xr:uid="{00000000-0005-0000-0000-00003A160000}"/>
    <cellStyle name="Normal 2 3 2 3 3" xfId="1661" xr:uid="{00000000-0005-0000-0000-00003B160000}"/>
    <cellStyle name="Normal 2 3 2 3 3 2" xfId="2500" xr:uid="{00000000-0005-0000-0000-00003C160000}"/>
    <cellStyle name="Normal 2 3 2 3 3 2 2" xfId="4190" xr:uid="{00000000-0005-0000-0000-00003D160000}"/>
    <cellStyle name="Normal 2 3 2 3 3 2 2 2" xfId="14263" xr:uid="{00000000-0005-0000-0000-00003E160000}"/>
    <cellStyle name="Normal 2 3 2 3 3 2 2 2 2" xfId="44594" xr:uid="{00000000-0005-0000-0000-00003F160000}"/>
    <cellStyle name="Normal 2 3 2 3 3 2 2 2 3" xfId="29361" xr:uid="{00000000-0005-0000-0000-000040160000}"/>
    <cellStyle name="Normal 2 3 2 3 3 2 2 3" xfId="9243" xr:uid="{00000000-0005-0000-0000-000041160000}"/>
    <cellStyle name="Normal 2 3 2 3 3 2 2 3 2" xfId="39577" xr:uid="{00000000-0005-0000-0000-000042160000}"/>
    <cellStyle name="Normal 2 3 2 3 3 2 2 3 3" xfId="24344" xr:uid="{00000000-0005-0000-0000-000043160000}"/>
    <cellStyle name="Normal 2 3 2 3 3 2 2 4" xfId="34564" xr:uid="{00000000-0005-0000-0000-000044160000}"/>
    <cellStyle name="Normal 2 3 2 3 3 2 2 5" xfId="19331" xr:uid="{00000000-0005-0000-0000-000045160000}"/>
    <cellStyle name="Normal 2 3 2 3 3 2 3" xfId="5882" xr:uid="{00000000-0005-0000-0000-000046160000}"/>
    <cellStyle name="Normal 2 3 2 3 3 2 3 2" xfId="15934" xr:uid="{00000000-0005-0000-0000-000047160000}"/>
    <cellStyle name="Normal 2 3 2 3 3 2 3 2 2" xfId="46265" xr:uid="{00000000-0005-0000-0000-000048160000}"/>
    <cellStyle name="Normal 2 3 2 3 3 2 3 2 3" xfId="31032" xr:uid="{00000000-0005-0000-0000-000049160000}"/>
    <cellStyle name="Normal 2 3 2 3 3 2 3 3" xfId="10914" xr:uid="{00000000-0005-0000-0000-00004A160000}"/>
    <cellStyle name="Normal 2 3 2 3 3 2 3 3 2" xfId="41248" xr:uid="{00000000-0005-0000-0000-00004B160000}"/>
    <cellStyle name="Normal 2 3 2 3 3 2 3 3 3" xfId="26015" xr:uid="{00000000-0005-0000-0000-00004C160000}"/>
    <cellStyle name="Normal 2 3 2 3 3 2 3 4" xfId="36235" xr:uid="{00000000-0005-0000-0000-00004D160000}"/>
    <cellStyle name="Normal 2 3 2 3 3 2 3 5" xfId="21002" xr:uid="{00000000-0005-0000-0000-00004E160000}"/>
    <cellStyle name="Normal 2 3 2 3 3 2 4" xfId="12592" xr:uid="{00000000-0005-0000-0000-00004F160000}"/>
    <cellStyle name="Normal 2 3 2 3 3 2 4 2" xfId="42923" xr:uid="{00000000-0005-0000-0000-000050160000}"/>
    <cellStyle name="Normal 2 3 2 3 3 2 4 3" xfId="27690" xr:uid="{00000000-0005-0000-0000-000051160000}"/>
    <cellStyle name="Normal 2 3 2 3 3 2 5" xfId="7571" xr:uid="{00000000-0005-0000-0000-000052160000}"/>
    <cellStyle name="Normal 2 3 2 3 3 2 5 2" xfId="37906" xr:uid="{00000000-0005-0000-0000-000053160000}"/>
    <cellStyle name="Normal 2 3 2 3 3 2 5 3" xfId="22673" xr:uid="{00000000-0005-0000-0000-000054160000}"/>
    <cellStyle name="Normal 2 3 2 3 3 2 6" xfId="32894" xr:uid="{00000000-0005-0000-0000-000055160000}"/>
    <cellStyle name="Normal 2 3 2 3 3 2 7" xfId="17660" xr:uid="{00000000-0005-0000-0000-000056160000}"/>
    <cellStyle name="Normal 2 3 2 3 3 3" xfId="3353" xr:uid="{00000000-0005-0000-0000-000057160000}"/>
    <cellStyle name="Normal 2 3 2 3 3 3 2" xfId="13427" xr:uid="{00000000-0005-0000-0000-000058160000}"/>
    <cellStyle name="Normal 2 3 2 3 3 3 2 2" xfId="43758" xr:uid="{00000000-0005-0000-0000-000059160000}"/>
    <cellStyle name="Normal 2 3 2 3 3 3 2 3" xfId="28525" xr:uid="{00000000-0005-0000-0000-00005A160000}"/>
    <cellStyle name="Normal 2 3 2 3 3 3 3" xfId="8407" xr:uid="{00000000-0005-0000-0000-00005B160000}"/>
    <cellStyle name="Normal 2 3 2 3 3 3 3 2" xfId="38741" xr:uid="{00000000-0005-0000-0000-00005C160000}"/>
    <cellStyle name="Normal 2 3 2 3 3 3 3 3" xfId="23508" xr:uid="{00000000-0005-0000-0000-00005D160000}"/>
    <cellStyle name="Normal 2 3 2 3 3 3 4" xfId="33728" xr:uid="{00000000-0005-0000-0000-00005E160000}"/>
    <cellStyle name="Normal 2 3 2 3 3 3 5" xfId="18495" xr:uid="{00000000-0005-0000-0000-00005F160000}"/>
    <cellStyle name="Normal 2 3 2 3 3 4" xfId="5046" xr:uid="{00000000-0005-0000-0000-000060160000}"/>
    <cellStyle name="Normal 2 3 2 3 3 4 2" xfId="15098" xr:uid="{00000000-0005-0000-0000-000061160000}"/>
    <cellStyle name="Normal 2 3 2 3 3 4 2 2" xfId="45429" xr:uid="{00000000-0005-0000-0000-000062160000}"/>
    <cellStyle name="Normal 2 3 2 3 3 4 2 3" xfId="30196" xr:uid="{00000000-0005-0000-0000-000063160000}"/>
    <cellStyle name="Normal 2 3 2 3 3 4 3" xfId="10078" xr:uid="{00000000-0005-0000-0000-000064160000}"/>
    <cellStyle name="Normal 2 3 2 3 3 4 3 2" xfId="40412" xr:uid="{00000000-0005-0000-0000-000065160000}"/>
    <cellStyle name="Normal 2 3 2 3 3 4 3 3" xfId="25179" xr:uid="{00000000-0005-0000-0000-000066160000}"/>
    <cellStyle name="Normal 2 3 2 3 3 4 4" xfId="35399" xr:uid="{00000000-0005-0000-0000-000067160000}"/>
    <cellStyle name="Normal 2 3 2 3 3 4 5" xfId="20166" xr:uid="{00000000-0005-0000-0000-000068160000}"/>
    <cellStyle name="Normal 2 3 2 3 3 5" xfId="11756" xr:uid="{00000000-0005-0000-0000-000069160000}"/>
    <cellStyle name="Normal 2 3 2 3 3 5 2" xfId="42087" xr:uid="{00000000-0005-0000-0000-00006A160000}"/>
    <cellStyle name="Normal 2 3 2 3 3 5 3" xfId="26854" xr:uid="{00000000-0005-0000-0000-00006B160000}"/>
    <cellStyle name="Normal 2 3 2 3 3 6" xfId="6735" xr:uid="{00000000-0005-0000-0000-00006C160000}"/>
    <cellStyle name="Normal 2 3 2 3 3 6 2" xfId="37070" xr:uid="{00000000-0005-0000-0000-00006D160000}"/>
    <cellStyle name="Normal 2 3 2 3 3 6 3" xfId="21837" xr:uid="{00000000-0005-0000-0000-00006E160000}"/>
    <cellStyle name="Normal 2 3 2 3 3 7" xfId="32058" xr:uid="{00000000-0005-0000-0000-00006F160000}"/>
    <cellStyle name="Normal 2 3 2 3 3 8" xfId="16824" xr:uid="{00000000-0005-0000-0000-000070160000}"/>
    <cellStyle name="Normal 2 3 2 3 4" xfId="2082" xr:uid="{00000000-0005-0000-0000-000071160000}"/>
    <cellStyle name="Normal 2 3 2 3 4 2" xfId="3772" xr:uid="{00000000-0005-0000-0000-000072160000}"/>
    <cellStyle name="Normal 2 3 2 3 4 2 2" xfId="13845" xr:uid="{00000000-0005-0000-0000-000073160000}"/>
    <cellStyle name="Normal 2 3 2 3 4 2 2 2" xfId="44176" xr:uid="{00000000-0005-0000-0000-000074160000}"/>
    <cellStyle name="Normal 2 3 2 3 4 2 2 3" xfId="28943" xr:uid="{00000000-0005-0000-0000-000075160000}"/>
    <cellStyle name="Normal 2 3 2 3 4 2 3" xfId="8825" xr:uid="{00000000-0005-0000-0000-000076160000}"/>
    <cellStyle name="Normal 2 3 2 3 4 2 3 2" xfId="39159" xr:uid="{00000000-0005-0000-0000-000077160000}"/>
    <cellStyle name="Normal 2 3 2 3 4 2 3 3" xfId="23926" xr:uid="{00000000-0005-0000-0000-000078160000}"/>
    <cellStyle name="Normal 2 3 2 3 4 2 4" xfId="34146" xr:uid="{00000000-0005-0000-0000-000079160000}"/>
    <cellStyle name="Normal 2 3 2 3 4 2 5" xfId="18913" xr:uid="{00000000-0005-0000-0000-00007A160000}"/>
    <cellStyle name="Normal 2 3 2 3 4 3" xfId="5464" xr:uid="{00000000-0005-0000-0000-00007B160000}"/>
    <cellStyle name="Normal 2 3 2 3 4 3 2" xfId="15516" xr:uid="{00000000-0005-0000-0000-00007C160000}"/>
    <cellStyle name="Normal 2 3 2 3 4 3 2 2" xfId="45847" xr:uid="{00000000-0005-0000-0000-00007D160000}"/>
    <cellStyle name="Normal 2 3 2 3 4 3 2 3" xfId="30614" xr:uid="{00000000-0005-0000-0000-00007E160000}"/>
    <cellStyle name="Normal 2 3 2 3 4 3 3" xfId="10496" xr:uid="{00000000-0005-0000-0000-00007F160000}"/>
    <cellStyle name="Normal 2 3 2 3 4 3 3 2" xfId="40830" xr:uid="{00000000-0005-0000-0000-000080160000}"/>
    <cellStyle name="Normal 2 3 2 3 4 3 3 3" xfId="25597" xr:uid="{00000000-0005-0000-0000-000081160000}"/>
    <cellStyle name="Normal 2 3 2 3 4 3 4" xfId="35817" xr:uid="{00000000-0005-0000-0000-000082160000}"/>
    <cellStyle name="Normal 2 3 2 3 4 3 5" xfId="20584" xr:uid="{00000000-0005-0000-0000-000083160000}"/>
    <cellStyle name="Normal 2 3 2 3 4 4" xfId="12174" xr:uid="{00000000-0005-0000-0000-000084160000}"/>
    <cellStyle name="Normal 2 3 2 3 4 4 2" xfId="42505" xr:uid="{00000000-0005-0000-0000-000085160000}"/>
    <cellStyle name="Normal 2 3 2 3 4 4 3" xfId="27272" xr:uid="{00000000-0005-0000-0000-000086160000}"/>
    <cellStyle name="Normal 2 3 2 3 4 5" xfId="7153" xr:uid="{00000000-0005-0000-0000-000087160000}"/>
    <cellStyle name="Normal 2 3 2 3 4 5 2" xfId="37488" xr:uid="{00000000-0005-0000-0000-000088160000}"/>
    <cellStyle name="Normal 2 3 2 3 4 5 3" xfId="22255" xr:uid="{00000000-0005-0000-0000-000089160000}"/>
    <cellStyle name="Normal 2 3 2 3 4 6" xfId="32476" xr:uid="{00000000-0005-0000-0000-00008A160000}"/>
    <cellStyle name="Normal 2 3 2 3 4 7" xfId="17242" xr:uid="{00000000-0005-0000-0000-00008B160000}"/>
    <cellStyle name="Normal 2 3 2 3 5" xfId="2935" xr:uid="{00000000-0005-0000-0000-00008C160000}"/>
    <cellStyle name="Normal 2 3 2 3 5 2" xfId="13009" xr:uid="{00000000-0005-0000-0000-00008D160000}"/>
    <cellStyle name="Normal 2 3 2 3 5 2 2" xfId="43340" xr:uid="{00000000-0005-0000-0000-00008E160000}"/>
    <cellStyle name="Normal 2 3 2 3 5 2 3" xfId="28107" xr:uid="{00000000-0005-0000-0000-00008F160000}"/>
    <cellStyle name="Normal 2 3 2 3 5 3" xfId="7989" xr:uid="{00000000-0005-0000-0000-000090160000}"/>
    <cellStyle name="Normal 2 3 2 3 5 3 2" xfId="38323" xr:uid="{00000000-0005-0000-0000-000091160000}"/>
    <cellStyle name="Normal 2 3 2 3 5 3 3" xfId="23090" xr:uid="{00000000-0005-0000-0000-000092160000}"/>
    <cellStyle name="Normal 2 3 2 3 5 4" xfId="33310" xr:uid="{00000000-0005-0000-0000-000093160000}"/>
    <cellStyle name="Normal 2 3 2 3 5 5" xfId="18077" xr:uid="{00000000-0005-0000-0000-000094160000}"/>
    <cellStyle name="Normal 2 3 2 3 6" xfId="4628" xr:uid="{00000000-0005-0000-0000-000095160000}"/>
    <cellStyle name="Normal 2 3 2 3 6 2" xfId="14680" xr:uid="{00000000-0005-0000-0000-000096160000}"/>
    <cellStyle name="Normal 2 3 2 3 6 2 2" xfId="45011" xr:uid="{00000000-0005-0000-0000-000097160000}"/>
    <cellStyle name="Normal 2 3 2 3 6 2 3" xfId="29778" xr:uid="{00000000-0005-0000-0000-000098160000}"/>
    <cellStyle name="Normal 2 3 2 3 6 3" xfId="9660" xr:uid="{00000000-0005-0000-0000-000099160000}"/>
    <cellStyle name="Normal 2 3 2 3 6 3 2" xfId="39994" xr:uid="{00000000-0005-0000-0000-00009A160000}"/>
    <cellStyle name="Normal 2 3 2 3 6 3 3" xfId="24761" xr:uid="{00000000-0005-0000-0000-00009B160000}"/>
    <cellStyle name="Normal 2 3 2 3 6 4" xfId="34981" xr:uid="{00000000-0005-0000-0000-00009C160000}"/>
    <cellStyle name="Normal 2 3 2 3 6 5" xfId="19748" xr:uid="{00000000-0005-0000-0000-00009D160000}"/>
    <cellStyle name="Normal 2 3 2 3 7" xfId="11338" xr:uid="{00000000-0005-0000-0000-00009E160000}"/>
    <cellStyle name="Normal 2 3 2 3 7 2" xfId="41669" xr:uid="{00000000-0005-0000-0000-00009F160000}"/>
    <cellStyle name="Normal 2 3 2 3 7 3" xfId="26436" xr:uid="{00000000-0005-0000-0000-0000A0160000}"/>
    <cellStyle name="Normal 2 3 2 3 8" xfId="6317" xr:uid="{00000000-0005-0000-0000-0000A1160000}"/>
    <cellStyle name="Normal 2 3 2 3 8 2" xfId="36652" xr:uid="{00000000-0005-0000-0000-0000A2160000}"/>
    <cellStyle name="Normal 2 3 2 3 8 3" xfId="21419" xr:uid="{00000000-0005-0000-0000-0000A3160000}"/>
    <cellStyle name="Normal 2 3 2 3 9" xfId="31641" xr:uid="{00000000-0005-0000-0000-0000A4160000}"/>
    <cellStyle name="Normal 2 3 2 4" xfId="1342" xr:uid="{00000000-0005-0000-0000-0000A5160000}"/>
    <cellStyle name="Normal 2 3 2 4 2" xfId="1765" xr:uid="{00000000-0005-0000-0000-0000A6160000}"/>
    <cellStyle name="Normal 2 3 2 4 2 2" xfId="2604" xr:uid="{00000000-0005-0000-0000-0000A7160000}"/>
    <cellStyle name="Normal 2 3 2 4 2 2 2" xfId="4294" xr:uid="{00000000-0005-0000-0000-0000A8160000}"/>
    <cellStyle name="Normal 2 3 2 4 2 2 2 2" xfId="14367" xr:uid="{00000000-0005-0000-0000-0000A9160000}"/>
    <cellStyle name="Normal 2 3 2 4 2 2 2 2 2" xfId="44698" xr:uid="{00000000-0005-0000-0000-0000AA160000}"/>
    <cellStyle name="Normal 2 3 2 4 2 2 2 2 3" xfId="29465" xr:uid="{00000000-0005-0000-0000-0000AB160000}"/>
    <cellStyle name="Normal 2 3 2 4 2 2 2 3" xfId="9347" xr:uid="{00000000-0005-0000-0000-0000AC160000}"/>
    <cellStyle name="Normal 2 3 2 4 2 2 2 3 2" xfId="39681" xr:uid="{00000000-0005-0000-0000-0000AD160000}"/>
    <cellStyle name="Normal 2 3 2 4 2 2 2 3 3" xfId="24448" xr:uid="{00000000-0005-0000-0000-0000AE160000}"/>
    <cellStyle name="Normal 2 3 2 4 2 2 2 4" xfId="34668" xr:uid="{00000000-0005-0000-0000-0000AF160000}"/>
    <cellStyle name="Normal 2 3 2 4 2 2 2 5" xfId="19435" xr:uid="{00000000-0005-0000-0000-0000B0160000}"/>
    <cellStyle name="Normal 2 3 2 4 2 2 3" xfId="5986" xr:uid="{00000000-0005-0000-0000-0000B1160000}"/>
    <cellStyle name="Normal 2 3 2 4 2 2 3 2" xfId="16038" xr:uid="{00000000-0005-0000-0000-0000B2160000}"/>
    <cellStyle name="Normal 2 3 2 4 2 2 3 2 2" xfId="46369" xr:uid="{00000000-0005-0000-0000-0000B3160000}"/>
    <cellStyle name="Normal 2 3 2 4 2 2 3 2 3" xfId="31136" xr:uid="{00000000-0005-0000-0000-0000B4160000}"/>
    <cellStyle name="Normal 2 3 2 4 2 2 3 3" xfId="11018" xr:uid="{00000000-0005-0000-0000-0000B5160000}"/>
    <cellStyle name="Normal 2 3 2 4 2 2 3 3 2" xfId="41352" xr:uid="{00000000-0005-0000-0000-0000B6160000}"/>
    <cellStyle name="Normal 2 3 2 4 2 2 3 3 3" xfId="26119" xr:uid="{00000000-0005-0000-0000-0000B7160000}"/>
    <cellStyle name="Normal 2 3 2 4 2 2 3 4" xfId="36339" xr:uid="{00000000-0005-0000-0000-0000B8160000}"/>
    <cellStyle name="Normal 2 3 2 4 2 2 3 5" xfId="21106" xr:uid="{00000000-0005-0000-0000-0000B9160000}"/>
    <cellStyle name="Normal 2 3 2 4 2 2 4" xfId="12696" xr:uid="{00000000-0005-0000-0000-0000BA160000}"/>
    <cellStyle name="Normal 2 3 2 4 2 2 4 2" xfId="43027" xr:uid="{00000000-0005-0000-0000-0000BB160000}"/>
    <cellStyle name="Normal 2 3 2 4 2 2 4 3" xfId="27794" xr:uid="{00000000-0005-0000-0000-0000BC160000}"/>
    <cellStyle name="Normal 2 3 2 4 2 2 5" xfId="7675" xr:uid="{00000000-0005-0000-0000-0000BD160000}"/>
    <cellStyle name="Normal 2 3 2 4 2 2 5 2" xfId="38010" xr:uid="{00000000-0005-0000-0000-0000BE160000}"/>
    <cellStyle name="Normal 2 3 2 4 2 2 5 3" xfId="22777" xr:uid="{00000000-0005-0000-0000-0000BF160000}"/>
    <cellStyle name="Normal 2 3 2 4 2 2 6" xfId="32998" xr:uid="{00000000-0005-0000-0000-0000C0160000}"/>
    <cellStyle name="Normal 2 3 2 4 2 2 7" xfId="17764" xr:uid="{00000000-0005-0000-0000-0000C1160000}"/>
    <cellStyle name="Normal 2 3 2 4 2 3" xfId="3457" xr:uid="{00000000-0005-0000-0000-0000C2160000}"/>
    <cellStyle name="Normal 2 3 2 4 2 3 2" xfId="13531" xr:uid="{00000000-0005-0000-0000-0000C3160000}"/>
    <cellStyle name="Normal 2 3 2 4 2 3 2 2" xfId="43862" xr:uid="{00000000-0005-0000-0000-0000C4160000}"/>
    <cellStyle name="Normal 2 3 2 4 2 3 2 3" xfId="28629" xr:uid="{00000000-0005-0000-0000-0000C5160000}"/>
    <cellStyle name="Normal 2 3 2 4 2 3 3" xfId="8511" xr:uid="{00000000-0005-0000-0000-0000C6160000}"/>
    <cellStyle name="Normal 2 3 2 4 2 3 3 2" xfId="38845" xr:uid="{00000000-0005-0000-0000-0000C7160000}"/>
    <cellStyle name="Normal 2 3 2 4 2 3 3 3" xfId="23612" xr:uid="{00000000-0005-0000-0000-0000C8160000}"/>
    <cellStyle name="Normal 2 3 2 4 2 3 4" xfId="33832" xr:uid="{00000000-0005-0000-0000-0000C9160000}"/>
    <cellStyle name="Normal 2 3 2 4 2 3 5" xfId="18599" xr:uid="{00000000-0005-0000-0000-0000CA160000}"/>
    <cellStyle name="Normal 2 3 2 4 2 4" xfId="5150" xr:uid="{00000000-0005-0000-0000-0000CB160000}"/>
    <cellStyle name="Normal 2 3 2 4 2 4 2" xfId="15202" xr:uid="{00000000-0005-0000-0000-0000CC160000}"/>
    <cellStyle name="Normal 2 3 2 4 2 4 2 2" xfId="45533" xr:uid="{00000000-0005-0000-0000-0000CD160000}"/>
    <cellStyle name="Normal 2 3 2 4 2 4 2 3" xfId="30300" xr:uid="{00000000-0005-0000-0000-0000CE160000}"/>
    <cellStyle name="Normal 2 3 2 4 2 4 3" xfId="10182" xr:uid="{00000000-0005-0000-0000-0000CF160000}"/>
    <cellStyle name="Normal 2 3 2 4 2 4 3 2" xfId="40516" xr:uid="{00000000-0005-0000-0000-0000D0160000}"/>
    <cellStyle name="Normal 2 3 2 4 2 4 3 3" xfId="25283" xr:uid="{00000000-0005-0000-0000-0000D1160000}"/>
    <cellStyle name="Normal 2 3 2 4 2 4 4" xfId="35503" xr:uid="{00000000-0005-0000-0000-0000D2160000}"/>
    <cellStyle name="Normal 2 3 2 4 2 4 5" xfId="20270" xr:uid="{00000000-0005-0000-0000-0000D3160000}"/>
    <cellStyle name="Normal 2 3 2 4 2 5" xfId="11860" xr:uid="{00000000-0005-0000-0000-0000D4160000}"/>
    <cellStyle name="Normal 2 3 2 4 2 5 2" xfId="42191" xr:uid="{00000000-0005-0000-0000-0000D5160000}"/>
    <cellStyle name="Normal 2 3 2 4 2 5 3" xfId="26958" xr:uid="{00000000-0005-0000-0000-0000D6160000}"/>
    <cellStyle name="Normal 2 3 2 4 2 6" xfId="6839" xr:uid="{00000000-0005-0000-0000-0000D7160000}"/>
    <cellStyle name="Normal 2 3 2 4 2 6 2" xfId="37174" xr:uid="{00000000-0005-0000-0000-0000D8160000}"/>
    <cellStyle name="Normal 2 3 2 4 2 6 3" xfId="21941" xr:uid="{00000000-0005-0000-0000-0000D9160000}"/>
    <cellStyle name="Normal 2 3 2 4 2 7" xfId="32162" xr:uid="{00000000-0005-0000-0000-0000DA160000}"/>
    <cellStyle name="Normal 2 3 2 4 2 8" xfId="16928" xr:uid="{00000000-0005-0000-0000-0000DB160000}"/>
    <cellStyle name="Normal 2 3 2 4 3" xfId="2186" xr:uid="{00000000-0005-0000-0000-0000DC160000}"/>
    <cellStyle name="Normal 2 3 2 4 3 2" xfId="3876" xr:uid="{00000000-0005-0000-0000-0000DD160000}"/>
    <cellStyle name="Normal 2 3 2 4 3 2 2" xfId="13949" xr:uid="{00000000-0005-0000-0000-0000DE160000}"/>
    <cellStyle name="Normal 2 3 2 4 3 2 2 2" xfId="44280" xr:uid="{00000000-0005-0000-0000-0000DF160000}"/>
    <cellStyle name="Normal 2 3 2 4 3 2 2 3" xfId="29047" xr:uid="{00000000-0005-0000-0000-0000E0160000}"/>
    <cellStyle name="Normal 2 3 2 4 3 2 3" xfId="8929" xr:uid="{00000000-0005-0000-0000-0000E1160000}"/>
    <cellStyle name="Normal 2 3 2 4 3 2 3 2" xfId="39263" xr:uid="{00000000-0005-0000-0000-0000E2160000}"/>
    <cellStyle name="Normal 2 3 2 4 3 2 3 3" xfId="24030" xr:uid="{00000000-0005-0000-0000-0000E3160000}"/>
    <cellStyle name="Normal 2 3 2 4 3 2 4" xfId="34250" xr:uid="{00000000-0005-0000-0000-0000E4160000}"/>
    <cellStyle name="Normal 2 3 2 4 3 2 5" xfId="19017" xr:uid="{00000000-0005-0000-0000-0000E5160000}"/>
    <cellStyle name="Normal 2 3 2 4 3 3" xfId="5568" xr:uid="{00000000-0005-0000-0000-0000E6160000}"/>
    <cellStyle name="Normal 2 3 2 4 3 3 2" xfId="15620" xr:uid="{00000000-0005-0000-0000-0000E7160000}"/>
    <cellStyle name="Normal 2 3 2 4 3 3 2 2" xfId="45951" xr:uid="{00000000-0005-0000-0000-0000E8160000}"/>
    <cellStyle name="Normal 2 3 2 4 3 3 2 3" xfId="30718" xr:uid="{00000000-0005-0000-0000-0000E9160000}"/>
    <cellStyle name="Normal 2 3 2 4 3 3 3" xfId="10600" xr:uid="{00000000-0005-0000-0000-0000EA160000}"/>
    <cellStyle name="Normal 2 3 2 4 3 3 3 2" xfId="40934" xr:uid="{00000000-0005-0000-0000-0000EB160000}"/>
    <cellStyle name="Normal 2 3 2 4 3 3 3 3" xfId="25701" xr:uid="{00000000-0005-0000-0000-0000EC160000}"/>
    <cellStyle name="Normal 2 3 2 4 3 3 4" xfId="35921" xr:uid="{00000000-0005-0000-0000-0000ED160000}"/>
    <cellStyle name="Normal 2 3 2 4 3 3 5" xfId="20688" xr:uid="{00000000-0005-0000-0000-0000EE160000}"/>
    <cellStyle name="Normal 2 3 2 4 3 4" xfId="12278" xr:uid="{00000000-0005-0000-0000-0000EF160000}"/>
    <cellStyle name="Normal 2 3 2 4 3 4 2" xfId="42609" xr:uid="{00000000-0005-0000-0000-0000F0160000}"/>
    <cellStyle name="Normal 2 3 2 4 3 4 3" xfId="27376" xr:uid="{00000000-0005-0000-0000-0000F1160000}"/>
    <cellStyle name="Normal 2 3 2 4 3 5" xfId="7257" xr:uid="{00000000-0005-0000-0000-0000F2160000}"/>
    <cellStyle name="Normal 2 3 2 4 3 5 2" xfId="37592" xr:uid="{00000000-0005-0000-0000-0000F3160000}"/>
    <cellStyle name="Normal 2 3 2 4 3 5 3" xfId="22359" xr:uid="{00000000-0005-0000-0000-0000F4160000}"/>
    <cellStyle name="Normal 2 3 2 4 3 6" xfId="32580" xr:uid="{00000000-0005-0000-0000-0000F5160000}"/>
    <cellStyle name="Normal 2 3 2 4 3 7" xfId="17346" xr:uid="{00000000-0005-0000-0000-0000F6160000}"/>
    <cellStyle name="Normal 2 3 2 4 4" xfId="3039" xr:uid="{00000000-0005-0000-0000-0000F7160000}"/>
    <cellStyle name="Normal 2 3 2 4 4 2" xfId="13113" xr:uid="{00000000-0005-0000-0000-0000F8160000}"/>
    <cellStyle name="Normal 2 3 2 4 4 2 2" xfId="43444" xr:uid="{00000000-0005-0000-0000-0000F9160000}"/>
    <cellStyle name="Normal 2 3 2 4 4 2 3" xfId="28211" xr:uid="{00000000-0005-0000-0000-0000FA160000}"/>
    <cellStyle name="Normal 2 3 2 4 4 3" xfId="8093" xr:uid="{00000000-0005-0000-0000-0000FB160000}"/>
    <cellStyle name="Normal 2 3 2 4 4 3 2" xfId="38427" xr:uid="{00000000-0005-0000-0000-0000FC160000}"/>
    <cellStyle name="Normal 2 3 2 4 4 3 3" xfId="23194" xr:uid="{00000000-0005-0000-0000-0000FD160000}"/>
    <cellStyle name="Normal 2 3 2 4 4 4" xfId="33414" xr:uid="{00000000-0005-0000-0000-0000FE160000}"/>
    <cellStyle name="Normal 2 3 2 4 4 5" xfId="18181" xr:uid="{00000000-0005-0000-0000-0000FF160000}"/>
    <cellStyle name="Normal 2 3 2 4 5" xfId="4732" xr:uid="{00000000-0005-0000-0000-000000170000}"/>
    <cellStyle name="Normal 2 3 2 4 5 2" xfId="14784" xr:uid="{00000000-0005-0000-0000-000001170000}"/>
    <cellStyle name="Normal 2 3 2 4 5 2 2" xfId="45115" xr:uid="{00000000-0005-0000-0000-000002170000}"/>
    <cellStyle name="Normal 2 3 2 4 5 2 3" xfId="29882" xr:uid="{00000000-0005-0000-0000-000003170000}"/>
    <cellStyle name="Normal 2 3 2 4 5 3" xfId="9764" xr:uid="{00000000-0005-0000-0000-000004170000}"/>
    <cellStyle name="Normal 2 3 2 4 5 3 2" xfId="40098" xr:uid="{00000000-0005-0000-0000-000005170000}"/>
    <cellStyle name="Normal 2 3 2 4 5 3 3" xfId="24865" xr:uid="{00000000-0005-0000-0000-000006170000}"/>
    <cellStyle name="Normal 2 3 2 4 5 4" xfId="35085" xr:uid="{00000000-0005-0000-0000-000007170000}"/>
    <cellStyle name="Normal 2 3 2 4 5 5" xfId="19852" xr:uid="{00000000-0005-0000-0000-000008170000}"/>
    <cellStyle name="Normal 2 3 2 4 6" xfId="11442" xr:uid="{00000000-0005-0000-0000-000009170000}"/>
    <cellStyle name="Normal 2 3 2 4 6 2" xfId="41773" xr:uid="{00000000-0005-0000-0000-00000A170000}"/>
    <cellStyle name="Normal 2 3 2 4 6 3" xfId="26540" xr:uid="{00000000-0005-0000-0000-00000B170000}"/>
    <cellStyle name="Normal 2 3 2 4 7" xfId="6421" xr:uid="{00000000-0005-0000-0000-00000C170000}"/>
    <cellStyle name="Normal 2 3 2 4 7 2" xfId="36756" xr:uid="{00000000-0005-0000-0000-00000D170000}"/>
    <cellStyle name="Normal 2 3 2 4 7 3" xfId="21523" xr:uid="{00000000-0005-0000-0000-00000E170000}"/>
    <cellStyle name="Normal 2 3 2 4 8" xfId="31744" xr:uid="{00000000-0005-0000-0000-00000F170000}"/>
    <cellStyle name="Normal 2 3 2 4 9" xfId="16510" xr:uid="{00000000-0005-0000-0000-000010170000}"/>
    <cellStyle name="Normal 2 3 2 5" xfId="1555" xr:uid="{00000000-0005-0000-0000-000011170000}"/>
    <cellStyle name="Normal 2 3 2 5 2" xfId="2396" xr:uid="{00000000-0005-0000-0000-000012170000}"/>
    <cellStyle name="Normal 2 3 2 5 2 2" xfId="4086" xr:uid="{00000000-0005-0000-0000-000013170000}"/>
    <cellStyle name="Normal 2 3 2 5 2 2 2" xfId="14159" xr:uid="{00000000-0005-0000-0000-000014170000}"/>
    <cellStyle name="Normal 2 3 2 5 2 2 2 2" xfId="44490" xr:uid="{00000000-0005-0000-0000-000015170000}"/>
    <cellStyle name="Normal 2 3 2 5 2 2 2 3" xfId="29257" xr:uid="{00000000-0005-0000-0000-000016170000}"/>
    <cellStyle name="Normal 2 3 2 5 2 2 3" xfId="9139" xr:uid="{00000000-0005-0000-0000-000017170000}"/>
    <cellStyle name="Normal 2 3 2 5 2 2 3 2" xfId="39473" xr:uid="{00000000-0005-0000-0000-000018170000}"/>
    <cellStyle name="Normal 2 3 2 5 2 2 3 3" xfId="24240" xr:uid="{00000000-0005-0000-0000-000019170000}"/>
    <cellStyle name="Normal 2 3 2 5 2 2 4" xfId="34460" xr:uid="{00000000-0005-0000-0000-00001A170000}"/>
    <cellStyle name="Normal 2 3 2 5 2 2 5" xfId="19227" xr:uid="{00000000-0005-0000-0000-00001B170000}"/>
    <cellStyle name="Normal 2 3 2 5 2 3" xfId="5778" xr:uid="{00000000-0005-0000-0000-00001C170000}"/>
    <cellStyle name="Normal 2 3 2 5 2 3 2" xfId="15830" xr:uid="{00000000-0005-0000-0000-00001D170000}"/>
    <cellStyle name="Normal 2 3 2 5 2 3 2 2" xfId="46161" xr:uid="{00000000-0005-0000-0000-00001E170000}"/>
    <cellStyle name="Normal 2 3 2 5 2 3 2 3" xfId="30928" xr:uid="{00000000-0005-0000-0000-00001F170000}"/>
    <cellStyle name="Normal 2 3 2 5 2 3 3" xfId="10810" xr:uid="{00000000-0005-0000-0000-000020170000}"/>
    <cellStyle name="Normal 2 3 2 5 2 3 3 2" xfId="41144" xr:uid="{00000000-0005-0000-0000-000021170000}"/>
    <cellStyle name="Normal 2 3 2 5 2 3 3 3" xfId="25911" xr:uid="{00000000-0005-0000-0000-000022170000}"/>
    <cellStyle name="Normal 2 3 2 5 2 3 4" xfId="36131" xr:uid="{00000000-0005-0000-0000-000023170000}"/>
    <cellStyle name="Normal 2 3 2 5 2 3 5" xfId="20898" xr:uid="{00000000-0005-0000-0000-000024170000}"/>
    <cellStyle name="Normal 2 3 2 5 2 4" xfId="12488" xr:uid="{00000000-0005-0000-0000-000025170000}"/>
    <cellStyle name="Normal 2 3 2 5 2 4 2" xfId="42819" xr:uid="{00000000-0005-0000-0000-000026170000}"/>
    <cellStyle name="Normal 2 3 2 5 2 4 3" xfId="27586" xr:uid="{00000000-0005-0000-0000-000027170000}"/>
    <cellStyle name="Normal 2 3 2 5 2 5" xfId="7467" xr:uid="{00000000-0005-0000-0000-000028170000}"/>
    <cellStyle name="Normal 2 3 2 5 2 5 2" xfId="37802" xr:uid="{00000000-0005-0000-0000-000029170000}"/>
    <cellStyle name="Normal 2 3 2 5 2 5 3" xfId="22569" xr:uid="{00000000-0005-0000-0000-00002A170000}"/>
    <cellStyle name="Normal 2 3 2 5 2 6" xfId="32790" xr:uid="{00000000-0005-0000-0000-00002B170000}"/>
    <cellStyle name="Normal 2 3 2 5 2 7" xfId="17556" xr:uid="{00000000-0005-0000-0000-00002C170000}"/>
    <cellStyle name="Normal 2 3 2 5 3" xfId="3249" xr:uid="{00000000-0005-0000-0000-00002D170000}"/>
    <cellStyle name="Normal 2 3 2 5 3 2" xfId="13323" xr:uid="{00000000-0005-0000-0000-00002E170000}"/>
    <cellStyle name="Normal 2 3 2 5 3 2 2" xfId="43654" xr:uid="{00000000-0005-0000-0000-00002F170000}"/>
    <cellStyle name="Normal 2 3 2 5 3 2 3" xfId="28421" xr:uid="{00000000-0005-0000-0000-000030170000}"/>
    <cellStyle name="Normal 2 3 2 5 3 3" xfId="8303" xr:uid="{00000000-0005-0000-0000-000031170000}"/>
    <cellStyle name="Normal 2 3 2 5 3 3 2" xfId="38637" xr:uid="{00000000-0005-0000-0000-000032170000}"/>
    <cellStyle name="Normal 2 3 2 5 3 3 3" xfId="23404" xr:uid="{00000000-0005-0000-0000-000033170000}"/>
    <cellStyle name="Normal 2 3 2 5 3 4" xfId="33624" xr:uid="{00000000-0005-0000-0000-000034170000}"/>
    <cellStyle name="Normal 2 3 2 5 3 5" xfId="18391" xr:uid="{00000000-0005-0000-0000-000035170000}"/>
    <cellStyle name="Normal 2 3 2 5 4" xfId="4942" xr:uid="{00000000-0005-0000-0000-000036170000}"/>
    <cellStyle name="Normal 2 3 2 5 4 2" xfId="14994" xr:uid="{00000000-0005-0000-0000-000037170000}"/>
    <cellStyle name="Normal 2 3 2 5 4 2 2" xfId="45325" xr:uid="{00000000-0005-0000-0000-000038170000}"/>
    <cellStyle name="Normal 2 3 2 5 4 2 3" xfId="30092" xr:uid="{00000000-0005-0000-0000-000039170000}"/>
    <cellStyle name="Normal 2 3 2 5 4 3" xfId="9974" xr:uid="{00000000-0005-0000-0000-00003A170000}"/>
    <cellStyle name="Normal 2 3 2 5 4 3 2" xfId="40308" xr:uid="{00000000-0005-0000-0000-00003B170000}"/>
    <cellStyle name="Normal 2 3 2 5 4 3 3" xfId="25075" xr:uid="{00000000-0005-0000-0000-00003C170000}"/>
    <cellStyle name="Normal 2 3 2 5 4 4" xfId="35295" xr:uid="{00000000-0005-0000-0000-00003D170000}"/>
    <cellStyle name="Normal 2 3 2 5 4 5" xfId="20062" xr:uid="{00000000-0005-0000-0000-00003E170000}"/>
    <cellStyle name="Normal 2 3 2 5 5" xfId="11652" xr:uid="{00000000-0005-0000-0000-00003F170000}"/>
    <cellStyle name="Normal 2 3 2 5 5 2" xfId="41983" xr:uid="{00000000-0005-0000-0000-000040170000}"/>
    <cellStyle name="Normal 2 3 2 5 5 3" xfId="26750" xr:uid="{00000000-0005-0000-0000-000041170000}"/>
    <cellStyle name="Normal 2 3 2 5 6" xfId="6631" xr:uid="{00000000-0005-0000-0000-000042170000}"/>
    <cellStyle name="Normal 2 3 2 5 6 2" xfId="36966" xr:uid="{00000000-0005-0000-0000-000043170000}"/>
    <cellStyle name="Normal 2 3 2 5 6 3" xfId="21733" xr:uid="{00000000-0005-0000-0000-000044170000}"/>
    <cellStyle name="Normal 2 3 2 5 7" xfId="31954" xr:uid="{00000000-0005-0000-0000-000045170000}"/>
    <cellStyle name="Normal 2 3 2 5 8" xfId="16720" xr:uid="{00000000-0005-0000-0000-000046170000}"/>
    <cellStyle name="Normal 2 3 2 6" xfId="1976" xr:uid="{00000000-0005-0000-0000-000047170000}"/>
    <cellStyle name="Normal 2 3 2 6 2" xfId="3668" xr:uid="{00000000-0005-0000-0000-000048170000}"/>
    <cellStyle name="Normal 2 3 2 6 2 2" xfId="13741" xr:uid="{00000000-0005-0000-0000-000049170000}"/>
    <cellStyle name="Normal 2 3 2 6 2 2 2" xfId="44072" xr:uid="{00000000-0005-0000-0000-00004A170000}"/>
    <cellStyle name="Normal 2 3 2 6 2 2 3" xfId="28839" xr:uid="{00000000-0005-0000-0000-00004B170000}"/>
    <cellStyle name="Normal 2 3 2 6 2 3" xfId="8721" xr:uid="{00000000-0005-0000-0000-00004C170000}"/>
    <cellStyle name="Normal 2 3 2 6 2 3 2" xfId="39055" xr:uid="{00000000-0005-0000-0000-00004D170000}"/>
    <cellStyle name="Normal 2 3 2 6 2 3 3" xfId="23822" xr:uid="{00000000-0005-0000-0000-00004E170000}"/>
    <cellStyle name="Normal 2 3 2 6 2 4" xfId="34042" xr:uid="{00000000-0005-0000-0000-00004F170000}"/>
    <cellStyle name="Normal 2 3 2 6 2 5" xfId="18809" xr:uid="{00000000-0005-0000-0000-000050170000}"/>
    <cellStyle name="Normal 2 3 2 6 3" xfId="5360" xr:uid="{00000000-0005-0000-0000-000051170000}"/>
    <cellStyle name="Normal 2 3 2 6 3 2" xfId="15412" xr:uid="{00000000-0005-0000-0000-000052170000}"/>
    <cellStyle name="Normal 2 3 2 6 3 2 2" xfId="45743" xr:uid="{00000000-0005-0000-0000-000053170000}"/>
    <cellStyle name="Normal 2 3 2 6 3 2 3" xfId="30510" xr:uid="{00000000-0005-0000-0000-000054170000}"/>
    <cellStyle name="Normal 2 3 2 6 3 3" xfId="10392" xr:uid="{00000000-0005-0000-0000-000055170000}"/>
    <cellStyle name="Normal 2 3 2 6 3 3 2" xfId="40726" xr:uid="{00000000-0005-0000-0000-000056170000}"/>
    <cellStyle name="Normal 2 3 2 6 3 3 3" xfId="25493" xr:uid="{00000000-0005-0000-0000-000057170000}"/>
    <cellStyle name="Normal 2 3 2 6 3 4" xfId="35713" xr:uid="{00000000-0005-0000-0000-000058170000}"/>
    <cellStyle name="Normal 2 3 2 6 3 5" xfId="20480" xr:uid="{00000000-0005-0000-0000-000059170000}"/>
    <cellStyle name="Normal 2 3 2 6 4" xfId="12070" xr:uid="{00000000-0005-0000-0000-00005A170000}"/>
    <cellStyle name="Normal 2 3 2 6 4 2" xfId="42401" xr:uid="{00000000-0005-0000-0000-00005B170000}"/>
    <cellStyle name="Normal 2 3 2 6 4 3" xfId="27168" xr:uid="{00000000-0005-0000-0000-00005C170000}"/>
    <cellStyle name="Normal 2 3 2 6 5" xfId="7049" xr:uid="{00000000-0005-0000-0000-00005D170000}"/>
    <cellStyle name="Normal 2 3 2 6 5 2" xfId="37384" xr:uid="{00000000-0005-0000-0000-00005E170000}"/>
    <cellStyle name="Normal 2 3 2 6 5 3" xfId="22151" xr:uid="{00000000-0005-0000-0000-00005F170000}"/>
    <cellStyle name="Normal 2 3 2 6 6" xfId="32372" xr:uid="{00000000-0005-0000-0000-000060170000}"/>
    <cellStyle name="Normal 2 3 2 6 7" xfId="17138" xr:uid="{00000000-0005-0000-0000-000061170000}"/>
    <cellStyle name="Normal 2 3 2 7" xfId="2827" xr:uid="{00000000-0005-0000-0000-000062170000}"/>
    <cellStyle name="Normal 2 3 2 7 2" xfId="12905" xr:uid="{00000000-0005-0000-0000-000063170000}"/>
    <cellStyle name="Normal 2 3 2 7 2 2" xfId="43236" xr:uid="{00000000-0005-0000-0000-000064170000}"/>
    <cellStyle name="Normal 2 3 2 7 2 3" xfId="28003" xr:uid="{00000000-0005-0000-0000-000065170000}"/>
    <cellStyle name="Normal 2 3 2 7 3" xfId="7885" xr:uid="{00000000-0005-0000-0000-000066170000}"/>
    <cellStyle name="Normal 2 3 2 7 3 2" xfId="38219" xr:uid="{00000000-0005-0000-0000-000067170000}"/>
    <cellStyle name="Normal 2 3 2 7 3 3" xfId="22986" xr:uid="{00000000-0005-0000-0000-000068170000}"/>
    <cellStyle name="Normal 2 3 2 7 4" xfId="33206" xr:uid="{00000000-0005-0000-0000-000069170000}"/>
    <cellStyle name="Normal 2 3 2 7 5" xfId="17973" xr:uid="{00000000-0005-0000-0000-00006A170000}"/>
    <cellStyle name="Normal 2 3 2 8" xfId="4521" xr:uid="{00000000-0005-0000-0000-00006B170000}"/>
    <cellStyle name="Normal 2 3 2 8 2" xfId="14576" xr:uid="{00000000-0005-0000-0000-00006C170000}"/>
    <cellStyle name="Normal 2 3 2 8 2 2" xfId="44907" xr:uid="{00000000-0005-0000-0000-00006D170000}"/>
    <cellStyle name="Normal 2 3 2 8 2 3" xfId="29674" xr:uid="{00000000-0005-0000-0000-00006E170000}"/>
    <cellStyle name="Normal 2 3 2 8 3" xfId="9556" xr:uid="{00000000-0005-0000-0000-00006F170000}"/>
    <cellStyle name="Normal 2 3 2 8 3 2" xfId="39890" xr:uid="{00000000-0005-0000-0000-000070170000}"/>
    <cellStyle name="Normal 2 3 2 8 3 3" xfId="24657" xr:uid="{00000000-0005-0000-0000-000071170000}"/>
    <cellStyle name="Normal 2 3 2 8 4" xfId="34877" xr:uid="{00000000-0005-0000-0000-000072170000}"/>
    <cellStyle name="Normal 2 3 2 8 5" xfId="19644" xr:uid="{00000000-0005-0000-0000-000073170000}"/>
    <cellStyle name="Normal 2 3 2 9" xfId="11232" xr:uid="{00000000-0005-0000-0000-000074170000}"/>
    <cellStyle name="Normal 2 3 2 9 2" xfId="41565" xr:uid="{00000000-0005-0000-0000-000075170000}"/>
    <cellStyle name="Normal 2 3 2 9 3" xfId="26332" xr:uid="{00000000-0005-0000-0000-000076170000}"/>
    <cellStyle name="Normal 2 3 3" xfId="841" xr:uid="{00000000-0005-0000-0000-000077170000}"/>
    <cellStyle name="Normal 2 3 4" xfId="842" xr:uid="{00000000-0005-0000-0000-000078170000}"/>
    <cellStyle name="Normal 2 3 4 10" xfId="6212" xr:uid="{00000000-0005-0000-0000-000079170000}"/>
    <cellStyle name="Normal 2 3 4 10 2" xfId="36549" xr:uid="{00000000-0005-0000-0000-00007A170000}"/>
    <cellStyle name="Normal 2 3 4 10 3" xfId="21316" xr:uid="{00000000-0005-0000-0000-00007B170000}"/>
    <cellStyle name="Normal 2 3 4 11" xfId="31540" xr:uid="{00000000-0005-0000-0000-00007C170000}"/>
    <cellStyle name="Normal 2 3 4 12" xfId="16301" xr:uid="{00000000-0005-0000-0000-00007D170000}"/>
    <cellStyle name="Normal 2 3 4 2" xfId="1176" xr:uid="{00000000-0005-0000-0000-00007E170000}"/>
    <cellStyle name="Normal 2 3 4 2 10" xfId="31592" xr:uid="{00000000-0005-0000-0000-00007F170000}"/>
    <cellStyle name="Normal 2 3 4 2 11" xfId="16355" xr:uid="{00000000-0005-0000-0000-000080170000}"/>
    <cellStyle name="Normal 2 3 4 2 2" xfId="1284" xr:uid="{00000000-0005-0000-0000-000081170000}"/>
    <cellStyle name="Normal 2 3 4 2 2 10" xfId="16459" xr:uid="{00000000-0005-0000-0000-000082170000}"/>
    <cellStyle name="Normal 2 3 4 2 2 2" xfId="1501" xr:uid="{00000000-0005-0000-0000-000083170000}"/>
    <cellStyle name="Normal 2 3 4 2 2 2 2" xfId="1922" xr:uid="{00000000-0005-0000-0000-000084170000}"/>
    <cellStyle name="Normal 2 3 4 2 2 2 2 2" xfId="2761" xr:uid="{00000000-0005-0000-0000-000085170000}"/>
    <cellStyle name="Normal 2 3 4 2 2 2 2 2 2" xfId="4451" xr:uid="{00000000-0005-0000-0000-000086170000}"/>
    <cellStyle name="Normal 2 3 4 2 2 2 2 2 2 2" xfId="14524" xr:uid="{00000000-0005-0000-0000-000087170000}"/>
    <cellStyle name="Normal 2 3 4 2 2 2 2 2 2 2 2" xfId="44855" xr:uid="{00000000-0005-0000-0000-000088170000}"/>
    <cellStyle name="Normal 2 3 4 2 2 2 2 2 2 2 3" xfId="29622" xr:uid="{00000000-0005-0000-0000-000089170000}"/>
    <cellStyle name="Normal 2 3 4 2 2 2 2 2 2 3" xfId="9504" xr:uid="{00000000-0005-0000-0000-00008A170000}"/>
    <cellStyle name="Normal 2 3 4 2 2 2 2 2 2 3 2" xfId="39838" xr:uid="{00000000-0005-0000-0000-00008B170000}"/>
    <cellStyle name="Normal 2 3 4 2 2 2 2 2 2 3 3" xfId="24605" xr:uid="{00000000-0005-0000-0000-00008C170000}"/>
    <cellStyle name="Normal 2 3 4 2 2 2 2 2 2 4" xfId="34825" xr:uid="{00000000-0005-0000-0000-00008D170000}"/>
    <cellStyle name="Normal 2 3 4 2 2 2 2 2 2 5" xfId="19592" xr:uid="{00000000-0005-0000-0000-00008E170000}"/>
    <cellStyle name="Normal 2 3 4 2 2 2 2 2 3" xfId="6143" xr:uid="{00000000-0005-0000-0000-00008F170000}"/>
    <cellStyle name="Normal 2 3 4 2 2 2 2 2 3 2" xfId="16195" xr:uid="{00000000-0005-0000-0000-000090170000}"/>
    <cellStyle name="Normal 2 3 4 2 2 2 2 2 3 2 2" xfId="46526" xr:uid="{00000000-0005-0000-0000-000091170000}"/>
    <cellStyle name="Normal 2 3 4 2 2 2 2 2 3 2 3" xfId="31293" xr:uid="{00000000-0005-0000-0000-000092170000}"/>
    <cellStyle name="Normal 2 3 4 2 2 2 2 2 3 3" xfId="11175" xr:uid="{00000000-0005-0000-0000-000093170000}"/>
    <cellStyle name="Normal 2 3 4 2 2 2 2 2 3 3 2" xfId="41509" xr:uid="{00000000-0005-0000-0000-000094170000}"/>
    <cellStyle name="Normal 2 3 4 2 2 2 2 2 3 3 3" xfId="26276" xr:uid="{00000000-0005-0000-0000-000095170000}"/>
    <cellStyle name="Normal 2 3 4 2 2 2 2 2 3 4" xfId="36496" xr:uid="{00000000-0005-0000-0000-000096170000}"/>
    <cellStyle name="Normal 2 3 4 2 2 2 2 2 3 5" xfId="21263" xr:uid="{00000000-0005-0000-0000-000097170000}"/>
    <cellStyle name="Normal 2 3 4 2 2 2 2 2 4" xfId="12853" xr:uid="{00000000-0005-0000-0000-000098170000}"/>
    <cellStyle name="Normal 2 3 4 2 2 2 2 2 4 2" xfId="43184" xr:uid="{00000000-0005-0000-0000-000099170000}"/>
    <cellStyle name="Normal 2 3 4 2 2 2 2 2 4 3" xfId="27951" xr:uid="{00000000-0005-0000-0000-00009A170000}"/>
    <cellStyle name="Normal 2 3 4 2 2 2 2 2 5" xfId="7832" xr:uid="{00000000-0005-0000-0000-00009B170000}"/>
    <cellStyle name="Normal 2 3 4 2 2 2 2 2 5 2" xfId="38167" xr:uid="{00000000-0005-0000-0000-00009C170000}"/>
    <cellStyle name="Normal 2 3 4 2 2 2 2 2 5 3" xfId="22934" xr:uid="{00000000-0005-0000-0000-00009D170000}"/>
    <cellStyle name="Normal 2 3 4 2 2 2 2 2 6" xfId="33155" xr:uid="{00000000-0005-0000-0000-00009E170000}"/>
    <cellStyle name="Normal 2 3 4 2 2 2 2 2 7" xfId="17921" xr:uid="{00000000-0005-0000-0000-00009F170000}"/>
    <cellStyle name="Normal 2 3 4 2 2 2 2 3" xfId="3614" xr:uid="{00000000-0005-0000-0000-0000A0170000}"/>
    <cellStyle name="Normal 2 3 4 2 2 2 2 3 2" xfId="13688" xr:uid="{00000000-0005-0000-0000-0000A1170000}"/>
    <cellStyle name="Normal 2 3 4 2 2 2 2 3 2 2" xfId="44019" xr:uid="{00000000-0005-0000-0000-0000A2170000}"/>
    <cellStyle name="Normal 2 3 4 2 2 2 2 3 2 3" xfId="28786" xr:uid="{00000000-0005-0000-0000-0000A3170000}"/>
    <cellStyle name="Normal 2 3 4 2 2 2 2 3 3" xfId="8668" xr:uid="{00000000-0005-0000-0000-0000A4170000}"/>
    <cellStyle name="Normal 2 3 4 2 2 2 2 3 3 2" xfId="39002" xr:uid="{00000000-0005-0000-0000-0000A5170000}"/>
    <cellStyle name="Normal 2 3 4 2 2 2 2 3 3 3" xfId="23769" xr:uid="{00000000-0005-0000-0000-0000A6170000}"/>
    <cellStyle name="Normal 2 3 4 2 2 2 2 3 4" xfId="33989" xr:uid="{00000000-0005-0000-0000-0000A7170000}"/>
    <cellStyle name="Normal 2 3 4 2 2 2 2 3 5" xfId="18756" xr:uid="{00000000-0005-0000-0000-0000A8170000}"/>
    <cellStyle name="Normal 2 3 4 2 2 2 2 4" xfId="5307" xr:uid="{00000000-0005-0000-0000-0000A9170000}"/>
    <cellStyle name="Normal 2 3 4 2 2 2 2 4 2" xfId="15359" xr:uid="{00000000-0005-0000-0000-0000AA170000}"/>
    <cellStyle name="Normal 2 3 4 2 2 2 2 4 2 2" xfId="45690" xr:uid="{00000000-0005-0000-0000-0000AB170000}"/>
    <cellStyle name="Normal 2 3 4 2 2 2 2 4 2 3" xfId="30457" xr:uid="{00000000-0005-0000-0000-0000AC170000}"/>
    <cellStyle name="Normal 2 3 4 2 2 2 2 4 3" xfId="10339" xr:uid="{00000000-0005-0000-0000-0000AD170000}"/>
    <cellStyle name="Normal 2 3 4 2 2 2 2 4 3 2" xfId="40673" xr:uid="{00000000-0005-0000-0000-0000AE170000}"/>
    <cellStyle name="Normal 2 3 4 2 2 2 2 4 3 3" xfId="25440" xr:uid="{00000000-0005-0000-0000-0000AF170000}"/>
    <cellStyle name="Normal 2 3 4 2 2 2 2 4 4" xfId="35660" xr:uid="{00000000-0005-0000-0000-0000B0170000}"/>
    <cellStyle name="Normal 2 3 4 2 2 2 2 4 5" xfId="20427" xr:uid="{00000000-0005-0000-0000-0000B1170000}"/>
    <cellStyle name="Normal 2 3 4 2 2 2 2 5" xfId="12017" xr:uid="{00000000-0005-0000-0000-0000B2170000}"/>
    <cellStyle name="Normal 2 3 4 2 2 2 2 5 2" xfId="42348" xr:uid="{00000000-0005-0000-0000-0000B3170000}"/>
    <cellStyle name="Normal 2 3 4 2 2 2 2 5 3" xfId="27115" xr:uid="{00000000-0005-0000-0000-0000B4170000}"/>
    <cellStyle name="Normal 2 3 4 2 2 2 2 6" xfId="6996" xr:uid="{00000000-0005-0000-0000-0000B5170000}"/>
    <cellStyle name="Normal 2 3 4 2 2 2 2 6 2" xfId="37331" xr:uid="{00000000-0005-0000-0000-0000B6170000}"/>
    <cellStyle name="Normal 2 3 4 2 2 2 2 6 3" xfId="22098" xr:uid="{00000000-0005-0000-0000-0000B7170000}"/>
    <cellStyle name="Normal 2 3 4 2 2 2 2 7" xfId="32319" xr:uid="{00000000-0005-0000-0000-0000B8170000}"/>
    <cellStyle name="Normal 2 3 4 2 2 2 2 8" xfId="17085" xr:uid="{00000000-0005-0000-0000-0000B9170000}"/>
    <cellStyle name="Normal 2 3 4 2 2 2 3" xfId="2343" xr:uid="{00000000-0005-0000-0000-0000BA170000}"/>
    <cellStyle name="Normal 2 3 4 2 2 2 3 2" xfId="4033" xr:uid="{00000000-0005-0000-0000-0000BB170000}"/>
    <cellStyle name="Normal 2 3 4 2 2 2 3 2 2" xfId="14106" xr:uid="{00000000-0005-0000-0000-0000BC170000}"/>
    <cellStyle name="Normal 2 3 4 2 2 2 3 2 2 2" xfId="44437" xr:uid="{00000000-0005-0000-0000-0000BD170000}"/>
    <cellStyle name="Normal 2 3 4 2 2 2 3 2 2 3" xfId="29204" xr:uid="{00000000-0005-0000-0000-0000BE170000}"/>
    <cellStyle name="Normal 2 3 4 2 2 2 3 2 3" xfId="9086" xr:uid="{00000000-0005-0000-0000-0000BF170000}"/>
    <cellStyle name="Normal 2 3 4 2 2 2 3 2 3 2" xfId="39420" xr:uid="{00000000-0005-0000-0000-0000C0170000}"/>
    <cellStyle name="Normal 2 3 4 2 2 2 3 2 3 3" xfId="24187" xr:uid="{00000000-0005-0000-0000-0000C1170000}"/>
    <cellStyle name="Normal 2 3 4 2 2 2 3 2 4" xfId="34407" xr:uid="{00000000-0005-0000-0000-0000C2170000}"/>
    <cellStyle name="Normal 2 3 4 2 2 2 3 2 5" xfId="19174" xr:uid="{00000000-0005-0000-0000-0000C3170000}"/>
    <cellStyle name="Normal 2 3 4 2 2 2 3 3" xfId="5725" xr:uid="{00000000-0005-0000-0000-0000C4170000}"/>
    <cellStyle name="Normal 2 3 4 2 2 2 3 3 2" xfId="15777" xr:uid="{00000000-0005-0000-0000-0000C5170000}"/>
    <cellStyle name="Normal 2 3 4 2 2 2 3 3 2 2" xfId="46108" xr:uid="{00000000-0005-0000-0000-0000C6170000}"/>
    <cellStyle name="Normal 2 3 4 2 2 2 3 3 2 3" xfId="30875" xr:uid="{00000000-0005-0000-0000-0000C7170000}"/>
    <cellStyle name="Normal 2 3 4 2 2 2 3 3 3" xfId="10757" xr:uid="{00000000-0005-0000-0000-0000C8170000}"/>
    <cellStyle name="Normal 2 3 4 2 2 2 3 3 3 2" xfId="41091" xr:uid="{00000000-0005-0000-0000-0000C9170000}"/>
    <cellStyle name="Normal 2 3 4 2 2 2 3 3 3 3" xfId="25858" xr:uid="{00000000-0005-0000-0000-0000CA170000}"/>
    <cellStyle name="Normal 2 3 4 2 2 2 3 3 4" xfId="36078" xr:uid="{00000000-0005-0000-0000-0000CB170000}"/>
    <cellStyle name="Normal 2 3 4 2 2 2 3 3 5" xfId="20845" xr:uid="{00000000-0005-0000-0000-0000CC170000}"/>
    <cellStyle name="Normal 2 3 4 2 2 2 3 4" xfId="12435" xr:uid="{00000000-0005-0000-0000-0000CD170000}"/>
    <cellStyle name="Normal 2 3 4 2 2 2 3 4 2" xfId="42766" xr:uid="{00000000-0005-0000-0000-0000CE170000}"/>
    <cellStyle name="Normal 2 3 4 2 2 2 3 4 3" xfId="27533" xr:uid="{00000000-0005-0000-0000-0000CF170000}"/>
    <cellStyle name="Normal 2 3 4 2 2 2 3 5" xfId="7414" xr:uid="{00000000-0005-0000-0000-0000D0170000}"/>
    <cellStyle name="Normal 2 3 4 2 2 2 3 5 2" xfId="37749" xr:uid="{00000000-0005-0000-0000-0000D1170000}"/>
    <cellStyle name="Normal 2 3 4 2 2 2 3 5 3" xfId="22516" xr:uid="{00000000-0005-0000-0000-0000D2170000}"/>
    <cellStyle name="Normal 2 3 4 2 2 2 3 6" xfId="32737" xr:uid="{00000000-0005-0000-0000-0000D3170000}"/>
    <cellStyle name="Normal 2 3 4 2 2 2 3 7" xfId="17503" xr:uid="{00000000-0005-0000-0000-0000D4170000}"/>
    <cellStyle name="Normal 2 3 4 2 2 2 4" xfId="3196" xr:uid="{00000000-0005-0000-0000-0000D5170000}"/>
    <cellStyle name="Normal 2 3 4 2 2 2 4 2" xfId="13270" xr:uid="{00000000-0005-0000-0000-0000D6170000}"/>
    <cellStyle name="Normal 2 3 4 2 2 2 4 2 2" xfId="43601" xr:uid="{00000000-0005-0000-0000-0000D7170000}"/>
    <cellStyle name="Normal 2 3 4 2 2 2 4 2 3" xfId="28368" xr:uid="{00000000-0005-0000-0000-0000D8170000}"/>
    <cellStyle name="Normal 2 3 4 2 2 2 4 3" xfId="8250" xr:uid="{00000000-0005-0000-0000-0000D9170000}"/>
    <cellStyle name="Normal 2 3 4 2 2 2 4 3 2" xfId="38584" xr:uid="{00000000-0005-0000-0000-0000DA170000}"/>
    <cellStyle name="Normal 2 3 4 2 2 2 4 3 3" xfId="23351" xr:uid="{00000000-0005-0000-0000-0000DB170000}"/>
    <cellStyle name="Normal 2 3 4 2 2 2 4 4" xfId="33571" xr:uid="{00000000-0005-0000-0000-0000DC170000}"/>
    <cellStyle name="Normal 2 3 4 2 2 2 4 5" xfId="18338" xr:uid="{00000000-0005-0000-0000-0000DD170000}"/>
    <cellStyle name="Normal 2 3 4 2 2 2 5" xfId="4889" xr:uid="{00000000-0005-0000-0000-0000DE170000}"/>
    <cellStyle name="Normal 2 3 4 2 2 2 5 2" xfId="14941" xr:uid="{00000000-0005-0000-0000-0000DF170000}"/>
    <cellStyle name="Normal 2 3 4 2 2 2 5 2 2" xfId="45272" xr:uid="{00000000-0005-0000-0000-0000E0170000}"/>
    <cellStyle name="Normal 2 3 4 2 2 2 5 2 3" xfId="30039" xr:uid="{00000000-0005-0000-0000-0000E1170000}"/>
    <cellStyle name="Normal 2 3 4 2 2 2 5 3" xfId="9921" xr:uid="{00000000-0005-0000-0000-0000E2170000}"/>
    <cellStyle name="Normal 2 3 4 2 2 2 5 3 2" xfId="40255" xr:uid="{00000000-0005-0000-0000-0000E3170000}"/>
    <cellStyle name="Normal 2 3 4 2 2 2 5 3 3" xfId="25022" xr:uid="{00000000-0005-0000-0000-0000E4170000}"/>
    <cellStyle name="Normal 2 3 4 2 2 2 5 4" xfId="35242" xr:uid="{00000000-0005-0000-0000-0000E5170000}"/>
    <cellStyle name="Normal 2 3 4 2 2 2 5 5" xfId="20009" xr:uid="{00000000-0005-0000-0000-0000E6170000}"/>
    <cellStyle name="Normal 2 3 4 2 2 2 6" xfId="11599" xr:uid="{00000000-0005-0000-0000-0000E7170000}"/>
    <cellStyle name="Normal 2 3 4 2 2 2 6 2" xfId="41930" xr:uid="{00000000-0005-0000-0000-0000E8170000}"/>
    <cellStyle name="Normal 2 3 4 2 2 2 6 3" xfId="26697" xr:uid="{00000000-0005-0000-0000-0000E9170000}"/>
    <cellStyle name="Normal 2 3 4 2 2 2 7" xfId="6578" xr:uid="{00000000-0005-0000-0000-0000EA170000}"/>
    <cellStyle name="Normal 2 3 4 2 2 2 7 2" xfId="36913" xr:uid="{00000000-0005-0000-0000-0000EB170000}"/>
    <cellStyle name="Normal 2 3 4 2 2 2 7 3" xfId="21680" xr:uid="{00000000-0005-0000-0000-0000EC170000}"/>
    <cellStyle name="Normal 2 3 4 2 2 2 8" xfId="31901" xr:uid="{00000000-0005-0000-0000-0000ED170000}"/>
    <cellStyle name="Normal 2 3 4 2 2 2 9" xfId="16667" xr:uid="{00000000-0005-0000-0000-0000EE170000}"/>
    <cellStyle name="Normal 2 3 4 2 2 3" xfId="1714" xr:uid="{00000000-0005-0000-0000-0000EF170000}"/>
    <cellStyle name="Normal 2 3 4 2 2 3 2" xfId="2553" xr:uid="{00000000-0005-0000-0000-0000F0170000}"/>
    <cellStyle name="Normal 2 3 4 2 2 3 2 2" xfId="4243" xr:uid="{00000000-0005-0000-0000-0000F1170000}"/>
    <cellStyle name="Normal 2 3 4 2 2 3 2 2 2" xfId="14316" xr:uid="{00000000-0005-0000-0000-0000F2170000}"/>
    <cellStyle name="Normal 2 3 4 2 2 3 2 2 2 2" xfId="44647" xr:uid="{00000000-0005-0000-0000-0000F3170000}"/>
    <cellStyle name="Normal 2 3 4 2 2 3 2 2 2 3" xfId="29414" xr:uid="{00000000-0005-0000-0000-0000F4170000}"/>
    <cellStyle name="Normal 2 3 4 2 2 3 2 2 3" xfId="9296" xr:uid="{00000000-0005-0000-0000-0000F5170000}"/>
    <cellStyle name="Normal 2 3 4 2 2 3 2 2 3 2" xfId="39630" xr:uid="{00000000-0005-0000-0000-0000F6170000}"/>
    <cellStyle name="Normal 2 3 4 2 2 3 2 2 3 3" xfId="24397" xr:uid="{00000000-0005-0000-0000-0000F7170000}"/>
    <cellStyle name="Normal 2 3 4 2 2 3 2 2 4" xfId="34617" xr:uid="{00000000-0005-0000-0000-0000F8170000}"/>
    <cellStyle name="Normal 2 3 4 2 2 3 2 2 5" xfId="19384" xr:uid="{00000000-0005-0000-0000-0000F9170000}"/>
    <cellStyle name="Normal 2 3 4 2 2 3 2 3" xfId="5935" xr:uid="{00000000-0005-0000-0000-0000FA170000}"/>
    <cellStyle name="Normal 2 3 4 2 2 3 2 3 2" xfId="15987" xr:uid="{00000000-0005-0000-0000-0000FB170000}"/>
    <cellStyle name="Normal 2 3 4 2 2 3 2 3 2 2" xfId="46318" xr:uid="{00000000-0005-0000-0000-0000FC170000}"/>
    <cellStyle name="Normal 2 3 4 2 2 3 2 3 2 3" xfId="31085" xr:uid="{00000000-0005-0000-0000-0000FD170000}"/>
    <cellStyle name="Normal 2 3 4 2 2 3 2 3 3" xfId="10967" xr:uid="{00000000-0005-0000-0000-0000FE170000}"/>
    <cellStyle name="Normal 2 3 4 2 2 3 2 3 3 2" xfId="41301" xr:uid="{00000000-0005-0000-0000-0000FF170000}"/>
    <cellStyle name="Normal 2 3 4 2 2 3 2 3 3 3" xfId="26068" xr:uid="{00000000-0005-0000-0000-000000180000}"/>
    <cellStyle name="Normal 2 3 4 2 2 3 2 3 4" xfId="36288" xr:uid="{00000000-0005-0000-0000-000001180000}"/>
    <cellStyle name="Normal 2 3 4 2 2 3 2 3 5" xfId="21055" xr:uid="{00000000-0005-0000-0000-000002180000}"/>
    <cellStyle name="Normal 2 3 4 2 2 3 2 4" xfId="12645" xr:uid="{00000000-0005-0000-0000-000003180000}"/>
    <cellStyle name="Normal 2 3 4 2 2 3 2 4 2" xfId="42976" xr:uid="{00000000-0005-0000-0000-000004180000}"/>
    <cellStyle name="Normal 2 3 4 2 2 3 2 4 3" xfId="27743" xr:uid="{00000000-0005-0000-0000-000005180000}"/>
    <cellStyle name="Normal 2 3 4 2 2 3 2 5" xfId="7624" xr:uid="{00000000-0005-0000-0000-000006180000}"/>
    <cellStyle name="Normal 2 3 4 2 2 3 2 5 2" xfId="37959" xr:uid="{00000000-0005-0000-0000-000007180000}"/>
    <cellStyle name="Normal 2 3 4 2 2 3 2 5 3" xfId="22726" xr:uid="{00000000-0005-0000-0000-000008180000}"/>
    <cellStyle name="Normal 2 3 4 2 2 3 2 6" xfId="32947" xr:uid="{00000000-0005-0000-0000-000009180000}"/>
    <cellStyle name="Normal 2 3 4 2 2 3 2 7" xfId="17713" xr:uid="{00000000-0005-0000-0000-00000A180000}"/>
    <cellStyle name="Normal 2 3 4 2 2 3 3" xfId="3406" xr:uid="{00000000-0005-0000-0000-00000B180000}"/>
    <cellStyle name="Normal 2 3 4 2 2 3 3 2" xfId="13480" xr:uid="{00000000-0005-0000-0000-00000C180000}"/>
    <cellStyle name="Normal 2 3 4 2 2 3 3 2 2" xfId="43811" xr:uid="{00000000-0005-0000-0000-00000D180000}"/>
    <cellStyle name="Normal 2 3 4 2 2 3 3 2 3" xfId="28578" xr:uid="{00000000-0005-0000-0000-00000E180000}"/>
    <cellStyle name="Normal 2 3 4 2 2 3 3 3" xfId="8460" xr:uid="{00000000-0005-0000-0000-00000F180000}"/>
    <cellStyle name="Normal 2 3 4 2 2 3 3 3 2" xfId="38794" xr:uid="{00000000-0005-0000-0000-000010180000}"/>
    <cellStyle name="Normal 2 3 4 2 2 3 3 3 3" xfId="23561" xr:uid="{00000000-0005-0000-0000-000011180000}"/>
    <cellStyle name="Normal 2 3 4 2 2 3 3 4" xfId="33781" xr:uid="{00000000-0005-0000-0000-000012180000}"/>
    <cellStyle name="Normal 2 3 4 2 2 3 3 5" xfId="18548" xr:uid="{00000000-0005-0000-0000-000013180000}"/>
    <cellStyle name="Normal 2 3 4 2 2 3 4" xfId="5099" xr:uid="{00000000-0005-0000-0000-000014180000}"/>
    <cellStyle name="Normal 2 3 4 2 2 3 4 2" xfId="15151" xr:uid="{00000000-0005-0000-0000-000015180000}"/>
    <cellStyle name="Normal 2 3 4 2 2 3 4 2 2" xfId="45482" xr:uid="{00000000-0005-0000-0000-000016180000}"/>
    <cellStyle name="Normal 2 3 4 2 2 3 4 2 3" xfId="30249" xr:uid="{00000000-0005-0000-0000-000017180000}"/>
    <cellStyle name="Normal 2 3 4 2 2 3 4 3" xfId="10131" xr:uid="{00000000-0005-0000-0000-000018180000}"/>
    <cellStyle name="Normal 2 3 4 2 2 3 4 3 2" xfId="40465" xr:uid="{00000000-0005-0000-0000-000019180000}"/>
    <cellStyle name="Normal 2 3 4 2 2 3 4 3 3" xfId="25232" xr:uid="{00000000-0005-0000-0000-00001A180000}"/>
    <cellStyle name="Normal 2 3 4 2 2 3 4 4" xfId="35452" xr:uid="{00000000-0005-0000-0000-00001B180000}"/>
    <cellStyle name="Normal 2 3 4 2 2 3 4 5" xfId="20219" xr:uid="{00000000-0005-0000-0000-00001C180000}"/>
    <cellStyle name="Normal 2 3 4 2 2 3 5" xfId="11809" xr:uid="{00000000-0005-0000-0000-00001D180000}"/>
    <cellStyle name="Normal 2 3 4 2 2 3 5 2" xfId="42140" xr:uid="{00000000-0005-0000-0000-00001E180000}"/>
    <cellStyle name="Normal 2 3 4 2 2 3 5 3" xfId="26907" xr:uid="{00000000-0005-0000-0000-00001F180000}"/>
    <cellStyle name="Normal 2 3 4 2 2 3 6" xfId="6788" xr:uid="{00000000-0005-0000-0000-000020180000}"/>
    <cellStyle name="Normal 2 3 4 2 2 3 6 2" xfId="37123" xr:uid="{00000000-0005-0000-0000-000021180000}"/>
    <cellStyle name="Normal 2 3 4 2 2 3 6 3" xfId="21890" xr:uid="{00000000-0005-0000-0000-000022180000}"/>
    <cellStyle name="Normal 2 3 4 2 2 3 7" xfId="32111" xr:uid="{00000000-0005-0000-0000-000023180000}"/>
    <cellStyle name="Normal 2 3 4 2 2 3 8" xfId="16877" xr:uid="{00000000-0005-0000-0000-000024180000}"/>
    <cellStyle name="Normal 2 3 4 2 2 4" xfId="2135" xr:uid="{00000000-0005-0000-0000-000025180000}"/>
    <cellStyle name="Normal 2 3 4 2 2 4 2" xfId="3825" xr:uid="{00000000-0005-0000-0000-000026180000}"/>
    <cellStyle name="Normal 2 3 4 2 2 4 2 2" xfId="13898" xr:uid="{00000000-0005-0000-0000-000027180000}"/>
    <cellStyle name="Normal 2 3 4 2 2 4 2 2 2" xfId="44229" xr:uid="{00000000-0005-0000-0000-000028180000}"/>
    <cellStyle name="Normal 2 3 4 2 2 4 2 2 3" xfId="28996" xr:uid="{00000000-0005-0000-0000-000029180000}"/>
    <cellStyle name="Normal 2 3 4 2 2 4 2 3" xfId="8878" xr:uid="{00000000-0005-0000-0000-00002A180000}"/>
    <cellStyle name="Normal 2 3 4 2 2 4 2 3 2" xfId="39212" xr:uid="{00000000-0005-0000-0000-00002B180000}"/>
    <cellStyle name="Normal 2 3 4 2 2 4 2 3 3" xfId="23979" xr:uid="{00000000-0005-0000-0000-00002C180000}"/>
    <cellStyle name="Normal 2 3 4 2 2 4 2 4" xfId="34199" xr:uid="{00000000-0005-0000-0000-00002D180000}"/>
    <cellStyle name="Normal 2 3 4 2 2 4 2 5" xfId="18966" xr:uid="{00000000-0005-0000-0000-00002E180000}"/>
    <cellStyle name="Normal 2 3 4 2 2 4 3" xfId="5517" xr:uid="{00000000-0005-0000-0000-00002F180000}"/>
    <cellStyle name="Normal 2 3 4 2 2 4 3 2" xfId="15569" xr:uid="{00000000-0005-0000-0000-000030180000}"/>
    <cellStyle name="Normal 2 3 4 2 2 4 3 2 2" xfId="45900" xr:uid="{00000000-0005-0000-0000-000031180000}"/>
    <cellStyle name="Normal 2 3 4 2 2 4 3 2 3" xfId="30667" xr:uid="{00000000-0005-0000-0000-000032180000}"/>
    <cellStyle name="Normal 2 3 4 2 2 4 3 3" xfId="10549" xr:uid="{00000000-0005-0000-0000-000033180000}"/>
    <cellStyle name="Normal 2 3 4 2 2 4 3 3 2" xfId="40883" xr:uid="{00000000-0005-0000-0000-000034180000}"/>
    <cellStyle name="Normal 2 3 4 2 2 4 3 3 3" xfId="25650" xr:uid="{00000000-0005-0000-0000-000035180000}"/>
    <cellStyle name="Normal 2 3 4 2 2 4 3 4" xfId="35870" xr:uid="{00000000-0005-0000-0000-000036180000}"/>
    <cellStyle name="Normal 2 3 4 2 2 4 3 5" xfId="20637" xr:uid="{00000000-0005-0000-0000-000037180000}"/>
    <cellStyle name="Normal 2 3 4 2 2 4 4" xfId="12227" xr:uid="{00000000-0005-0000-0000-000038180000}"/>
    <cellStyle name="Normal 2 3 4 2 2 4 4 2" xfId="42558" xr:uid="{00000000-0005-0000-0000-000039180000}"/>
    <cellStyle name="Normal 2 3 4 2 2 4 4 3" xfId="27325" xr:uid="{00000000-0005-0000-0000-00003A180000}"/>
    <cellStyle name="Normal 2 3 4 2 2 4 5" xfId="7206" xr:uid="{00000000-0005-0000-0000-00003B180000}"/>
    <cellStyle name="Normal 2 3 4 2 2 4 5 2" xfId="37541" xr:uid="{00000000-0005-0000-0000-00003C180000}"/>
    <cellStyle name="Normal 2 3 4 2 2 4 5 3" xfId="22308" xr:uid="{00000000-0005-0000-0000-00003D180000}"/>
    <cellStyle name="Normal 2 3 4 2 2 4 6" xfId="32529" xr:uid="{00000000-0005-0000-0000-00003E180000}"/>
    <cellStyle name="Normal 2 3 4 2 2 4 7" xfId="17295" xr:uid="{00000000-0005-0000-0000-00003F180000}"/>
    <cellStyle name="Normal 2 3 4 2 2 5" xfId="2988" xr:uid="{00000000-0005-0000-0000-000040180000}"/>
    <cellStyle name="Normal 2 3 4 2 2 5 2" xfId="13062" xr:uid="{00000000-0005-0000-0000-000041180000}"/>
    <cellStyle name="Normal 2 3 4 2 2 5 2 2" xfId="43393" xr:uid="{00000000-0005-0000-0000-000042180000}"/>
    <cellStyle name="Normal 2 3 4 2 2 5 2 3" xfId="28160" xr:uid="{00000000-0005-0000-0000-000043180000}"/>
    <cellStyle name="Normal 2 3 4 2 2 5 3" xfId="8042" xr:uid="{00000000-0005-0000-0000-000044180000}"/>
    <cellStyle name="Normal 2 3 4 2 2 5 3 2" xfId="38376" xr:uid="{00000000-0005-0000-0000-000045180000}"/>
    <cellStyle name="Normal 2 3 4 2 2 5 3 3" xfId="23143" xr:uid="{00000000-0005-0000-0000-000046180000}"/>
    <cellStyle name="Normal 2 3 4 2 2 5 4" xfId="33363" xr:uid="{00000000-0005-0000-0000-000047180000}"/>
    <cellStyle name="Normal 2 3 4 2 2 5 5" xfId="18130" xr:uid="{00000000-0005-0000-0000-000048180000}"/>
    <cellStyle name="Normal 2 3 4 2 2 6" xfId="4681" xr:uid="{00000000-0005-0000-0000-000049180000}"/>
    <cellStyle name="Normal 2 3 4 2 2 6 2" xfId="14733" xr:uid="{00000000-0005-0000-0000-00004A180000}"/>
    <cellStyle name="Normal 2 3 4 2 2 6 2 2" xfId="45064" xr:uid="{00000000-0005-0000-0000-00004B180000}"/>
    <cellStyle name="Normal 2 3 4 2 2 6 2 3" xfId="29831" xr:uid="{00000000-0005-0000-0000-00004C180000}"/>
    <cellStyle name="Normal 2 3 4 2 2 6 3" xfId="9713" xr:uid="{00000000-0005-0000-0000-00004D180000}"/>
    <cellStyle name="Normal 2 3 4 2 2 6 3 2" xfId="40047" xr:uid="{00000000-0005-0000-0000-00004E180000}"/>
    <cellStyle name="Normal 2 3 4 2 2 6 3 3" xfId="24814" xr:uid="{00000000-0005-0000-0000-00004F180000}"/>
    <cellStyle name="Normal 2 3 4 2 2 6 4" xfId="35034" xr:uid="{00000000-0005-0000-0000-000050180000}"/>
    <cellStyle name="Normal 2 3 4 2 2 6 5" xfId="19801" xr:uid="{00000000-0005-0000-0000-000051180000}"/>
    <cellStyle name="Normal 2 3 4 2 2 7" xfId="11391" xr:uid="{00000000-0005-0000-0000-000052180000}"/>
    <cellStyle name="Normal 2 3 4 2 2 7 2" xfId="41722" xr:uid="{00000000-0005-0000-0000-000053180000}"/>
    <cellStyle name="Normal 2 3 4 2 2 7 3" xfId="26489" xr:uid="{00000000-0005-0000-0000-000054180000}"/>
    <cellStyle name="Normal 2 3 4 2 2 8" xfId="6370" xr:uid="{00000000-0005-0000-0000-000055180000}"/>
    <cellStyle name="Normal 2 3 4 2 2 8 2" xfId="36705" xr:uid="{00000000-0005-0000-0000-000056180000}"/>
    <cellStyle name="Normal 2 3 4 2 2 8 3" xfId="21472" xr:uid="{00000000-0005-0000-0000-000057180000}"/>
    <cellStyle name="Normal 2 3 4 2 2 9" xfId="31693" xr:uid="{00000000-0005-0000-0000-000058180000}"/>
    <cellStyle name="Normal 2 3 4 2 3" xfId="1397" xr:uid="{00000000-0005-0000-0000-000059180000}"/>
    <cellStyle name="Normal 2 3 4 2 3 2" xfId="1818" xr:uid="{00000000-0005-0000-0000-00005A180000}"/>
    <cellStyle name="Normal 2 3 4 2 3 2 2" xfId="2657" xr:uid="{00000000-0005-0000-0000-00005B180000}"/>
    <cellStyle name="Normal 2 3 4 2 3 2 2 2" xfId="4347" xr:uid="{00000000-0005-0000-0000-00005C180000}"/>
    <cellStyle name="Normal 2 3 4 2 3 2 2 2 2" xfId="14420" xr:uid="{00000000-0005-0000-0000-00005D180000}"/>
    <cellStyle name="Normal 2 3 4 2 3 2 2 2 2 2" xfId="44751" xr:uid="{00000000-0005-0000-0000-00005E180000}"/>
    <cellStyle name="Normal 2 3 4 2 3 2 2 2 2 3" xfId="29518" xr:uid="{00000000-0005-0000-0000-00005F180000}"/>
    <cellStyle name="Normal 2 3 4 2 3 2 2 2 3" xfId="9400" xr:uid="{00000000-0005-0000-0000-000060180000}"/>
    <cellStyle name="Normal 2 3 4 2 3 2 2 2 3 2" xfId="39734" xr:uid="{00000000-0005-0000-0000-000061180000}"/>
    <cellStyle name="Normal 2 3 4 2 3 2 2 2 3 3" xfId="24501" xr:uid="{00000000-0005-0000-0000-000062180000}"/>
    <cellStyle name="Normal 2 3 4 2 3 2 2 2 4" xfId="34721" xr:uid="{00000000-0005-0000-0000-000063180000}"/>
    <cellStyle name="Normal 2 3 4 2 3 2 2 2 5" xfId="19488" xr:uid="{00000000-0005-0000-0000-000064180000}"/>
    <cellStyle name="Normal 2 3 4 2 3 2 2 3" xfId="6039" xr:uid="{00000000-0005-0000-0000-000065180000}"/>
    <cellStyle name="Normal 2 3 4 2 3 2 2 3 2" xfId="16091" xr:uid="{00000000-0005-0000-0000-000066180000}"/>
    <cellStyle name="Normal 2 3 4 2 3 2 2 3 2 2" xfId="46422" xr:uid="{00000000-0005-0000-0000-000067180000}"/>
    <cellStyle name="Normal 2 3 4 2 3 2 2 3 2 3" xfId="31189" xr:uid="{00000000-0005-0000-0000-000068180000}"/>
    <cellStyle name="Normal 2 3 4 2 3 2 2 3 3" xfId="11071" xr:uid="{00000000-0005-0000-0000-000069180000}"/>
    <cellStyle name="Normal 2 3 4 2 3 2 2 3 3 2" xfId="41405" xr:uid="{00000000-0005-0000-0000-00006A180000}"/>
    <cellStyle name="Normal 2 3 4 2 3 2 2 3 3 3" xfId="26172" xr:uid="{00000000-0005-0000-0000-00006B180000}"/>
    <cellStyle name="Normal 2 3 4 2 3 2 2 3 4" xfId="36392" xr:uid="{00000000-0005-0000-0000-00006C180000}"/>
    <cellStyle name="Normal 2 3 4 2 3 2 2 3 5" xfId="21159" xr:uid="{00000000-0005-0000-0000-00006D180000}"/>
    <cellStyle name="Normal 2 3 4 2 3 2 2 4" xfId="12749" xr:uid="{00000000-0005-0000-0000-00006E180000}"/>
    <cellStyle name="Normal 2 3 4 2 3 2 2 4 2" xfId="43080" xr:uid="{00000000-0005-0000-0000-00006F180000}"/>
    <cellStyle name="Normal 2 3 4 2 3 2 2 4 3" xfId="27847" xr:uid="{00000000-0005-0000-0000-000070180000}"/>
    <cellStyle name="Normal 2 3 4 2 3 2 2 5" xfId="7728" xr:uid="{00000000-0005-0000-0000-000071180000}"/>
    <cellStyle name="Normal 2 3 4 2 3 2 2 5 2" xfId="38063" xr:uid="{00000000-0005-0000-0000-000072180000}"/>
    <cellStyle name="Normal 2 3 4 2 3 2 2 5 3" xfId="22830" xr:uid="{00000000-0005-0000-0000-000073180000}"/>
    <cellStyle name="Normal 2 3 4 2 3 2 2 6" xfId="33051" xr:uid="{00000000-0005-0000-0000-000074180000}"/>
    <cellStyle name="Normal 2 3 4 2 3 2 2 7" xfId="17817" xr:uid="{00000000-0005-0000-0000-000075180000}"/>
    <cellStyle name="Normal 2 3 4 2 3 2 3" xfId="3510" xr:uid="{00000000-0005-0000-0000-000076180000}"/>
    <cellStyle name="Normal 2 3 4 2 3 2 3 2" xfId="13584" xr:uid="{00000000-0005-0000-0000-000077180000}"/>
    <cellStyle name="Normal 2 3 4 2 3 2 3 2 2" xfId="43915" xr:uid="{00000000-0005-0000-0000-000078180000}"/>
    <cellStyle name="Normal 2 3 4 2 3 2 3 2 3" xfId="28682" xr:uid="{00000000-0005-0000-0000-000079180000}"/>
    <cellStyle name="Normal 2 3 4 2 3 2 3 3" xfId="8564" xr:uid="{00000000-0005-0000-0000-00007A180000}"/>
    <cellStyle name="Normal 2 3 4 2 3 2 3 3 2" xfId="38898" xr:uid="{00000000-0005-0000-0000-00007B180000}"/>
    <cellStyle name="Normal 2 3 4 2 3 2 3 3 3" xfId="23665" xr:uid="{00000000-0005-0000-0000-00007C180000}"/>
    <cellStyle name="Normal 2 3 4 2 3 2 3 4" xfId="33885" xr:uid="{00000000-0005-0000-0000-00007D180000}"/>
    <cellStyle name="Normal 2 3 4 2 3 2 3 5" xfId="18652" xr:uid="{00000000-0005-0000-0000-00007E180000}"/>
    <cellStyle name="Normal 2 3 4 2 3 2 4" xfId="5203" xr:uid="{00000000-0005-0000-0000-00007F180000}"/>
    <cellStyle name="Normal 2 3 4 2 3 2 4 2" xfId="15255" xr:uid="{00000000-0005-0000-0000-000080180000}"/>
    <cellStyle name="Normal 2 3 4 2 3 2 4 2 2" xfId="45586" xr:uid="{00000000-0005-0000-0000-000081180000}"/>
    <cellStyle name="Normal 2 3 4 2 3 2 4 2 3" xfId="30353" xr:uid="{00000000-0005-0000-0000-000082180000}"/>
    <cellStyle name="Normal 2 3 4 2 3 2 4 3" xfId="10235" xr:uid="{00000000-0005-0000-0000-000083180000}"/>
    <cellStyle name="Normal 2 3 4 2 3 2 4 3 2" xfId="40569" xr:uid="{00000000-0005-0000-0000-000084180000}"/>
    <cellStyle name="Normal 2 3 4 2 3 2 4 3 3" xfId="25336" xr:uid="{00000000-0005-0000-0000-000085180000}"/>
    <cellStyle name="Normal 2 3 4 2 3 2 4 4" xfId="35556" xr:uid="{00000000-0005-0000-0000-000086180000}"/>
    <cellStyle name="Normal 2 3 4 2 3 2 4 5" xfId="20323" xr:uid="{00000000-0005-0000-0000-000087180000}"/>
    <cellStyle name="Normal 2 3 4 2 3 2 5" xfId="11913" xr:uid="{00000000-0005-0000-0000-000088180000}"/>
    <cellStyle name="Normal 2 3 4 2 3 2 5 2" xfId="42244" xr:uid="{00000000-0005-0000-0000-000089180000}"/>
    <cellStyle name="Normal 2 3 4 2 3 2 5 3" xfId="27011" xr:uid="{00000000-0005-0000-0000-00008A180000}"/>
    <cellStyle name="Normal 2 3 4 2 3 2 6" xfId="6892" xr:uid="{00000000-0005-0000-0000-00008B180000}"/>
    <cellStyle name="Normal 2 3 4 2 3 2 6 2" xfId="37227" xr:uid="{00000000-0005-0000-0000-00008C180000}"/>
    <cellStyle name="Normal 2 3 4 2 3 2 6 3" xfId="21994" xr:uid="{00000000-0005-0000-0000-00008D180000}"/>
    <cellStyle name="Normal 2 3 4 2 3 2 7" xfId="32215" xr:uid="{00000000-0005-0000-0000-00008E180000}"/>
    <cellStyle name="Normal 2 3 4 2 3 2 8" xfId="16981" xr:uid="{00000000-0005-0000-0000-00008F180000}"/>
    <cellStyle name="Normal 2 3 4 2 3 3" xfId="2239" xr:uid="{00000000-0005-0000-0000-000090180000}"/>
    <cellStyle name="Normal 2 3 4 2 3 3 2" xfId="3929" xr:uid="{00000000-0005-0000-0000-000091180000}"/>
    <cellStyle name="Normal 2 3 4 2 3 3 2 2" xfId="14002" xr:uid="{00000000-0005-0000-0000-000092180000}"/>
    <cellStyle name="Normal 2 3 4 2 3 3 2 2 2" xfId="44333" xr:uid="{00000000-0005-0000-0000-000093180000}"/>
    <cellStyle name="Normal 2 3 4 2 3 3 2 2 3" xfId="29100" xr:uid="{00000000-0005-0000-0000-000094180000}"/>
    <cellStyle name="Normal 2 3 4 2 3 3 2 3" xfId="8982" xr:uid="{00000000-0005-0000-0000-000095180000}"/>
    <cellStyle name="Normal 2 3 4 2 3 3 2 3 2" xfId="39316" xr:uid="{00000000-0005-0000-0000-000096180000}"/>
    <cellStyle name="Normal 2 3 4 2 3 3 2 3 3" xfId="24083" xr:uid="{00000000-0005-0000-0000-000097180000}"/>
    <cellStyle name="Normal 2 3 4 2 3 3 2 4" xfId="34303" xr:uid="{00000000-0005-0000-0000-000098180000}"/>
    <cellStyle name="Normal 2 3 4 2 3 3 2 5" xfId="19070" xr:uid="{00000000-0005-0000-0000-000099180000}"/>
    <cellStyle name="Normal 2 3 4 2 3 3 3" xfId="5621" xr:uid="{00000000-0005-0000-0000-00009A180000}"/>
    <cellStyle name="Normal 2 3 4 2 3 3 3 2" xfId="15673" xr:uid="{00000000-0005-0000-0000-00009B180000}"/>
    <cellStyle name="Normal 2 3 4 2 3 3 3 2 2" xfId="46004" xr:uid="{00000000-0005-0000-0000-00009C180000}"/>
    <cellStyle name="Normal 2 3 4 2 3 3 3 2 3" xfId="30771" xr:uid="{00000000-0005-0000-0000-00009D180000}"/>
    <cellStyle name="Normal 2 3 4 2 3 3 3 3" xfId="10653" xr:uid="{00000000-0005-0000-0000-00009E180000}"/>
    <cellStyle name="Normal 2 3 4 2 3 3 3 3 2" xfId="40987" xr:uid="{00000000-0005-0000-0000-00009F180000}"/>
    <cellStyle name="Normal 2 3 4 2 3 3 3 3 3" xfId="25754" xr:uid="{00000000-0005-0000-0000-0000A0180000}"/>
    <cellStyle name="Normal 2 3 4 2 3 3 3 4" xfId="35974" xr:uid="{00000000-0005-0000-0000-0000A1180000}"/>
    <cellStyle name="Normal 2 3 4 2 3 3 3 5" xfId="20741" xr:uid="{00000000-0005-0000-0000-0000A2180000}"/>
    <cellStyle name="Normal 2 3 4 2 3 3 4" xfId="12331" xr:uid="{00000000-0005-0000-0000-0000A3180000}"/>
    <cellStyle name="Normal 2 3 4 2 3 3 4 2" xfId="42662" xr:uid="{00000000-0005-0000-0000-0000A4180000}"/>
    <cellStyle name="Normal 2 3 4 2 3 3 4 3" xfId="27429" xr:uid="{00000000-0005-0000-0000-0000A5180000}"/>
    <cellStyle name="Normal 2 3 4 2 3 3 5" xfId="7310" xr:uid="{00000000-0005-0000-0000-0000A6180000}"/>
    <cellStyle name="Normal 2 3 4 2 3 3 5 2" xfId="37645" xr:uid="{00000000-0005-0000-0000-0000A7180000}"/>
    <cellStyle name="Normal 2 3 4 2 3 3 5 3" xfId="22412" xr:uid="{00000000-0005-0000-0000-0000A8180000}"/>
    <cellStyle name="Normal 2 3 4 2 3 3 6" xfId="32633" xr:uid="{00000000-0005-0000-0000-0000A9180000}"/>
    <cellStyle name="Normal 2 3 4 2 3 3 7" xfId="17399" xr:uid="{00000000-0005-0000-0000-0000AA180000}"/>
    <cellStyle name="Normal 2 3 4 2 3 4" xfId="3092" xr:uid="{00000000-0005-0000-0000-0000AB180000}"/>
    <cellStyle name="Normal 2 3 4 2 3 4 2" xfId="13166" xr:uid="{00000000-0005-0000-0000-0000AC180000}"/>
    <cellStyle name="Normal 2 3 4 2 3 4 2 2" xfId="43497" xr:uid="{00000000-0005-0000-0000-0000AD180000}"/>
    <cellStyle name="Normal 2 3 4 2 3 4 2 3" xfId="28264" xr:uid="{00000000-0005-0000-0000-0000AE180000}"/>
    <cellStyle name="Normal 2 3 4 2 3 4 3" xfId="8146" xr:uid="{00000000-0005-0000-0000-0000AF180000}"/>
    <cellStyle name="Normal 2 3 4 2 3 4 3 2" xfId="38480" xr:uid="{00000000-0005-0000-0000-0000B0180000}"/>
    <cellStyle name="Normal 2 3 4 2 3 4 3 3" xfId="23247" xr:uid="{00000000-0005-0000-0000-0000B1180000}"/>
    <cellStyle name="Normal 2 3 4 2 3 4 4" xfId="33467" xr:uid="{00000000-0005-0000-0000-0000B2180000}"/>
    <cellStyle name="Normal 2 3 4 2 3 4 5" xfId="18234" xr:uid="{00000000-0005-0000-0000-0000B3180000}"/>
    <cellStyle name="Normal 2 3 4 2 3 5" xfId="4785" xr:uid="{00000000-0005-0000-0000-0000B4180000}"/>
    <cellStyle name="Normal 2 3 4 2 3 5 2" xfId="14837" xr:uid="{00000000-0005-0000-0000-0000B5180000}"/>
    <cellStyle name="Normal 2 3 4 2 3 5 2 2" xfId="45168" xr:uid="{00000000-0005-0000-0000-0000B6180000}"/>
    <cellStyle name="Normal 2 3 4 2 3 5 2 3" xfId="29935" xr:uid="{00000000-0005-0000-0000-0000B7180000}"/>
    <cellStyle name="Normal 2 3 4 2 3 5 3" xfId="9817" xr:uid="{00000000-0005-0000-0000-0000B8180000}"/>
    <cellStyle name="Normal 2 3 4 2 3 5 3 2" xfId="40151" xr:uid="{00000000-0005-0000-0000-0000B9180000}"/>
    <cellStyle name="Normal 2 3 4 2 3 5 3 3" xfId="24918" xr:uid="{00000000-0005-0000-0000-0000BA180000}"/>
    <cellStyle name="Normal 2 3 4 2 3 5 4" xfId="35138" xr:uid="{00000000-0005-0000-0000-0000BB180000}"/>
    <cellStyle name="Normal 2 3 4 2 3 5 5" xfId="19905" xr:uid="{00000000-0005-0000-0000-0000BC180000}"/>
    <cellStyle name="Normal 2 3 4 2 3 6" xfId="11495" xr:uid="{00000000-0005-0000-0000-0000BD180000}"/>
    <cellStyle name="Normal 2 3 4 2 3 6 2" xfId="41826" xr:uid="{00000000-0005-0000-0000-0000BE180000}"/>
    <cellStyle name="Normal 2 3 4 2 3 6 3" xfId="26593" xr:uid="{00000000-0005-0000-0000-0000BF180000}"/>
    <cellStyle name="Normal 2 3 4 2 3 7" xfId="6474" xr:uid="{00000000-0005-0000-0000-0000C0180000}"/>
    <cellStyle name="Normal 2 3 4 2 3 7 2" xfId="36809" xr:uid="{00000000-0005-0000-0000-0000C1180000}"/>
    <cellStyle name="Normal 2 3 4 2 3 7 3" xfId="21576" xr:uid="{00000000-0005-0000-0000-0000C2180000}"/>
    <cellStyle name="Normal 2 3 4 2 3 8" xfId="31797" xr:uid="{00000000-0005-0000-0000-0000C3180000}"/>
    <cellStyle name="Normal 2 3 4 2 3 9" xfId="16563" xr:uid="{00000000-0005-0000-0000-0000C4180000}"/>
    <cellStyle name="Normal 2 3 4 2 4" xfId="1610" xr:uid="{00000000-0005-0000-0000-0000C5180000}"/>
    <cellStyle name="Normal 2 3 4 2 4 2" xfId="2449" xr:uid="{00000000-0005-0000-0000-0000C6180000}"/>
    <cellStyle name="Normal 2 3 4 2 4 2 2" xfId="4139" xr:uid="{00000000-0005-0000-0000-0000C7180000}"/>
    <cellStyle name="Normal 2 3 4 2 4 2 2 2" xfId="14212" xr:uid="{00000000-0005-0000-0000-0000C8180000}"/>
    <cellStyle name="Normal 2 3 4 2 4 2 2 2 2" xfId="44543" xr:uid="{00000000-0005-0000-0000-0000C9180000}"/>
    <cellStyle name="Normal 2 3 4 2 4 2 2 2 3" xfId="29310" xr:uid="{00000000-0005-0000-0000-0000CA180000}"/>
    <cellStyle name="Normal 2 3 4 2 4 2 2 3" xfId="9192" xr:uid="{00000000-0005-0000-0000-0000CB180000}"/>
    <cellStyle name="Normal 2 3 4 2 4 2 2 3 2" xfId="39526" xr:uid="{00000000-0005-0000-0000-0000CC180000}"/>
    <cellStyle name="Normal 2 3 4 2 4 2 2 3 3" xfId="24293" xr:uid="{00000000-0005-0000-0000-0000CD180000}"/>
    <cellStyle name="Normal 2 3 4 2 4 2 2 4" xfId="34513" xr:uid="{00000000-0005-0000-0000-0000CE180000}"/>
    <cellStyle name="Normal 2 3 4 2 4 2 2 5" xfId="19280" xr:uid="{00000000-0005-0000-0000-0000CF180000}"/>
    <cellStyle name="Normal 2 3 4 2 4 2 3" xfId="5831" xr:uid="{00000000-0005-0000-0000-0000D0180000}"/>
    <cellStyle name="Normal 2 3 4 2 4 2 3 2" xfId="15883" xr:uid="{00000000-0005-0000-0000-0000D1180000}"/>
    <cellStyle name="Normal 2 3 4 2 4 2 3 2 2" xfId="46214" xr:uid="{00000000-0005-0000-0000-0000D2180000}"/>
    <cellStyle name="Normal 2 3 4 2 4 2 3 2 3" xfId="30981" xr:uid="{00000000-0005-0000-0000-0000D3180000}"/>
    <cellStyle name="Normal 2 3 4 2 4 2 3 3" xfId="10863" xr:uid="{00000000-0005-0000-0000-0000D4180000}"/>
    <cellStyle name="Normal 2 3 4 2 4 2 3 3 2" xfId="41197" xr:uid="{00000000-0005-0000-0000-0000D5180000}"/>
    <cellStyle name="Normal 2 3 4 2 4 2 3 3 3" xfId="25964" xr:uid="{00000000-0005-0000-0000-0000D6180000}"/>
    <cellStyle name="Normal 2 3 4 2 4 2 3 4" xfId="36184" xr:uid="{00000000-0005-0000-0000-0000D7180000}"/>
    <cellStyle name="Normal 2 3 4 2 4 2 3 5" xfId="20951" xr:uid="{00000000-0005-0000-0000-0000D8180000}"/>
    <cellStyle name="Normal 2 3 4 2 4 2 4" xfId="12541" xr:uid="{00000000-0005-0000-0000-0000D9180000}"/>
    <cellStyle name="Normal 2 3 4 2 4 2 4 2" xfId="42872" xr:uid="{00000000-0005-0000-0000-0000DA180000}"/>
    <cellStyle name="Normal 2 3 4 2 4 2 4 3" xfId="27639" xr:uid="{00000000-0005-0000-0000-0000DB180000}"/>
    <cellStyle name="Normal 2 3 4 2 4 2 5" xfId="7520" xr:uid="{00000000-0005-0000-0000-0000DC180000}"/>
    <cellStyle name="Normal 2 3 4 2 4 2 5 2" xfId="37855" xr:uid="{00000000-0005-0000-0000-0000DD180000}"/>
    <cellStyle name="Normal 2 3 4 2 4 2 5 3" xfId="22622" xr:uid="{00000000-0005-0000-0000-0000DE180000}"/>
    <cellStyle name="Normal 2 3 4 2 4 2 6" xfId="32843" xr:uid="{00000000-0005-0000-0000-0000DF180000}"/>
    <cellStyle name="Normal 2 3 4 2 4 2 7" xfId="17609" xr:uid="{00000000-0005-0000-0000-0000E0180000}"/>
    <cellStyle name="Normal 2 3 4 2 4 3" xfId="3302" xr:uid="{00000000-0005-0000-0000-0000E1180000}"/>
    <cellStyle name="Normal 2 3 4 2 4 3 2" xfId="13376" xr:uid="{00000000-0005-0000-0000-0000E2180000}"/>
    <cellStyle name="Normal 2 3 4 2 4 3 2 2" xfId="43707" xr:uid="{00000000-0005-0000-0000-0000E3180000}"/>
    <cellStyle name="Normal 2 3 4 2 4 3 2 3" xfId="28474" xr:uid="{00000000-0005-0000-0000-0000E4180000}"/>
    <cellStyle name="Normal 2 3 4 2 4 3 3" xfId="8356" xr:uid="{00000000-0005-0000-0000-0000E5180000}"/>
    <cellStyle name="Normal 2 3 4 2 4 3 3 2" xfId="38690" xr:uid="{00000000-0005-0000-0000-0000E6180000}"/>
    <cellStyle name="Normal 2 3 4 2 4 3 3 3" xfId="23457" xr:uid="{00000000-0005-0000-0000-0000E7180000}"/>
    <cellStyle name="Normal 2 3 4 2 4 3 4" xfId="33677" xr:uid="{00000000-0005-0000-0000-0000E8180000}"/>
    <cellStyle name="Normal 2 3 4 2 4 3 5" xfId="18444" xr:uid="{00000000-0005-0000-0000-0000E9180000}"/>
    <cellStyle name="Normal 2 3 4 2 4 4" xfId="4995" xr:uid="{00000000-0005-0000-0000-0000EA180000}"/>
    <cellStyle name="Normal 2 3 4 2 4 4 2" xfId="15047" xr:uid="{00000000-0005-0000-0000-0000EB180000}"/>
    <cellStyle name="Normal 2 3 4 2 4 4 2 2" xfId="45378" xr:uid="{00000000-0005-0000-0000-0000EC180000}"/>
    <cellStyle name="Normal 2 3 4 2 4 4 2 3" xfId="30145" xr:uid="{00000000-0005-0000-0000-0000ED180000}"/>
    <cellStyle name="Normal 2 3 4 2 4 4 3" xfId="10027" xr:uid="{00000000-0005-0000-0000-0000EE180000}"/>
    <cellStyle name="Normal 2 3 4 2 4 4 3 2" xfId="40361" xr:uid="{00000000-0005-0000-0000-0000EF180000}"/>
    <cellStyle name="Normal 2 3 4 2 4 4 3 3" xfId="25128" xr:uid="{00000000-0005-0000-0000-0000F0180000}"/>
    <cellStyle name="Normal 2 3 4 2 4 4 4" xfId="35348" xr:uid="{00000000-0005-0000-0000-0000F1180000}"/>
    <cellStyle name="Normal 2 3 4 2 4 4 5" xfId="20115" xr:uid="{00000000-0005-0000-0000-0000F2180000}"/>
    <cellStyle name="Normal 2 3 4 2 4 5" xfId="11705" xr:uid="{00000000-0005-0000-0000-0000F3180000}"/>
    <cellStyle name="Normal 2 3 4 2 4 5 2" xfId="42036" xr:uid="{00000000-0005-0000-0000-0000F4180000}"/>
    <cellStyle name="Normal 2 3 4 2 4 5 3" xfId="26803" xr:uid="{00000000-0005-0000-0000-0000F5180000}"/>
    <cellStyle name="Normal 2 3 4 2 4 6" xfId="6684" xr:uid="{00000000-0005-0000-0000-0000F6180000}"/>
    <cellStyle name="Normal 2 3 4 2 4 6 2" xfId="37019" xr:uid="{00000000-0005-0000-0000-0000F7180000}"/>
    <cellStyle name="Normal 2 3 4 2 4 6 3" xfId="21786" xr:uid="{00000000-0005-0000-0000-0000F8180000}"/>
    <cellStyle name="Normal 2 3 4 2 4 7" xfId="32007" xr:uid="{00000000-0005-0000-0000-0000F9180000}"/>
    <cellStyle name="Normal 2 3 4 2 4 8" xfId="16773" xr:uid="{00000000-0005-0000-0000-0000FA180000}"/>
    <cellStyle name="Normal 2 3 4 2 5" xfId="2031" xr:uid="{00000000-0005-0000-0000-0000FB180000}"/>
    <cellStyle name="Normal 2 3 4 2 5 2" xfId="3721" xr:uid="{00000000-0005-0000-0000-0000FC180000}"/>
    <cellStyle name="Normal 2 3 4 2 5 2 2" xfId="13794" xr:uid="{00000000-0005-0000-0000-0000FD180000}"/>
    <cellStyle name="Normal 2 3 4 2 5 2 2 2" xfId="44125" xr:uid="{00000000-0005-0000-0000-0000FE180000}"/>
    <cellStyle name="Normal 2 3 4 2 5 2 2 3" xfId="28892" xr:uid="{00000000-0005-0000-0000-0000FF180000}"/>
    <cellStyle name="Normal 2 3 4 2 5 2 3" xfId="8774" xr:uid="{00000000-0005-0000-0000-000000190000}"/>
    <cellStyle name="Normal 2 3 4 2 5 2 3 2" xfId="39108" xr:uid="{00000000-0005-0000-0000-000001190000}"/>
    <cellStyle name="Normal 2 3 4 2 5 2 3 3" xfId="23875" xr:uid="{00000000-0005-0000-0000-000002190000}"/>
    <cellStyle name="Normal 2 3 4 2 5 2 4" xfId="34095" xr:uid="{00000000-0005-0000-0000-000003190000}"/>
    <cellStyle name="Normal 2 3 4 2 5 2 5" xfId="18862" xr:uid="{00000000-0005-0000-0000-000004190000}"/>
    <cellStyle name="Normal 2 3 4 2 5 3" xfId="5413" xr:uid="{00000000-0005-0000-0000-000005190000}"/>
    <cellStyle name="Normal 2 3 4 2 5 3 2" xfId="15465" xr:uid="{00000000-0005-0000-0000-000006190000}"/>
    <cellStyle name="Normal 2 3 4 2 5 3 2 2" xfId="45796" xr:uid="{00000000-0005-0000-0000-000007190000}"/>
    <cellStyle name="Normal 2 3 4 2 5 3 2 3" xfId="30563" xr:uid="{00000000-0005-0000-0000-000008190000}"/>
    <cellStyle name="Normal 2 3 4 2 5 3 3" xfId="10445" xr:uid="{00000000-0005-0000-0000-000009190000}"/>
    <cellStyle name="Normal 2 3 4 2 5 3 3 2" xfId="40779" xr:uid="{00000000-0005-0000-0000-00000A190000}"/>
    <cellStyle name="Normal 2 3 4 2 5 3 3 3" xfId="25546" xr:uid="{00000000-0005-0000-0000-00000B190000}"/>
    <cellStyle name="Normal 2 3 4 2 5 3 4" xfId="35766" xr:uid="{00000000-0005-0000-0000-00000C190000}"/>
    <cellStyle name="Normal 2 3 4 2 5 3 5" xfId="20533" xr:uid="{00000000-0005-0000-0000-00000D190000}"/>
    <cellStyle name="Normal 2 3 4 2 5 4" xfId="12123" xr:uid="{00000000-0005-0000-0000-00000E190000}"/>
    <cellStyle name="Normal 2 3 4 2 5 4 2" xfId="42454" xr:uid="{00000000-0005-0000-0000-00000F190000}"/>
    <cellStyle name="Normal 2 3 4 2 5 4 3" xfId="27221" xr:uid="{00000000-0005-0000-0000-000010190000}"/>
    <cellStyle name="Normal 2 3 4 2 5 5" xfId="7102" xr:uid="{00000000-0005-0000-0000-000011190000}"/>
    <cellStyle name="Normal 2 3 4 2 5 5 2" xfId="37437" xr:uid="{00000000-0005-0000-0000-000012190000}"/>
    <cellStyle name="Normal 2 3 4 2 5 5 3" xfId="22204" xr:uid="{00000000-0005-0000-0000-000013190000}"/>
    <cellStyle name="Normal 2 3 4 2 5 6" xfId="32425" xr:uid="{00000000-0005-0000-0000-000014190000}"/>
    <cellStyle name="Normal 2 3 4 2 5 7" xfId="17191" xr:uid="{00000000-0005-0000-0000-000015190000}"/>
    <cellStyle name="Normal 2 3 4 2 6" xfId="2884" xr:uid="{00000000-0005-0000-0000-000016190000}"/>
    <cellStyle name="Normal 2 3 4 2 6 2" xfId="12958" xr:uid="{00000000-0005-0000-0000-000017190000}"/>
    <cellStyle name="Normal 2 3 4 2 6 2 2" xfId="43289" xr:uid="{00000000-0005-0000-0000-000018190000}"/>
    <cellStyle name="Normal 2 3 4 2 6 2 3" xfId="28056" xr:uid="{00000000-0005-0000-0000-000019190000}"/>
    <cellStyle name="Normal 2 3 4 2 6 3" xfId="7938" xr:uid="{00000000-0005-0000-0000-00001A190000}"/>
    <cellStyle name="Normal 2 3 4 2 6 3 2" xfId="38272" xr:uid="{00000000-0005-0000-0000-00001B190000}"/>
    <cellStyle name="Normal 2 3 4 2 6 3 3" xfId="23039" xr:uid="{00000000-0005-0000-0000-00001C190000}"/>
    <cellStyle name="Normal 2 3 4 2 6 4" xfId="33259" xr:uid="{00000000-0005-0000-0000-00001D190000}"/>
    <cellStyle name="Normal 2 3 4 2 6 5" xfId="18026" xr:uid="{00000000-0005-0000-0000-00001E190000}"/>
    <cellStyle name="Normal 2 3 4 2 7" xfId="4577" xr:uid="{00000000-0005-0000-0000-00001F190000}"/>
    <cellStyle name="Normal 2 3 4 2 7 2" xfId="14629" xr:uid="{00000000-0005-0000-0000-000020190000}"/>
    <cellStyle name="Normal 2 3 4 2 7 2 2" xfId="44960" xr:uid="{00000000-0005-0000-0000-000021190000}"/>
    <cellStyle name="Normal 2 3 4 2 7 2 3" xfId="29727" xr:uid="{00000000-0005-0000-0000-000022190000}"/>
    <cellStyle name="Normal 2 3 4 2 7 3" xfId="9609" xr:uid="{00000000-0005-0000-0000-000023190000}"/>
    <cellStyle name="Normal 2 3 4 2 7 3 2" xfId="39943" xr:uid="{00000000-0005-0000-0000-000024190000}"/>
    <cellStyle name="Normal 2 3 4 2 7 3 3" xfId="24710" xr:uid="{00000000-0005-0000-0000-000025190000}"/>
    <cellStyle name="Normal 2 3 4 2 7 4" xfId="34930" xr:uid="{00000000-0005-0000-0000-000026190000}"/>
    <cellStyle name="Normal 2 3 4 2 7 5" xfId="19697" xr:uid="{00000000-0005-0000-0000-000027190000}"/>
    <cellStyle name="Normal 2 3 4 2 8" xfId="11287" xr:uid="{00000000-0005-0000-0000-000028190000}"/>
    <cellStyle name="Normal 2 3 4 2 8 2" xfId="41618" xr:uid="{00000000-0005-0000-0000-000029190000}"/>
    <cellStyle name="Normal 2 3 4 2 8 3" xfId="26385" xr:uid="{00000000-0005-0000-0000-00002A190000}"/>
    <cellStyle name="Normal 2 3 4 2 9" xfId="6266" xr:uid="{00000000-0005-0000-0000-00002B190000}"/>
    <cellStyle name="Normal 2 3 4 2 9 2" xfId="36601" xr:uid="{00000000-0005-0000-0000-00002C190000}"/>
    <cellStyle name="Normal 2 3 4 2 9 3" xfId="21368" xr:uid="{00000000-0005-0000-0000-00002D190000}"/>
    <cellStyle name="Normal 2 3 4 3" xfId="1230" xr:uid="{00000000-0005-0000-0000-00002E190000}"/>
    <cellStyle name="Normal 2 3 4 3 10" xfId="16407" xr:uid="{00000000-0005-0000-0000-00002F190000}"/>
    <cellStyle name="Normal 2 3 4 3 2" xfId="1449" xr:uid="{00000000-0005-0000-0000-000030190000}"/>
    <cellStyle name="Normal 2 3 4 3 2 2" xfId="1870" xr:uid="{00000000-0005-0000-0000-000031190000}"/>
    <cellStyle name="Normal 2 3 4 3 2 2 2" xfId="2709" xr:uid="{00000000-0005-0000-0000-000032190000}"/>
    <cellStyle name="Normal 2 3 4 3 2 2 2 2" xfId="4399" xr:uid="{00000000-0005-0000-0000-000033190000}"/>
    <cellStyle name="Normal 2 3 4 3 2 2 2 2 2" xfId="14472" xr:uid="{00000000-0005-0000-0000-000034190000}"/>
    <cellStyle name="Normal 2 3 4 3 2 2 2 2 2 2" xfId="44803" xr:uid="{00000000-0005-0000-0000-000035190000}"/>
    <cellStyle name="Normal 2 3 4 3 2 2 2 2 2 3" xfId="29570" xr:uid="{00000000-0005-0000-0000-000036190000}"/>
    <cellStyle name="Normal 2 3 4 3 2 2 2 2 3" xfId="9452" xr:uid="{00000000-0005-0000-0000-000037190000}"/>
    <cellStyle name="Normal 2 3 4 3 2 2 2 2 3 2" xfId="39786" xr:uid="{00000000-0005-0000-0000-000038190000}"/>
    <cellStyle name="Normal 2 3 4 3 2 2 2 2 3 3" xfId="24553" xr:uid="{00000000-0005-0000-0000-000039190000}"/>
    <cellStyle name="Normal 2 3 4 3 2 2 2 2 4" xfId="34773" xr:uid="{00000000-0005-0000-0000-00003A190000}"/>
    <cellStyle name="Normal 2 3 4 3 2 2 2 2 5" xfId="19540" xr:uid="{00000000-0005-0000-0000-00003B190000}"/>
    <cellStyle name="Normal 2 3 4 3 2 2 2 3" xfId="6091" xr:uid="{00000000-0005-0000-0000-00003C190000}"/>
    <cellStyle name="Normal 2 3 4 3 2 2 2 3 2" xfId="16143" xr:uid="{00000000-0005-0000-0000-00003D190000}"/>
    <cellStyle name="Normal 2 3 4 3 2 2 2 3 2 2" xfId="46474" xr:uid="{00000000-0005-0000-0000-00003E190000}"/>
    <cellStyle name="Normal 2 3 4 3 2 2 2 3 2 3" xfId="31241" xr:uid="{00000000-0005-0000-0000-00003F190000}"/>
    <cellStyle name="Normal 2 3 4 3 2 2 2 3 3" xfId="11123" xr:uid="{00000000-0005-0000-0000-000040190000}"/>
    <cellStyle name="Normal 2 3 4 3 2 2 2 3 3 2" xfId="41457" xr:uid="{00000000-0005-0000-0000-000041190000}"/>
    <cellStyle name="Normal 2 3 4 3 2 2 2 3 3 3" xfId="26224" xr:uid="{00000000-0005-0000-0000-000042190000}"/>
    <cellStyle name="Normal 2 3 4 3 2 2 2 3 4" xfId="36444" xr:uid="{00000000-0005-0000-0000-000043190000}"/>
    <cellStyle name="Normal 2 3 4 3 2 2 2 3 5" xfId="21211" xr:uid="{00000000-0005-0000-0000-000044190000}"/>
    <cellStyle name="Normal 2 3 4 3 2 2 2 4" xfId="12801" xr:uid="{00000000-0005-0000-0000-000045190000}"/>
    <cellStyle name="Normal 2 3 4 3 2 2 2 4 2" xfId="43132" xr:uid="{00000000-0005-0000-0000-000046190000}"/>
    <cellStyle name="Normal 2 3 4 3 2 2 2 4 3" xfId="27899" xr:uid="{00000000-0005-0000-0000-000047190000}"/>
    <cellStyle name="Normal 2 3 4 3 2 2 2 5" xfId="7780" xr:uid="{00000000-0005-0000-0000-000048190000}"/>
    <cellStyle name="Normal 2 3 4 3 2 2 2 5 2" xfId="38115" xr:uid="{00000000-0005-0000-0000-000049190000}"/>
    <cellStyle name="Normal 2 3 4 3 2 2 2 5 3" xfId="22882" xr:uid="{00000000-0005-0000-0000-00004A190000}"/>
    <cellStyle name="Normal 2 3 4 3 2 2 2 6" xfId="33103" xr:uid="{00000000-0005-0000-0000-00004B190000}"/>
    <cellStyle name="Normal 2 3 4 3 2 2 2 7" xfId="17869" xr:uid="{00000000-0005-0000-0000-00004C190000}"/>
    <cellStyle name="Normal 2 3 4 3 2 2 3" xfId="3562" xr:uid="{00000000-0005-0000-0000-00004D190000}"/>
    <cellStyle name="Normal 2 3 4 3 2 2 3 2" xfId="13636" xr:uid="{00000000-0005-0000-0000-00004E190000}"/>
    <cellStyle name="Normal 2 3 4 3 2 2 3 2 2" xfId="43967" xr:uid="{00000000-0005-0000-0000-00004F190000}"/>
    <cellStyle name="Normal 2 3 4 3 2 2 3 2 3" xfId="28734" xr:uid="{00000000-0005-0000-0000-000050190000}"/>
    <cellStyle name="Normal 2 3 4 3 2 2 3 3" xfId="8616" xr:uid="{00000000-0005-0000-0000-000051190000}"/>
    <cellStyle name="Normal 2 3 4 3 2 2 3 3 2" xfId="38950" xr:uid="{00000000-0005-0000-0000-000052190000}"/>
    <cellStyle name="Normal 2 3 4 3 2 2 3 3 3" xfId="23717" xr:uid="{00000000-0005-0000-0000-000053190000}"/>
    <cellStyle name="Normal 2 3 4 3 2 2 3 4" xfId="33937" xr:uid="{00000000-0005-0000-0000-000054190000}"/>
    <cellStyle name="Normal 2 3 4 3 2 2 3 5" xfId="18704" xr:uid="{00000000-0005-0000-0000-000055190000}"/>
    <cellStyle name="Normal 2 3 4 3 2 2 4" xfId="5255" xr:uid="{00000000-0005-0000-0000-000056190000}"/>
    <cellStyle name="Normal 2 3 4 3 2 2 4 2" xfId="15307" xr:uid="{00000000-0005-0000-0000-000057190000}"/>
    <cellStyle name="Normal 2 3 4 3 2 2 4 2 2" xfId="45638" xr:uid="{00000000-0005-0000-0000-000058190000}"/>
    <cellStyle name="Normal 2 3 4 3 2 2 4 2 3" xfId="30405" xr:uid="{00000000-0005-0000-0000-000059190000}"/>
    <cellStyle name="Normal 2 3 4 3 2 2 4 3" xfId="10287" xr:uid="{00000000-0005-0000-0000-00005A190000}"/>
    <cellStyle name="Normal 2 3 4 3 2 2 4 3 2" xfId="40621" xr:uid="{00000000-0005-0000-0000-00005B190000}"/>
    <cellStyle name="Normal 2 3 4 3 2 2 4 3 3" xfId="25388" xr:uid="{00000000-0005-0000-0000-00005C190000}"/>
    <cellStyle name="Normal 2 3 4 3 2 2 4 4" xfId="35608" xr:uid="{00000000-0005-0000-0000-00005D190000}"/>
    <cellStyle name="Normal 2 3 4 3 2 2 4 5" xfId="20375" xr:uid="{00000000-0005-0000-0000-00005E190000}"/>
    <cellStyle name="Normal 2 3 4 3 2 2 5" xfId="11965" xr:uid="{00000000-0005-0000-0000-00005F190000}"/>
    <cellStyle name="Normal 2 3 4 3 2 2 5 2" xfId="42296" xr:uid="{00000000-0005-0000-0000-000060190000}"/>
    <cellStyle name="Normal 2 3 4 3 2 2 5 3" xfId="27063" xr:uid="{00000000-0005-0000-0000-000061190000}"/>
    <cellStyle name="Normal 2 3 4 3 2 2 6" xfId="6944" xr:uid="{00000000-0005-0000-0000-000062190000}"/>
    <cellStyle name="Normal 2 3 4 3 2 2 6 2" xfId="37279" xr:uid="{00000000-0005-0000-0000-000063190000}"/>
    <cellStyle name="Normal 2 3 4 3 2 2 6 3" xfId="22046" xr:uid="{00000000-0005-0000-0000-000064190000}"/>
    <cellStyle name="Normal 2 3 4 3 2 2 7" xfId="32267" xr:uid="{00000000-0005-0000-0000-000065190000}"/>
    <cellStyle name="Normal 2 3 4 3 2 2 8" xfId="17033" xr:uid="{00000000-0005-0000-0000-000066190000}"/>
    <cellStyle name="Normal 2 3 4 3 2 3" xfId="2291" xr:uid="{00000000-0005-0000-0000-000067190000}"/>
    <cellStyle name="Normal 2 3 4 3 2 3 2" xfId="3981" xr:uid="{00000000-0005-0000-0000-000068190000}"/>
    <cellStyle name="Normal 2 3 4 3 2 3 2 2" xfId="14054" xr:uid="{00000000-0005-0000-0000-000069190000}"/>
    <cellStyle name="Normal 2 3 4 3 2 3 2 2 2" xfId="44385" xr:uid="{00000000-0005-0000-0000-00006A190000}"/>
    <cellStyle name="Normal 2 3 4 3 2 3 2 2 3" xfId="29152" xr:uid="{00000000-0005-0000-0000-00006B190000}"/>
    <cellStyle name="Normal 2 3 4 3 2 3 2 3" xfId="9034" xr:uid="{00000000-0005-0000-0000-00006C190000}"/>
    <cellStyle name="Normal 2 3 4 3 2 3 2 3 2" xfId="39368" xr:uid="{00000000-0005-0000-0000-00006D190000}"/>
    <cellStyle name="Normal 2 3 4 3 2 3 2 3 3" xfId="24135" xr:uid="{00000000-0005-0000-0000-00006E190000}"/>
    <cellStyle name="Normal 2 3 4 3 2 3 2 4" xfId="34355" xr:uid="{00000000-0005-0000-0000-00006F190000}"/>
    <cellStyle name="Normal 2 3 4 3 2 3 2 5" xfId="19122" xr:uid="{00000000-0005-0000-0000-000070190000}"/>
    <cellStyle name="Normal 2 3 4 3 2 3 3" xfId="5673" xr:uid="{00000000-0005-0000-0000-000071190000}"/>
    <cellStyle name="Normal 2 3 4 3 2 3 3 2" xfId="15725" xr:uid="{00000000-0005-0000-0000-000072190000}"/>
    <cellStyle name="Normal 2 3 4 3 2 3 3 2 2" xfId="46056" xr:uid="{00000000-0005-0000-0000-000073190000}"/>
    <cellStyle name="Normal 2 3 4 3 2 3 3 2 3" xfId="30823" xr:uid="{00000000-0005-0000-0000-000074190000}"/>
    <cellStyle name="Normal 2 3 4 3 2 3 3 3" xfId="10705" xr:uid="{00000000-0005-0000-0000-000075190000}"/>
    <cellStyle name="Normal 2 3 4 3 2 3 3 3 2" xfId="41039" xr:uid="{00000000-0005-0000-0000-000076190000}"/>
    <cellStyle name="Normal 2 3 4 3 2 3 3 3 3" xfId="25806" xr:uid="{00000000-0005-0000-0000-000077190000}"/>
    <cellStyle name="Normal 2 3 4 3 2 3 3 4" xfId="36026" xr:uid="{00000000-0005-0000-0000-000078190000}"/>
    <cellStyle name="Normal 2 3 4 3 2 3 3 5" xfId="20793" xr:uid="{00000000-0005-0000-0000-000079190000}"/>
    <cellStyle name="Normal 2 3 4 3 2 3 4" xfId="12383" xr:uid="{00000000-0005-0000-0000-00007A190000}"/>
    <cellStyle name="Normal 2 3 4 3 2 3 4 2" xfId="42714" xr:uid="{00000000-0005-0000-0000-00007B190000}"/>
    <cellStyle name="Normal 2 3 4 3 2 3 4 3" xfId="27481" xr:uid="{00000000-0005-0000-0000-00007C190000}"/>
    <cellStyle name="Normal 2 3 4 3 2 3 5" xfId="7362" xr:uid="{00000000-0005-0000-0000-00007D190000}"/>
    <cellStyle name="Normal 2 3 4 3 2 3 5 2" xfId="37697" xr:uid="{00000000-0005-0000-0000-00007E190000}"/>
    <cellStyle name="Normal 2 3 4 3 2 3 5 3" xfId="22464" xr:uid="{00000000-0005-0000-0000-00007F190000}"/>
    <cellStyle name="Normal 2 3 4 3 2 3 6" xfId="32685" xr:uid="{00000000-0005-0000-0000-000080190000}"/>
    <cellStyle name="Normal 2 3 4 3 2 3 7" xfId="17451" xr:uid="{00000000-0005-0000-0000-000081190000}"/>
    <cellStyle name="Normal 2 3 4 3 2 4" xfId="3144" xr:uid="{00000000-0005-0000-0000-000082190000}"/>
    <cellStyle name="Normal 2 3 4 3 2 4 2" xfId="13218" xr:uid="{00000000-0005-0000-0000-000083190000}"/>
    <cellStyle name="Normal 2 3 4 3 2 4 2 2" xfId="43549" xr:uid="{00000000-0005-0000-0000-000084190000}"/>
    <cellStyle name="Normal 2 3 4 3 2 4 2 3" xfId="28316" xr:uid="{00000000-0005-0000-0000-000085190000}"/>
    <cellStyle name="Normal 2 3 4 3 2 4 3" xfId="8198" xr:uid="{00000000-0005-0000-0000-000086190000}"/>
    <cellStyle name="Normal 2 3 4 3 2 4 3 2" xfId="38532" xr:uid="{00000000-0005-0000-0000-000087190000}"/>
    <cellStyle name="Normal 2 3 4 3 2 4 3 3" xfId="23299" xr:uid="{00000000-0005-0000-0000-000088190000}"/>
    <cellStyle name="Normal 2 3 4 3 2 4 4" xfId="33519" xr:uid="{00000000-0005-0000-0000-000089190000}"/>
    <cellStyle name="Normal 2 3 4 3 2 4 5" xfId="18286" xr:uid="{00000000-0005-0000-0000-00008A190000}"/>
    <cellStyle name="Normal 2 3 4 3 2 5" xfId="4837" xr:uid="{00000000-0005-0000-0000-00008B190000}"/>
    <cellStyle name="Normal 2 3 4 3 2 5 2" xfId="14889" xr:uid="{00000000-0005-0000-0000-00008C190000}"/>
    <cellStyle name="Normal 2 3 4 3 2 5 2 2" xfId="45220" xr:uid="{00000000-0005-0000-0000-00008D190000}"/>
    <cellStyle name="Normal 2 3 4 3 2 5 2 3" xfId="29987" xr:uid="{00000000-0005-0000-0000-00008E190000}"/>
    <cellStyle name="Normal 2 3 4 3 2 5 3" xfId="9869" xr:uid="{00000000-0005-0000-0000-00008F190000}"/>
    <cellStyle name="Normal 2 3 4 3 2 5 3 2" xfId="40203" xr:uid="{00000000-0005-0000-0000-000090190000}"/>
    <cellStyle name="Normal 2 3 4 3 2 5 3 3" xfId="24970" xr:uid="{00000000-0005-0000-0000-000091190000}"/>
    <cellStyle name="Normal 2 3 4 3 2 5 4" xfId="35190" xr:uid="{00000000-0005-0000-0000-000092190000}"/>
    <cellStyle name="Normal 2 3 4 3 2 5 5" xfId="19957" xr:uid="{00000000-0005-0000-0000-000093190000}"/>
    <cellStyle name="Normal 2 3 4 3 2 6" xfId="11547" xr:uid="{00000000-0005-0000-0000-000094190000}"/>
    <cellStyle name="Normal 2 3 4 3 2 6 2" xfId="41878" xr:uid="{00000000-0005-0000-0000-000095190000}"/>
    <cellStyle name="Normal 2 3 4 3 2 6 3" xfId="26645" xr:uid="{00000000-0005-0000-0000-000096190000}"/>
    <cellStyle name="Normal 2 3 4 3 2 7" xfId="6526" xr:uid="{00000000-0005-0000-0000-000097190000}"/>
    <cellStyle name="Normal 2 3 4 3 2 7 2" xfId="36861" xr:uid="{00000000-0005-0000-0000-000098190000}"/>
    <cellStyle name="Normal 2 3 4 3 2 7 3" xfId="21628" xr:uid="{00000000-0005-0000-0000-000099190000}"/>
    <cellStyle name="Normal 2 3 4 3 2 8" xfId="31849" xr:uid="{00000000-0005-0000-0000-00009A190000}"/>
    <cellStyle name="Normal 2 3 4 3 2 9" xfId="16615" xr:uid="{00000000-0005-0000-0000-00009B190000}"/>
    <cellStyle name="Normal 2 3 4 3 3" xfId="1662" xr:uid="{00000000-0005-0000-0000-00009C190000}"/>
    <cellStyle name="Normal 2 3 4 3 3 2" xfId="2501" xr:uid="{00000000-0005-0000-0000-00009D190000}"/>
    <cellStyle name="Normal 2 3 4 3 3 2 2" xfId="4191" xr:uid="{00000000-0005-0000-0000-00009E190000}"/>
    <cellStyle name="Normal 2 3 4 3 3 2 2 2" xfId="14264" xr:uid="{00000000-0005-0000-0000-00009F190000}"/>
    <cellStyle name="Normal 2 3 4 3 3 2 2 2 2" xfId="44595" xr:uid="{00000000-0005-0000-0000-0000A0190000}"/>
    <cellStyle name="Normal 2 3 4 3 3 2 2 2 3" xfId="29362" xr:uid="{00000000-0005-0000-0000-0000A1190000}"/>
    <cellStyle name="Normal 2 3 4 3 3 2 2 3" xfId="9244" xr:uid="{00000000-0005-0000-0000-0000A2190000}"/>
    <cellStyle name="Normal 2 3 4 3 3 2 2 3 2" xfId="39578" xr:uid="{00000000-0005-0000-0000-0000A3190000}"/>
    <cellStyle name="Normal 2 3 4 3 3 2 2 3 3" xfId="24345" xr:uid="{00000000-0005-0000-0000-0000A4190000}"/>
    <cellStyle name="Normal 2 3 4 3 3 2 2 4" xfId="34565" xr:uid="{00000000-0005-0000-0000-0000A5190000}"/>
    <cellStyle name="Normal 2 3 4 3 3 2 2 5" xfId="19332" xr:uid="{00000000-0005-0000-0000-0000A6190000}"/>
    <cellStyle name="Normal 2 3 4 3 3 2 3" xfId="5883" xr:uid="{00000000-0005-0000-0000-0000A7190000}"/>
    <cellStyle name="Normal 2 3 4 3 3 2 3 2" xfId="15935" xr:uid="{00000000-0005-0000-0000-0000A8190000}"/>
    <cellStyle name="Normal 2 3 4 3 3 2 3 2 2" xfId="46266" xr:uid="{00000000-0005-0000-0000-0000A9190000}"/>
    <cellStyle name="Normal 2 3 4 3 3 2 3 2 3" xfId="31033" xr:uid="{00000000-0005-0000-0000-0000AA190000}"/>
    <cellStyle name="Normal 2 3 4 3 3 2 3 3" xfId="10915" xr:uid="{00000000-0005-0000-0000-0000AB190000}"/>
    <cellStyle name="Normal 2 3 4 3 3 2 3 3 2" xfId="41249" xr:uid="{00000000-0005-0000-0000-0000AC190000}"/>
    <cellStyle name="Normal 2 3 4 3 3 2 3 3 3" xfId="26016" xr:uid="{00000000-0005-0000-0000-0000AD190000}"/>
    <cellStyle name="Normal 2 3 4 3 3 2 3 4" xfId="36236" xr:uid="{00000000-0005-0000-0000-0000AE190000}"/>
    <cellStyle name="Normal 2 3 4 3 3 2 3 5" xfId="21003" xr:uid="{00000000-0005-0000-0000-0000AF190000}"/>
    <cellStyle name="Normal 2 3 4 3 3 2 4" xfId="12593" xr:uid="{00000000-0005-0000-0000-0000B0190000}"/>
    <cellStyle name="Normal 2 3 4 3 3 2 4 2" xfId="42924" xr:uid="{00000000-0005-0000-0000-0000B1190000}"/>
    <cellStyle name="Normal 2 3 4 3 3 2 4 3" xfId="27691" xr:uid="{00000000-0005-0000-0000-0000B2190000}"/>
    <cellStyle name="Normal 2 3 4 3 3 2 5" xfId="7572" xr:uid="{00000000-0005-0000-0000-0000B3190000}"/>
    <cellStyle name="Normal 2 3 4 3 3 2 5 2" xfId="37907" xr:uid="{00000000-0005-0000-0000-0000B4190000}"/>
    <cellStyle name="Normal 2 3 4 3 3 2 5 3" xfId="22674" xr:uid="{00000000-0005-0000-0000-0000B5190000}"/>
    <cellStyle name="Normal 2 3 4 3 3 2 6" xfId="32895" xr:uid="{00000000-0005-0000-0000-0000B6190000}"/>
    <cellStyle name="Normal 2 3 4 3 3 2 7" xfId="17661" xr:uid="{00000000-0005-0000-0000-0000B7190000}"/>
    <cellStyle name="Normal 2 3 4 3 3 3" xfId="3354" xr:uid="{00000000-0005-0000-0000-0000B8190000}"/>
    <cellStyle name="Normal 2 3 4 3 3 3 2" xfId="13428" xr:uid="{00000000-0005-0000-0000-0000B9190000}"/>
    <cellStyle name="Normal 2 3 4 3 3 3 2 2" xfId="43759" xr:uid="{00000000-0005-0000-0000-0000BA190000}"/>
    <cellStyle name="Normal 2 3 4 3 3 3 2 3" xfId="28526" xr:uid="{00000000-0005-0000-0000-0000BB190000}"/>
    <cellStyle name="Normal 2 3 4 3 3 3 3" xfId="8408" xr:uid="{00000000-0005-0000-0000-0000BC190000}"/>
    <cellStyle name="Normal 2 3 4 3 3 3 3 2" xfId="38742" xr:uid="{00000000-0005-0000-0000-0000BD190000}"/>
    <cellStyle name="Normal 2 3 4 3 3 3 3 3" xfId="23509" xr:uid="{00000000-0005-0000-0000-0000BE190000}"/>
    <cellStyle name="Normal 2 3 4 3 3 3 4" xfId="33729" xr:uid="{00000000-0005-0000-0000-0000BF190000}"/>
    <cellStyle name="Normal 2 3 4 3 3 3 5" xfId="18496" xr:uid="{00000000-0005-0000-0000-0000C0190000}"/>
    <cellStyle name="Normal 2 3 4 3 3 4" xfId="5047" xr:uid="{00000000-0005-0000-0000-0000C1190000}"/>
    <cellStyle name="Normal 2 3 4 3 3 4 2" xfId="15099" xr:uid="{00000000-0005-0000-0000-0000C2190000}"/>
    <cellStyle name="Normal 2 3 4 3 3 4 2 2" xfId="45430" xr:uid="{00000000-0005-0000-0000-0000C3190000}"/>
    <cellStyle name="Normal 2 3 4 3 3 4 2 3" xfId="30197" xr:uid="{00000000-0005-0000-0000-0000C4190000}"/>
    <cellStyle name="Normal 2 3 4 3 3 4 3" xfId="10079" xr:uid="{00000000-0005-0000-0000-0000C5190000}"/>
    <cellStyle name="Normal 2 3 4 3 3 4 3 2" xfId="40413" xr:uid="{00000000-0005-0000-0000-0000C6190000}"/>
    <cellStyle name="Normal 2 3 4 3 3 4 3 3" xfId="25180" xr:uid="{00000000-0005-0000-0000-0000C7190000}"/>
    <cellStyle name="Normal 2 3 4 3 3 4 4" xfId="35400" xr:uid="{00000000-0005-0000-0000-0000C8190000}"/>
    <cellStyle name="Normal 2 3 4 3 3 4 5" xfId="20167" xr:uid="{00000000-0005-0000-0000-0000C9190000}"/>
    <cellStyle name="Normal 2 3 4 3 3 5" xfId="11757" xr:uid="{00000000-0005-0000-0000-0000CA190000}"/>
    <cellStyle name="Normal 2 3 4 3 3 5 2" xfId="42088" xr:uid="{00000000-0005-0000-0000-0000CB190000}"/>
    <cellStyle name="Normal 2 3 4 3 3 5 3" xfId="26855" xr:uid="{00000000-0005-0000-0000-0000CC190000}"/>
    <cellStyle name="Normal 2 3 4 3 3 6" xfId="6736" xr:uid="{00000000-0005-0000-0000-0000CD190000}"/>
    <cellStyle name="Normal 2 3 4 3 3 6 2" xfId="37071" xr:uid="{00000000-0005-0000-0000-0000CE190000}"/>
    <cellStyle name="Normal 2 3 4 3 3 6 3" xfId="21838" xr:uid="{00000000-0005-0000-0000-0000CF190000}"/>
    <cellStyle name="Normal 2 3 4 3 3 7" xfId="32059" xr:uid="{00000000-0005-0000-0000-0000D0190000}"/>
    <cellStyle name="Normal 2 3 4 3 3 8" xfId="16825" xr:uid="{00000000-0005-0000-0000-0000D1190000}"/>
    <cellStyle name="Normal 2 3 4 3 4" xfId="2083" xr:uid="{00000000-0005-0000-0000-0000D2190000}"/>
    <cellStyle name="Normal 2 3 4 3 4 2" xfId="3773" xr:uid="{00000000-0005-0000-0000-0000D3190000}"/>
    <cellStyle name="Normal 2 3 4 3 4 2 2" xfId="13846" xr:uid="{00000000-0005-0000-0000-0000D4190000}"/>
    <cellStyle name="Normal 2 3 4 3 4 2 2 2" xfId="44177" xr:uid="{00000000-0005-0000-0000-0000D5190000}"/>
    <cellStyle name="Normal 2 3 4 3 4 2 2 3" xfId="28944" xr:uid="{00000000-0005-0000-0000-0000D6190000}"/>
    <cellStyle name="Normal 2 3 4 3 4 2 3" xfId="8826" xr:uid="{00000000-0005-0000-0000-0000D7190000}"/>
    <cellStyle name="Normal 2 3 4 3 4 2 3 2" xfId="39160" xr:uid="{00000000-0005-0000-0000-0000D8190000}"/>
    <cellStyle name="Normal 2 3 4 3 4 2 3 3" xfId="23927" xr:uid="{00000000-0005-0000-0000-0000D9190000}"/>
    <cellStyle name="Normal 2 3 4 3 4 2 4" xfId="34147" xr:uid="{00000000-0005-0000-0000-0000DA190000}"/>
    <cellStyle name="Normal 2 3 4 3 4 2 5" xfId="18914" xr:uid="{00000000-0005-0000-0000-0000DB190000}"/>
    <cellStyle name="Normal 2 3 4 3 4 3" xfId="5465" xr:uid="{00000000-0005-0000-0000-0000DC190000}"/>
    <cellStyle name="Normal 2 3 4 3 4 3 2" xfId="15517" xr:uid="{00000000-0005-0000-0000-0000DD190000}"/>
    <cellStyle name="Normal 2 3 4 3 4 3 2 2" xfId="45848" xr:uid="{00000000-0005-0000-0000-0000DE190000}"/>
    <cellStyle name="Normal 2 3 4 3 4 3 2 3" xfId="30615" xr:uid="{00000000-0005-0000-0000-0000DF190000}"/>
    <cellStyle name="Normal 2 3 4 3 4 3 3" xfId="10497" xr:uid="{00000000-0005-0000-0000-0000E0190000}"/>
    <cellStyle name="Normal 2 3 4 3 4 3 3 2" xfId="40831" xr:uid="{00000000-0005-0000-0000-0000E1190000}"/>
    <cellStyle name="Normal 2 3 4 3 4 3 3 3" xfId="25598" xr:uid="{00000000-0005-0000-0000-0000E2190000}"/>
    <cellStyle name="Normal 2 3 4 3 4 3 4" xfId="35818" xr:uid="{00000000-0005-0000-0000-0000E3190000}"/>
    <cellStyle name="Normal 2 3 4 3 4 3 5" xfId="20585" xr:uid="{00000000-0005-0000-0000-0000E4190000}"/>
    <cellStyle name="Normal 2 3 4 3 4 4" xfId="12175" xr:uid="{00000000-0005-0000-0000-0000E5190000}"/>
    <cellStyle name="Normal 2 3 4 3 4 4 2" xfId="42506" xr:uid="{00000000-0005-0000-0000-0000E6190000}"/>
    <cellStyle name="Normal 2 3 4 3 4 4 3" xfId="27273" xr:uid="{00000000-0005-0000-0000-0000E7190000}"/>
    <cellStyle name="Normal 2 3 4 3 4 5" xfId="7154" xr:uid="{00000000-0005-0000-0000-0000E8190000}"/>
    <cellStyle name="Normal 2 3 4 3 4 5 2" xfId="37489" xr:uid="{00000000-0005-0000-0000-0000E9190000}"/>
    <cellStyle name="Normal 2 3 4 3 4 5 3" xfId="22256" xr:uid="{00000000-0005-0000-0000-0000EA190000}"/>
    <cellStyle name="Normal 2 3 4 3 4 6" xfId="32477" xr:uid="{00000000-0005-0000-0000-0000EB190000}"/>
    <cellStyle name="Normal 2 3 4 3 4 7" xfId="17243" xr:uid="{00000000-0005-0000-0000-0000EC190000}"/>
    <cellStyle name="Normal 2 3 4 3 5" xfId="2936" xr:uid="{00000000-0005-0000-0000-0000ED190000}"/>
    <cellStyle name="Normal 2 3 4 3 5 2" xfId="13010" xr:uid="{00000000-0005-0000-0000-0000EE190000}"/>
    <cellStyle name="Normal 2 3 4 3 5 2 2" xfId="43341" xr:uid="{00000000-0005-0000-0000-0000EF190000}"/>
    <cellStyle name="Normal 2 3 4 3 5 2 3" xfId="28108" xr:uid="{00000000-0005-0000-0000-0000F0190000}"/>
    <cellStyle name="Normal 2 3 4 3 5 3" xfId="7990" xr:uid="{00000000-0005-0000-0000-0000F1190000}"/>
    <cellStyle name="Normal 2 3 4 3 5 3 2" xfId="38324" xr:uid="{00000000-0005-0000-0000-0000F2190000}"/>
    <cellStyle name="Normal 2 3 4 3 5 3 3" xfId="23091" xr:uid="{00000000-0005-0000-0000-0000F3190000}"/>
    <cellStyle name="Normal 2 3 4 3 5 4" xfId="33311" xr:uid="{00000000-0005-0000-0000-0000F4190000}"/>
    <cellStyle name="Normal 2 3 4 3 5 5" xfId="18078" xr:uid="{00000000-0005-0000-0000-0000F5190000}"/>
    <cellStyle name="Normal 2 3 4 3 6" xfId="4629" xr:uid="{00000000-0005-0000-0000-0000F6190000}"/>
    <cellStyle name="Normal 2 3 4 3 6 2" xfId="14681" xr:uid="{00000000-0005-0000-0000-0000F7190000}"/>
    <cellStyle name="Normal 2 3 4 3 6 2 2" xfId="45012" xr:uid="{00000000-0005-0000-0000-0000F8190000}"/>
    <cellStyle name="Normal 2 3 4 3 6 2 3" xfId="29779" xr:uid="{00000000-0005-0000-0000-0000F9190000}"/>
    <cellStyle name="Normal 2 3 4 3 6 3" xfId="9661" xr:uid="{00000000-0005-0000-0000-0000FA190000}"/>
    <cellStyle name="Normal 2 3 4 3 6 3 2" xfId="39995" xr:uid="{00000000-0005-0000-0000-0000FB190000}"/>
    <cellStyle name="Normal 2 3 4 3 6 3 3" xfId="24762" xr:uid="{00000000-0005-0000-0000-0000FC190000}"/>
    <cellStyle name="Normal 2 3 4 3 6 4" xfId="34982" xr:uid="{00000000-0005-0000-0000-0000FD190000}"/>
    <cellStyle name="Normal 2 3 4 3 6 5" xfId="19749" xr:uid="{00000000-0005-0000-0000-0000FE190000}"/>
    <cellStyle name="Normal 2 3 4 3 7" xfId="11339" xr:uid="{00000000-0005-0000-0000-0000FF190000}"/>
    <cellStyle name="Normal 2 3 4 3 7 2" xfId="41670" xr:uid="{00000000-0005-0000-0000-0000001A0000}"/>
    <cellStyle name="Normal 2 3 4 3 7 3" xfId="26437" xr:uid="{00000000-0005-0000-0000-0000011A0000}"/>
    <cellStyle name="Normal 2 3 4 3 8" xfId="6318" xr:uid="{00000000-0005-0000-0000-0000021A0000}"/>
    <cellStyle name="Normal 2 3 4 3 8 2" xfId="36653" xr:uid="{00000000-0005-0000-0000-0000031A0000}"/>
    <cellStyle name="Normal 2 3 4 3 8 3" xfId="21420" xr:uid="{00000000-0005-0000-0000-0000041A0000}"/>
    <cellStyle name="Normal 2 3 4 3 9" xfId="31642" xr:uid="{00000000-0005-0000-0000-0000051A0000}"/>
    <cellStyle name="Normal 2 3 4 4" xfId="1343" xr:uid="{00000000-0005-0000-0000-0000061A0000}"/>
    <cellStyle name="Normal 2 3 4 4 2" xfId="1766" xr:uid="{00000000-0005-0000-0000-0000071A0000}"/>
    <cellStyle name="Normal 2 3 4 4 2 2" xfId="2605" xr:uid="{00000000-0005-0000-0000-0000081A0000}"/>
    <cellStyle name="Normal 2 3 4 4 2 2 2" xfId="4295" xr:uid="{00000000-0005-0000-0000-0000091A0000}"/>
    <cellStyle name="Normal 2 3 4 4 2 2 2 2" xfId="14368" xr:uid="{00000000-0005-0000-0000-00000A1A0000}"/>
    <cellStyle name="Normal 2 3 4 4 2 2 2 2 2" xfId="44699" xr:uid="{00000000-0005-0000-0000-00000B1A0000}"/>
    <cellStyle name="Normal 2 3 4 4 2 2 2 2 3" xfId="29466" xr:uid="{00000000-0005-0000-0000-00000C1A0000}"/>
    <cellStyle name="Normal 2 3 4 4 2 2 2 3" xfId="9348" xr:uid="{00000000-0005-0000-0000-00000D1A0000}"/>
    <cellStyle name="Normal 2 3 4 4 2 2 2 3 2" xfId="39682" xr:uid="{00000000-0005-0000-0000-00000E1A0000}"/>
    <cellStyle name="Normal 2 3 4 4 2 2 2 3 3" xfId="24449" xr:uid="{00000000-0005-0000-0000-00000F1A0000}"/>
    <cellStyle name="Normal 2 3 4 4 2 2 2 4" xfId="34669" xr:uid="{00000000-0005-0000-0000-0000101A0000}"/>
    <cellStyle name="Normal 2 3 4 4 2 2 2 5" xfId="19436" xr:uid="{00000000-0005-0000-0000-0000111A0000}"/>
    <cellStyle name="Normal 2 3 4 4 2 2 3" xfId="5987" xr:uid="{00000000-0005-0000-0000-0000121A0000}"/>
    <cellStyle name="Normal 2 3 4 4 2 2 3 2" xfId="16039" xr:uid="{00000000-0005-0000-0000-0000131A0000}"/>
    <cellStyle name="Normal 2 3 4 4 2 2 3 2 2" xfId="46370" xr:uid="{00000000-0005-0000-0000-0000141A0000}"/>
    <cellStyle name="Normal 2 3 4 4 2 2 3 2 3" xfId="31137" xr:uid="{00000000-0005-0000-0000-0000151A0000}"/>
    <cellStyle name="Normal 2 3 4 4 2 2 3 3" xfId="11019" xr:uid="{00000000-0005-0000-0000-0000161A0000}"/>
    <cellStyle name="Normal 2 3 4 4 2 2 3 3 2" xfId="41353" xr:uid="{00000000-0005-0000-0000-0000171A0000}"/>
    <cellStyle name="Normal 2 3 4 4 2 2 3 3 3" xfId="26120" xr:uid="{00000000-0005-0000-0000-0000181A0000}"/>
    <cellStyle name="Normal 2 3 4 4 2 2 3 4" xfId="36340" xr:uid="{00000000-0005-0000-0000-0000191A0000}"/>
    <cellStyle name="Normal 2 3 4 4 2 2 3 5" xfId="21107" xr:uid="{00000000-0005-0000-0000-00001A1A0000}"/>
    <cellStyle name="Normal 2 3 4 4 2 2 4" xfId="12697" xr:uid="{00000000-0005-0000-0000-00001B1A0000}"/>
    <cellStyle name="Normal 2 3 4 4 2 2 4 2" xfId="43028" xr:uid="{00000000-0005-0000-0000-00001C1A0000}"/>
    <cellStyle name="Normal 2 3 4 4 2 2 4 3" xfId="27795" xr:uid="{00000000-0005-0000-0000-00001D1A0000}"/>
    <cellStyle name="Normal 2 3 4 4 2 2 5" xfId="7676" xr:uid="{00000000-0005-0000-0000-00001E1A0000}"/>
    <cellStyle name="Normal 2 3 4 4 2 2 5 2" xfId="38011" xr:uid="{00000000-0005-0000-0000-00001F1A0000}"/>
    <cellStyle name="Normal 2 3 4 4 2 2 5 3" xfId="22778" xr:uid="{00000000-0005-0000-0000-0000201A0000}"/>
    <cellStyle name="Normal 2 3 4 4 2 2 6" xfId="32999" xr:uid="{00000000-0005-0000-0000-0000211A0000}"/>
    <cellStyle name="Normal 2 3 4 4 2 2 7" xfId="17765" xr:uid="{00000000-0005-0000-0000-0000221A0000}"/>
    <cellStyle name="Normal 2 3 4 4 2 3" xfId="3458" xr:uid="{00000000-0005-0000-0000-0000231A0000}"/>
    <cellStyle name="Normal 2 3 4 4 2 3 2" xfId="13532" xr:uid="{00000000-0005-0000-0000-0000241A0000}"/>
    <cellStyle name="Normal 2 3 4 4 2 3 2 2" xfId="43863" xr:uid="{00000000-0005-0000-0000-0000251A0000}"/>
    <cellStyle name="Normal 2 3 4 4 2 3 2 3" xfId="28630" xr:uid="{00000000-0005-0000-0000-0000261A0000}"/>
    <cellStyle name="Normal 2 3 4 4 2 3 3" xfId="8512" xr:uid="{00000000-0005-0000-0000-0000271A0000}"/>
    <cellStyle name="Normal 2 3 4 4 2 3 3 2" xfId="38846" xr:uid="{00000000-0005-0000-0000-0000281A0000}"/>
    <cellStyle name="Normal 2 3 4 4 2 3 3 3" xfId="23613" xr:uid="{00000000-0005-0000-0000-0000291A0000}"/>
    <cellStyle name="Normal 2 3 4 4 2 3 4" xfId="33833" xr:uid="{00000000-0005-0000-0000-00002A1A0000}"/>
    <cellStyle name="Normal 2 3 4 4 2 3 5" xfId="18600" xr:uid="{00000000-0005-0000-0000-00002B1A0000}"/>
    <cellStyle name="Normal 2 3 4 4 2 4" xfId="5151" xr:uid="{00000000-0005-0000-0000-00002C1A0000}"/>
    <cellStyle name="Normal 2 3 4 4 2 4 2" xfId="15203" xr:uid="{00000000-0005-0000-0000-00002D1A0000}"/>
    <cellStyle name="Normal 2 3 4 4 2 4 2 2" xfId="45534" xr:uid="{00000000-0005-0000-0000-00002E1A0000}"/>
    <cellStyle name="Normal 2 3 4 4 2 4 2 3" xfId="30301" xr:uid="{00000000-0005-0000-0000-00002F1A0000}"/>
    <cellStyle name="Normal 2 3 4 4 2 4 3" xfId="10183" xr:uid="{00000000-0005-0000-0000-0000301A0000}"/>
    <cellStyle name="Normal 2 3 4 4 2 4 3 2" xfId="40517" xr:uid="{00000000-0005-0000-0000-0000311A0000}"/>
    <cellStyle name="Normal 2 3 4 4 2 4 3 3" xfId="25284" xr:uid="{00000000-0005-0000-0000-0000321A0000}"/>
    <cellStyle name="Normal 2 3 4 4 2 4 4" xfId="35504" xr:uid="{00000000-0005-0000-0000-0000331A0000}"/>
    <cellStyle name="Normal 2 3 4 4 2 4 5" xfId="20271" xr:uid="{00000000-0005-0000-0000-0000341A0000}"/>
    <cellStyle name="Normal 2 3 4 4 2 5" xfId="11861" xr:uid="{00000000-0005-0000-0000-0000351A0000}"/>
    <cellStyle name="Normal 2 3 4 4 2 5 2" xfId="42192" xr:uid="{00000000-0005-0000-0000-0000361A0000}"/>
    <cellStyle name="Normal 2 3 4 4 2 5 3" xfId="26959" xr:uid="{00000000-0005-0000-0000-0000371A0000}"/>
    <cellStyle name="Normal 2 3 4 4 2 6" xfId="6840" xr:uid="{00000000-0005-0000-0000-0000381A0000}"/>
    <cellStyle name="Normal 2 3 4 4 2 6 2" xfId="37175" xr:uid="{00000000-0005-0000-0000-0000391A0000}"/>
    <cellStyle name="Normal 2 3 4 4 2 6 3" xfId="21942" xr:uid="{00000000-0005-0000-0000-00003A1A0000}"/>
    <cellStyle name="Normal 2 3 4 4 2 7" xfId="32163" xr:uid="{00000000-0005-0000-0000-00003B1A0000}"/>
    <cellStyle name="Normal 2 3 4 4 2 8" xfId="16929" xr:uid="{00000000-0005-0000-0000-00003C1A0000}"/>
    <cellStyle name="Normal 2 3 4 4 3" xfId="2187" xr:uid="{00000000-0005-0000-0000-00003D1A0000}"/>
    <cellStyle name="Normal 2 3 4 4 3 2" xfId="3877" xr:uid="{00000000-0005-0000-0000-00003E1A0000}"/>
    <cellStyle name="Normal 2 3 4 4 3 2 2" xfId="13950" xr:uid="{00000000-0005-0000-0000-00003F1A0000}"/>
    <cellStyle name="Normal 2 3 4 4 3 2 2 2" xfId="44281" xr:uid="{00000000-0005-0000-0000-0000401A0000}"/>
    <cellStyle name="Normal 2 3 4 4 3 2 2 3" xfId="29048" xr:uid="{00000000-0005-0000-0000-0000411A0000}"/>
    <cellStyle name="Normal 2 3 4 4 3 2 3" xfId="8930" xr:uid="{00000000-0005-0000-0000-0000421A0000}"/>
    <cellStyle name="Normal 2 3 4 4 3 2 3 2" xfId="39264" xr:uid="{00000000-0005-0000-0000-0000431A0000}"/>
    <cellStyle name="Normal 2 3 4 4 3 2 3 3" xfId="24031" xr:uid="{00000000-0005-0000-0000-0000441A0000}"/>
    <cellStyle name="Normal 2 3 4 4 3 2 4" xfId="34251" xr:uid="{00000000-0005-0000-0000-0000451A0000}"/>
    <cellStyle name="Normal 2 3 4 4 3 2 5" xfId="19018" xr:uid="{00000000-0005-0000-0000-0000461A0000}"/>
    <cellStyle name="Normal 2 3 4 4 3 3" xfId="5569" xr:uid="{00000000-0005-0000-0000-0000471A0000}"/>
    <cellStyle name="Normal 2 3 4 4 3 3 2" xfId="15621" xr:uid="{00000000-0005-0000-0000-0000481A0000}"/>
    <cellStyle name="Normal 2 3 4 4 3 3 2 2" xfId="45952" xr:uid="{00000000-0005-0000-0000-0000491A0000}"/>
    <cellStyle name="Normal 2 3 4 4 3 3 2 3" xfId="30719" xr:uid="{00000000-0005-0000-0000-00004A1A0000}"/>
    <cellStyle name="Normal 2 3 4 4 3 3 3" xfId="10601" xr:uid="{00000000-0005-0000-0000-00004B1A0000}"/>
    <cellStyle name="Normal 2 3 4 4 3 3 3 2" xfId="40935" xr:uid="{00000000-0005-0000-0000-00004C1A0000}"/>
    <cellStyle name="Normal 2 3 4 4 3 3 3 3" xfId="25702" xr:uid="{00000000-0005-0000-0000-00004D1A0000}"/>
    <cellStyle name="Normal 2 3 4 4 3 3 4" xfId="35922" xr:uid="{00000000-0005-0000-0000-00004E1A0000}"/>
    <cellStyle name="Normal 2 3 4 4 3 3 5" xfId="20689" xr:uid="{00000000-0005-0000-0000-00004F1A0000}"/>
    <cellStyle name="Normal 2 3 4 4 3 4" xfId="12279" xr:uid="{00000000-0005-0000-0000-0000501A0000}"/>
    <cellStyle name="Normal 2 3 4 4 3 4 2" xfId="42610" xr:uid="{00000000-0005-0000-0000-0000511A0000}"/>
    <cellStyle name="Normal 2 3 4 4 3 4 3" xfId="27377" xr:uid="{00000000-0005-0000-0000-0000521A0000}"/>
    <cellStyle name="Normal 2 3 4 4 3 5" xfId="7258" xr:uid="{00000000-0005-0000-0000-0000531A0000}"/>
    <cellStyle name="Normal 2 3 4 4 3 5 2" xfId="37593" xr:uid="{00000000-0005-0000-0000-0000541A0000}"/>
    <cellStyle name="Normal 2 3 4 4 3 5 3" xfId="22360" xr:uid="{00000000-0005-0000-0000-0000551A0000}"/>
    <cellStyle name="Normal 2 3 4 4 3 6" xfId="32581" xr:uid="{00000000-0005-0000-0000-0000561A0000}"/>
    <cellStyle name="Normal 2 3 4 4 3 7" xfId="17347" xr:uid="{00000000-0005-0000-0000-0000571A0000}"/>
    <cellStyle name="Normal 2 3 4 4 4" xfId="3040" xr:uid="{00000000-0005-0000-0000-0000581A0000}"/>
    <cellStyle name="Normal 2 3 4 4 4 2" xfId="13114" xr:uid="{00000000-0005-0000-0000-0000591A0000}"/>
    <cellStyle name="Normal 2 3 4 4 4 2 2" xfId="43445" xr:uid="{00000000-0005-0000-0000-00005A1A0000}"/>
    <cellStyle name="Normal 2 3 4 4 4 2 3" xfId="28212" xr:uid="{00000000-0005-0000-0000-00005B1A0000}"/>
    <cellStyle name="Normal 2 3 4 4 4 3" xfId="8094" xr:uid="{00000000-0005-0000-0000-00005C1A0000}"/>
    <cellStyle name="Normal 2 3 4 4 4 3 2" xfId="38428" xr:uid="{00000000-0005-0000-0000-00005D1A0000}"/>
    <cellStyle name="Normal 2 3 4 4 4 3 3" xfId="23195" xr:uid="{00000000-0005-0000-0000-00005E1A0000}"/>
    <cellStyle name="Normal 2 3 4 4 4 4" xfId="33415" xr:uid="{00000000-0005-0000-0000-00005F1A0000}"/>
    <cellStyle name="Normal 2 3 4 4 4 5" xfId="18182" xr:uid="{00000000-0005-0000-0000-0000601A0000}"/>
    <cellStyle name="Normal 2 3 4 4 5" xfId="4733" xr:uid="{00000000-0005-0000-0000-0000611A0000}"/>
    <cellStyle name="Normal 2 3 4 4 5 2" xfId="14785" xr:uid="{00000000-0005-0000-0000-0000621A0000}"/>
    <cellStyle name="Normal 2 3 4 4 5 2 2" xfId="45116" xr:uid="{00000000-0005-0000-0000-0000631A0000}"/>
    <cellStyle name="Normal 2 3 4 4 5 2 3" xfId="29883" xr:uid="{00000000-0005-0000-0000-0000641A0000}"/>
    <cellStyle name="Normal 2 3 4 4 5 3" xfId="9765" xr:uid="{00000000-0005-0000-0000-0000651A0000}"/>
    <cellStyle name="Normal 2 3 4 4 5 3 2" xfId="40099" xr:uid="{00000000-0005-0000-0000-0000661A0000}"/>
    <cellStyle name="Normal 2 3 4 4 5 3 3" xfId="24866" xr:uid="{00000000-0005-0000-0000-0000671A0000}"/>
    <cellStyle name="Normal 2 3 4 4 5 4" xfId="35086" xr:uid="{00000000-0005-0000-0000-0000681A0000}"/>
    <cellStyle name="Normal 2 3 4 4 5 5" xfId="19853" xr:uid="{00000000-0005-0000-0000-0000691A0000}"/>
    <cellStyle name="Normal 2 3 4 4 6" xfId="11443" xr:uid="{00000000-0005-0000-0000-00006A1A0000}"/>
    <cellStyle name="Normal 2 3 4 4 6 2" xfId="41774" xr:uid="{00000000-0005-0000-0000-00006B1A0000}"/>
    <cellStyle name="Normal 2 3 4 4 6 3" xfId="26541" xr:uid="{00000000-0005-0000-0000-00006C1A0000}"/>
    <cellStyle name="Normal 2 3 4 4 7" xfId="6422" xr:uid="{00000000-0005-0000-0000-00006D1A0000}"/>
    <cellStyle name="Normal 2 3 4 4 7 2" xfId="36757" xr:uid="{00000000-0005-0000-0000-00006E1A0000}"/>
    <cellStyle name="Normal 2 3 4 4 7 3" xfId="21524" xr:uid="{00000000-0005-0000-0000-00006F1A0000}"/>
    <cellStyle name="Normal 2 3 4 4 8" xfId="31745" xr:uid="{00000000-0005-0000-0000-0000701A0000}"/>
    <cellStyle name="Normal 2 3 4 4 9" xfId="16511" xr:uid="{00000000-0005-0000-0000-0000711A0000}"/>
    <cellStyle name="Normal 2 3 4 5" xfId="1556" xr:uid="{00000000-0005-0000-0000-0000721A0000}"/>
    <cellStyle name="Normal 2 3 4 5 2" xfId="2397" xr:uid="{00000000-0005-0000-0000-0000731A0000}"/>
    <cellStyle name="Normal 2 3 4 5 2 2" xfId="4087" xr:uid="{00000000-0005-0000-0000-0000741A0000}"/>
    <cellStyle name="Normal 2 3 4 5 2 2 2" xfId="14160" xr:uid="{00000000-0005-0000-0000-0000751A0000}"/>
    <cellStyle name="Normal 2 3 4 5 2 2 2 2" xfId="44491" xr:uid="{00000000-0005-0000-0000-0000761A0000}"/>
    <cellStyle name="Normal 2 3 4 5 2 2 2 3" xfId="29258" xr:uid="{00000000-0005-0000-0000-0000771A0000}"/>
    <cellStyle name="Normal 2 3 4 5 2 2 3" xfId="9140" xr:uid="{00000000-0005-0000-0000-0000781A0000}"/>
    <cellStyle name="Normal 2 3 4 5 2 2 3 2" xfId="39474" xr:uid="{00000000-0005-0000-0000-0000791A0000}"/>
    <cellStyle name="Normal 2 3 4 5 2 2 3 3" xfId="24241" xr:uid="{00000000-0005-0000-0000-00007A1A0000}"/>
    <cellStyle name="Normal 2 3 4 5 2 2 4" xfId="34461" xr:uid="{00000000-0005-0000-0000-00007B1A0000}"/>
    <cellStyle name="Normal 2 3 4 5 2 2 5" xfId="19228" xr:uid="{00000000-0005-0000-0000-00007C1A0000}"/>
    <cellStyle name="Normal 2 3 4 5 2 3" xfId="5779" xr:uid="{00000000-0005-0000-0000-00007D1A0000}"/>
    <cellStyle name="Normal 2 3 4 5 2 3 2" xfId="15831" xr:uid="{00000000-0005-0000-0000-00007E1A0000}"/>
    <cellStyle name="Normal 2 3 4 5 2 3 2 2" xfId="46162" xr:uid="{00000000-0005-0000-0000-00007F1A0000}"/>
    <cellStyle name="Normal 2 3 4 5 2 3 2 3" xfId="30929" xr:uid="{00000000-0005-0000-0000-0000801A0000}"/>
    <cellStyle name="Normal 2 3 4 5 2 3 3" xfId="10811" xr:uid="{00000000-0005-0000-0000-0000811A0000}"/>
    <cellStyle name="Normal 2 3 4 5 2 3 3 2" xfId="41145" xr:uid="{00000000-0005-0000-0000-0000821A0000}"/>
    <cellStyle name="Normal 2 3 4 5 2 3 3 3" xfId="25912" xr:uid="{00000000-0005-0000-0000-0000831A0000}"/>
    <cellStyle name="Normal 2 3 4 5 2 3 4" xfId="36132" xr:uid="{00000000-0005-0000-0000-0000841A0000}"/>
    <cellStyle name="Normal 2 3 4 5 2 3 5" xfId="20899" xr:uid="{00000000-0005-0000-0000-0000851A0000}"/>
    <cellStyle name="Normal 2 3 4 5 2 4" xfId="12489" xr:uid="{00000000-0005-0000-0000-0000861A0000}"/>
    <cellStyle name="Normal 2 3 4 5 2 4 2" xfId="42820" xr:uid="{00000000-0005-0000-0000-0000871A0000}"/>
    <cellStyle name="Normal 2 3 4 5 2 4 3" xfId="27587" xr:uid="{00000000-0005-0000-0000-0000881A0000}"/>
    <cellStyle name="Normal 2 3 4 5 2 5" xfId="7468" xr:uid="{00000000-0005-0000-0000-0000891A0000}"/>
    <cellStyle name="Normal 2 3 4 5 2 5 2" xfId="37803" xr:uid="{00000000-0005-0000-0000-00008A1A0000}"/>
    <cellStyle name="Normal 2 3 4 5 2 5 3" xfId="22570" xr:uid="{00000000-0005-0000-0000-00008B1A0000}"/>
    <cellStyle name="Normal 2 3 4 5 2 6" xfId="32791" xr:uid="{00000000-0005-0000-0000-00008C1A0000}"/>
    <cellStyle name="Normal 2 3 4 5 2 7" xfId="17557" xr:uid="{00000000-0005-0000-0000-00008D1A0000}"/>
    <cellStyle name="Normal 2 3 4 5 3" xfId="3250" xr:uid="{00000000-0005-0000-0000-00008E1A0000}"/>
    <cellStyle name="Normal 2 3 4 5 3 2" xfId="13324" xr:uid="{00000000-0005-0000-0000-00008F1A0000}"/>
    <cellStyle name="Normal 2 3 4 5 3 2 2" xfId="43655" xr:uid="{00000000-0005-0000-0000-0000901A0000}"/>
    <cellStyle name="Normal 2 3 4 5 3 2 3" xfId="28422" xr:uid="{00000000-0005-0000-0000-0000911A0000}"/>
    <cellStyle name="Normal 2 3 4 5 3 3" xfId="8304" xr:uid="{00000000-0005-0000-0000-0000921A0000}"/>
    <cellStyle name="Normal 2 3 4 5 3 3 2" xfId="38638" xr:uid="{00000000-0005-0000-0000-0000931A0000}"/>
    <cellStyle name="Normal 2 3 4 5 3 3 3" xfId="23405" xr:uid="{00000000-0005-0000-0000-0000941A0000}"/>
    <cellStyle name="Normal 2 3 4 5 3 4" xfId="33625" xr:uid="{00000000-0005-0000-0000-0000951A0000}"/>
    <cellStyle name="Normal 2 3 4 5 3 5" xfId="18392" xr:uid="{00000000-0005-0000-0000-0000961A0000}"/>
    <cellStyle name="Normal 2 3 4 5 4" xfId="4943" xr:uid="{00000000-0005-0000-0000-0000971A0000}"/>
    <cellStyle name="Normal 2 3 4 5 4 2" xfId="14995" xr:uid="{00000000-0005-0000-0000-0000981A0000}"/>
    <cellStyle name="Normal 2 3 4 5 4 2 2" xfId="45326" xr:uid="{00000000-0005-0000-0000-0000991A0000}"/>
    <cellStyle name="Normal 2 3 4 5 4 2 3" xfId="30093" xr:uid="{00000000-0005-0000-0000-00009A1A0000}"/>
    <cellStyle name="Normal 2 3 4 5 4 3" xfId="9975" xr:uid="{00000000-0005-0000-0000-00009B1A0000}"/>
    <cellStyle name="Normal 2 3 4 5 4 3 2" xfId="40309" xr:uid="{00000000-0005-0000-0000-00009C1A0000}"/>
    <cellStyle name="Normal 2 3 4 5 4 3 3" xfId="25076" xr:uid="{00000000-0005-0000-0000-00009D1A0000}"/>
    <cellStyle name="Normal 2 3 4 5 4 4" xfId="35296" xr:uid="{00000000-0005-0000-0000-00009E1A0000}"/>
    <cellStyle name="Normal 2 3 4 5 4 5" xfId="20063" xr:uid="{00000000-0005-0000-0000-00009F1A0000}"/>
    <cellStyle name="Normal 2 3 4 5 5" xfId="11653" xr:uid="{00000000-0005-0000-0000-0000A01A0000}"/>
    <cellStyle name="Normal 2 3 4 5 5 2" xfId="41984" xr:uid="{00000000-0005-0000-0000-0000A11A0000}"/>
    <cellStyle name="Normal 2 3 4 5 5 3" xfId="26751" xr:uid="{00000000-0005-0000-0000-0000A21A0000}"/>
    <cellStyle name="Normal 2 3 4 5 6" xfId="6632" xr:uid="{00000000-0005-0000-0000-0000A31A0000}"/>
    <cellStyle name="Normal 2 3 4 5 6 2" xfId="36967" xr:uid="{00000000-0005-0000-0000-0000A41A0000}"/>
    <cellStyle name="Normal 2 3 4 5 6 3" xfId="21734" xr:uid="{00000000-0005-0000-0000-0000A51A0000}"/>
    <cellStyle name="Normal 2 3 4 5 7" xfId="31955" xr:uid="{00000000-0005-0000-0000-0000A61A0000}"/>
    <cellStyle name="Normal 2 3 4 5 8" xfId="16721" xr:uid="{00000000-0005-0000-0000-0000A71A0000}"/>
    <cellStyle name="Normal 2 3 4 6" xfId="1977" xr:uid="{00000000-0005-0000-0000-0000A81A0000}"/>
    <cellStyle name="Normal 2 3 4 6 2" xfId="3669" xr:uid="{00000000-0005-0000-0000-0000A91A0000}"/>
    <cellStyle name="Normal 2 3 4 6 2 2" xfId="13742" xr:uid="{00000000-0005-0000-0000-0000AA1A0000}"/>
    <cellStyle name="Normal 2 3 4 6 2 2 2" xfId="44073" xr:uid="{00000000-0005-0000-0000-0000AB1A0000}"/>
    <cellStyle name="Normal 2 3 4 6 2 2 3" xfId="28840" xr:uid="{00000000-0005-0000-0000-0000AC1A0000}"/>
    <cellStyle name="Normal 2 3 4 6 2 3" xfId="8722" xr:uid="{00000000-0005-0000-0000-0000AD1A0000}"/>
    <cellStyle name="Normal 2 3 4 6 2 3 2" xfId="39056" xr:uid="{00000000-0005-0000-0000-0000AE1A0000}"/>
    <cellStyle name="Normal 2 3 4 6 2 3 3" xfId="23823" xr:uid="{00000000-0005-0000-0000-0000AF1A0000}"/>
    <cellStyle name="Normal 2 3 4 6 2 4" xfId="34043" xr:uid="{00000000-0005-0000-0000-0000B01A0000}"/>
    <cellStyle name="Normal 2 3 4 6 2 5" xfId="18810" xr:uid="{00000000-0005-0000-0000-0000B11A0000}"/>
    <cellStyle name="Normal 2 3 4 6 3" xfId="5361" xr:uid="{00000000-0005-0000-0000-0000B21A0000}"/>
    <cellStyle name="Normal 2 3 4 6 3 2" xfId="15413" xr:uid="{00000000-0005-0000-0000-0000B31A0000}"/>
    <cellStyle name="Normal 2 3 4 6 3 2 2" xfId="45744" xr:uid="{00000000-0005-0000-0000-0000B41A0000}"/>
    <cellStyle name="Normal 2 3 4 6 3 2 3" xfId="30511" xr:uid="{00000000-0005-0000-0000-0000B51A0000}"/>
    <cellStyle name="Normal 2 3 4 6 3 3" xfId="10393" xr:uid="{00000000-0005-0000-0000-0000B61A0000}"/>
    <cellStyle name="Normal 2 3 4 6 3 3 2" xfId="40727" xr:uid="{00000000-0005-0000-0000-0000B71A0000}"/>
    <cellStyle name="Normal 2 3 4 6 3 3 3" xfId="25494" xr:uid="{00000000-0005-0000-0000-0000B81A0000}"/>
    <cellStyle name="Normal 2 3 4 6 3 4" xfId="35714" xr:uid="{00000000-0005-0000-0000-0000B91A0000}"/>
    <cellStyle name="Normal 2 3 4 6 3 5" xfId="20481" xr:uid="{00000000-0005-0000-0000-0000BA1A0000}"/>
    <cellStyle name="Normal 2 3 4 6 4" xfId="12071" xr:uid="{00000000-0005-0000-0000-0000BB1A0000}"/>
    <cellStyle name="Normal 2 3 4 6 4 2" xfId="42402" xr:uid="{00000000-0005-0000-0000-0000BC1A0000}"/>
    <cellStyle name="Normal 2 3 4 6 4 3" xfId="27169" xr:uid="{00000000-0005-0000-0000-0000BD1A0000}"/>
    <cellStyle name="Normal 2 3 4 6 5" xfId="7050" xr:uid="{00000000-0005-0000-0000-0000BE1A0000}"/>
    <cellStyle name="Normal 2 3 4 6 5 2" xfId="37385" xr:uid="{00000000-0005-0000-0000-0000BF1A0000}"/>
    <cellStyle name="Normal 2 3 4 6 5 3" xfId="22152" xr:uid="{00000000-0005-0000-0000-0000C01A0000}"/>
    <cellStyle name="Normal 2 3 4 6 6" xfId="32373" xr:uid="{00000000-0005-0000-0000-0000C11A0000}"/>
    <cellStyle name="Normal 2 3 4 6 7" xfId="17139" xr:uid="{00000000-0005-0000-0000-0000C21A0000}"/>
    <cellStyle name="Normal 2 3 4 7" xfId="2828" xr:uid="{00000000-0005-0000-0000-0000C31A0000}"/>
    <cellStyle name="Normal 2 3 4 7 2" xfId="12906" xr:uid="{00000000-0005-0000-0000-0000C41A0000}"/>
    <cellStyle name="Normal 2 3 4 7 2 2" xfId="43237" xr:uid="{00000000-0005-0000-0000-0000C51A0000}"/>
    <cellStyle name="Normal 2 3 4 7 2 3" xfId="28004" xr:uid="{00000000-0005-0000-0000-0000C61A0000}"/>
    <cellStyle name="Normal 2 3 4 7 3" xfId="7886" xr:uid="{00000000-0005-0000-0000-0000C71A0000}"/>
    <cellStyle name="Normal 2 3 4 7 3 2" xfId="38220" xr:uid="{00000000-0005-0000-0000-0000C81A0000}"/>
    <cellStyle name="Normal 2 3 4 7 3 3" xfId="22987" xr:uid="{00000000-0005-0000-0000-0000C91A0000}"/>
    <cellStyle name="Normal 2 3 4 7 4" xfId="33207" xr:uid="{00000000-0005-0000-0000-0000CA1A0000}"/>
    <cellStyle name="Normal 2 3 4 7 5" xfId="17974" xr:uid="{00000000-0005-0000-0000-0000CB1A0000}"/>
    <cellStyle name="Normal 2 3 4 8" xfId="4522" xr:uid="{00000000-0005-0000-0000-0000CC1A0000}"/>
    <cellStyle name="Normal 2 3 4 8 2" xfId="14577" xr:uid="{00000000-0005-0000-0000-0000CD1A0000}"/>
    <cellStyle name="Normal 2 3 4 8 2 2" xfId="44908" xr:uid="{00000000-0005-0000-0000-0000CE1A0000}"/>
    <cellStyle name="Normal 2 3 4 8 2 3" xfId="29675" xr:uid="{00000000-0005-0000-0000-0000CF1A0000}"/>
    <cellStyle name="Normal 2 3 4 8 3" xfId="9557" xr:uid="{00000000-0005-0000-0000-0000D01A0000}"/>
    <cellStyle name="Normal 2 3 4 8 3 2" xfId="39891" xr:uid="{00000000-0005-0000-0000-0000D11A0000}"/>
    <cellStyle name="Normal 2 3 4 8 3 3" xfId="24658" xr:uid="{00000000-0005-0000-0000-0000D21A0000}"/>
    <cellStyle name="Normal 2 3 4 8 4" xfId="34878" xr:uid="{00000000-0005-0000-0000-0000D31A0000}"/>
    <cellStyle name="Normal 2 3 4 8 5" xfId="19645" xr:uid="{00000000-0005-0000-0000-0000D41A0000}"/>
    <cellStyle name="Normal 2 3 4 9" xfId="11233" xr:uid="{00000000-0005-0000-0000-0000D51A0000}"/>
    <cellStyle name="Normal 2 3 4 9 2" xfId="41566" xr:uid="{00000000-0005-0000-0000-0000D61A0000}"/>
    <cellStyle name="Normal 2 3 4 9 3" xfId="26333" xr:uid="{00000000-0005-0000-0000-0000D71A0000}"/>
    <cellStyle name="Normal 2 3 5" xfId="843" xr:uid="{00000000-0005-0000-0000-0000D81A0000}"/>
    <cellStyle name="Normal 2 3 5 10" xfId="6213" xr:uid="{00000000-0005-0000-0000-0000D91A0000}"/>
    <cellStyle name="Normal 2 3 5 10 2" xfId="36550" xr:uid="{00000000-0005-0000-0000-0000DA1A0000}"/>
    <cellStyle name="Normal 2 3 5 10 3" xfId="21317" xr:uid="{00000000-0005-0000-0000-0000DB1A0000}"/>
    <cellStyle name="Normal 2 3 5 11" xfId="31541" xr:uid="{00000000-0005-0000-0000-0000DC1A0000}"/>
    <cellStyle name="Normal 2 3 5 12" xfId="16302" xr:uid="{00000000-0005-0000-0000-0000DD1A0000}"/>
    <cellStyle name="Normal 2 3 5 2" xfId="1177" xr:uid="{00000000-0005-0000-0000-0000DE1A0000}"/>
    <cellStyle name="Normal 2 3 5 2 10" xfId="31593" xr:uid="{00000000-0005-0000-0000-0000DF1A0000}"/>
    <cellStyle name="Normal 2 3 5 2 11" xfId="16356" xr:uid="{00000000-0005-0000-0000-0000E01A0000}"/>
    <cellStyle name="Normal 2 3 5 2 2" xfId="1285" xr:uid="{00000000-0005-0000-0000-0000E11A0000}"/>
    <cellStyle name="Normal 2 3 5 2 2 10" xfId="16460" xr:uid="{00000000-0005-0000-0000-0000E21A0000}"/>
    <cellStyle name="Normal 2 3 5 2 2 2" xfId="1502" xr:uid="{00000000-0005-0000-0000-0000E31A0000}"/>
    <cellStyle name="Normal 2 3 5 2 2 2 2" xfId="1923" xr:uid="{00000000-0005-0000-0000-0000E41A0000}"/>
    <cellStyle name="Normal 2 3 5 2 2 2 2 2" xfId="2762" xr:uid="{00000000-0005-0000-0000-0000E51A0000}"/>
    <cellStyle name="Normal 2 3 5 2 2 2 2 2 2" xfId="4452" xr:uid="{00000000-0005-0000-0000-0000E61A0000}"/>
    <cellStyle name="Normal 2 3 5 2 2 2 2 2 2 2" xfId="14525" xr:uid="{00000000-0005-0000-0000-0000E71A0000}"/>
    <cellStyle name="Normal 2 3 5 2 2 2 2 2 2 2 2" xfId="44856" xr:uid="{00000000-0005-0000-0000-0000E81A0000}"/>
    <cellStyle name="Normal 2 3 5 2 2 2 2 2 2 2 3" xfId="29623" xr:uid="{00000000-0005-0000-0000-0000E91A0000}"/>
    <cellStyle name="Normal 2 3 5 2 2 2 2 2 2 3" xfId="9505" xr:uid="{00000000-0005-0000-0000-0000EA1A0000}"/>
    <cellStyle name="Normal 2 3 5 2 2 2 2 2 2 3 2" xfId="39839" xr:uid="{00000000-0005-0000-0000-0000EB1A0000}"/>
    <cellStyle name="Normal 2 3 5 2 2 2 2 2 2 3 3" xfId="24606" xr:uid="{00000000-0005-0000-0000-0000EC1A0000}"/>
    <cellStyle name="Normal 2 3 5 2 2 2 2 2 2 4" xfId="34826" xr:uid="{00000000-0005-0000-0000-0000ED1A0000}"/>
    <cellStyle name="Normal 2 3 5 2 2 2 2 2 2 5" xfId="19593" xr:uid="{00000000-0005-0000-0000-0000EE1A0000}"/>
    <cellStyle name="Normal 2 3 5 2 2 2 2 2 3" xfId="6144" xr:uid="{00000000-0005-0000-0000-0000EF1A0000}"/>
    <cellStyle name="Normal 2 3 5 2 2 2 2 2 3 2" xfId="16196" xr:uid="{00000000-0005-0000-0000-0000F01A0000}"/>
    <cellStyle name="Normal 2 3 5 2 2 2 2 2 3 2 2" xfId="46527" xr:uid="{00000000-0005-0000-0000-0000F11A0000}"/>
    <cellStyle name="Normal 2 3 5 2 2 2 2 2 3 2 3" xfId="31294" xr:uid="{00000000-0005-0000-0000-0000F21A0000}"/>
    <cellStyle name="Normal 2 3 5 2 2 2 2 2 3 3" xfId="11176" xr:uid="{00000000-0005-0000-0000-0000F31A0000}"/>
    <cellStyle name="Normal 2 3 5 2 2 2 2 2 3 3 2" xfId="41510" xr:uid="{00000000-0005-0000-0000-0000F41A0000}"/>
    <cellStyle name="Normal 2 3 5 2 2 2 2 2 3 3 3" xfId="26277" xr:uid="{00000000-0005-0000-0000-0000F51A0000}"/>
    <cellStyle name="Normal 2 3 5 2 2 2 2 2 3 4" xfId="36497" xr:uid="{00000000-0005-0000-0000-0000F61A0000}"/>
    <cellStyle name="Normal 2 3 5 2 2 2 2 2 3 5" xfId="21264" xr:uid="{00000000-0005-0000-0000-0000F71A0000}"/>
    <cellStyle name="Normal 2 3 5 2 2 2 2 2 4" xfId="12854" xr:uid="{00000000-0005-0000-0000-0000F81A0000}"/>
    <cellStyle name="Normal 2 3 5 2 2 2 2 2 4 2" xfId="43185" xr:uid="{00000000-0005-0000-0000-0000F91A0000}"/>
    <cellStyle name="Normal 2 3 5 2 2 2 2 2 4 3" xfId="27952" xr:uid="{00000000-0005-0000-0000-0000FA1A0000}"/>
    <cellStyle name="Normal 2 3 5 2 2 2 2 2 5" xfId="7833" xr:uid="{00000000-0005-0000-0000-0000FB1A0000}"/>
    <cellStyle name="Normal 2 3 5 2 2 2 2 2 5 2" xfId="38168" xr:uid="{00000000-0005-0000-0000-0000FC1A0000}"/>
    <cellStyle name="Normal 2 3 5 2 2 2 2 2 5 3" xfId="22935" xr:uid="{00000000-0005-0000-0000-0000FD1A0000}"/>
    <cellStyle name="Normal 2 3 5 2 2 2 2 2 6" xfId="33156" xr:uid="{00000000-0005-0000-0000-0000FE1A0000}"/>
    <cellStyle name="Normal 2 3 5 2 2 2 2 2 7" xfId="17922" xr:uid="{00000000-0005-0000-0000-0000FF1A0000}"/>
    <cellStyle name="Normal 2 3 5 2 2 2 2 3" xfId="3615" xr:uid="{00000000-0005-0000-0000-0000001B0000}"/>
    <cellStyle name="Normal 2 3 5 2 2 2 2 3 2" xfId="13689" xr:uid="{00000000-0005-0000-0000-0000011B0000}"/>
    <cellStyle name="Normal 2 3 5 2 2 2 2 3 2 2" xfId="44020" xr:uid="{00000000-0005-0000-0000-0000021B0000}"/>
    <cellStyle name="Normal 2 3 5 2 2 2 2 3 2 3" xfId="28787" xr:uid="{00000000-0005-0000-0000-0000031B0000}"/>
    <cellStyle name="Normal 2 3 5 2 2 2 2 3 3" xfId="8669" xr:uid="{00000000-0005-0000-0000-0000041B0000}"/>
    <cellStyle name="Normal 2 3 5 2 2 2 2 3 3 2" xfId="39003" xr:uid="{00000000-0005-0000-0000-0000051B0000}"/>
    <cellStyle name="Normal 2 3 5 2 2 2 2 3 3 3" xfId="23770" xr:uid="{00000000-0005-0000-0000-0000061B0000}"/>
    <cellStyle name="Normal 2 3 5 2 2 2 2 3 4" xfId="33990" xr:uid="{00000000-0005-0000-0000-0000071B0000}"/>
    <cellStyle name="Normal 2 3 5 2 2 2 2 3 5" xfId="18757" xr:uid="{00000000-0005-0000-0000-0000081B0000}"/>
    <cellStyle name="Normal 2 3 5 2 2 2 2 4" xfId="5308" xr:uid="{00000000-0005-0000-0000-0000091B0000}"/>
    <cellStyle name="Normal 2 3 5 2 2 2 2 4 2" xfId="15360" xr:uid="{00000000-0005-0000-0000-00000A1B0000}"/>
    <cellStyle name="Normal 2 3 5 2 2 2 2 4 2 2" xfId="45691" xr:uid="{00000000-0005-0000-0000-00000B1B0000}"/>
    <cellStyle name="Normal 2 3 5 2 2 2 2 4 2 3" xfId="30458" xr:uid="{00000000-0005-0000-0000-00000C1B0000}"/>
    <cellStyle name="Normal 2 3 5 2 2 2 2 4 3" xfId="10340" xr:uid="{00000000-0005-0000-0000-00000D1B0000}"/>
    <cellStyle name="Normal 2 3 5 2 2 2 2 4 3 2" xfId="40674" xr:uid="{00000000-0005-0000-0000-00000E1B0000}"/>
    <cellStyle name="Normal 2 3 5 2 2 2 2 4 3 3" xfId="25441" xr:uid="{00000000-0005-0000-0000-00000F1B0000}"/>
    <cellStyle name="Normal 2 3 5 2 2 2 2 4 4" xfId="35661" xr:uid="{00000000-0005-0000-0000-0000101B0000}"/>
    <cellStyle name="Normal 2 3 5 2 2 2 2 4 5" xfId="20428" xr:uid="{00000000-0005-0000-0000-0000111B0000}"/>
    <cellStyle name="Normal 2 3 5 2 2 2 2 5" xfId="12018" xr:uid="{00000000-0005-0000-0000-0000121B0000}"/>
    <cellStyle name="Normal 2 3 5 2 2 2 2 5 2" xfId="42349" xr:uid="{00000000-0005-0000-0000-0000131B0000}"/>
    <cellStyle name="Normal 2 3 5 2 2 2 2 5 3" xfId="27116" xr:uid="{00000000-0005-0000-0000-0000141B0000}"/>
    <cellStyle name="Normal 2 3 5 2 2 2 2 6" xfId="6997" xr:uid="{00000000-0005-0000-0000-0000151B0000}"/>
    <cellStyle name="Normal 2 3 5 2 2 2 2 6 2" xfId="37332" xr:uid="{00000000-0005-0000-0000-0000161B0000}"/>
    <cellStyle name="Normal 2 3 5 2 2 2 2 6 3" xfId="22099" xr:uid="{00000000-0005-0000-0000-0000171B0000}"/>
    <cellStyle name="Normal 2 3 5 2 2 2 2 7" xfId="32320" xr:uid="{00000000-0005-0000-0000-0000181B0000}"/>
    <cellStyle name="Normal 2 3 5 2 2 2 2 8" xfId="17086" xr:uid="{00000000-0005-0000-0000-0000191B0000}"/>
    <cellStyle name="Normal 2 3 5 2 2 2 3" xfId="2344" xr:uid="{00000000-0005-0000-0000-00001A1B0000}"/>
    <cellStyle name="Normal 2 3 5 2 2 2 3 2" xfId="4034" xr:uid="{00000000-0005-0000-0000-00001B1B0000}"/>
    <cellStyle name="Normal 2 3 5 2 2 2 3 2 2" xfId="14107" xr:uid="{00000000-0005-0000-0000-00001C1B0000}"/>
    <cellStyle name="Normal 2 3 5 2 2 2 3 2 2 2" xfId="44438" xr:uid="{00000000-0005-0000-0000-00001D1B0000}"/>
    <cellStyle name="Normal 2 3 5 2 2 2 3 2 2 3" xfId="29205" xr:uid="{00000000-0005-0000-0000-00001E1B0000}"/>
    <cellStyle name="Normal 2 3 5 2 2 2 3 2 3" xfId="9087" xr:uid="{00000000-0005-0000-0000-00001F1B0000}"/>
    <cellStyle name="Normal 2 3 5 2 2 2 3 2 3 2" xfId="39421" xr:uid="{00000000-0005-0000-0000-0000201B0000}"/>
    <cellStyle name="Normal 2 3 5 2 2 2 3 2 3 3" xfId="24188" xr:uid="{00000000-0005-0000-0000-0000211B0000}"/>
    <cellStyle name="Normal 2 3 5 2 2 2 3 2 4" xfId="34408" xr:uid="{00000000-0005-0000-0000-0000221B0000}"/>
    <cellStyle name="Normal 2 3 5 2 2 2 3 2 5" xfId="19175" xr:uid="{00000000-0005-0000-0000-0000231B0000}"/>
    <cellStyle name="Normal 2 3 5 2 2 2 3 3" xfId="5726" xr:uid="{00000000-0005-0000-0000-0000241B0000}"/>
    <cellStyle name="Normal 2 3 5 2 2 2 3 3 2" xfId="15778" xr:uid="{00000000-0005-0000-0000-0000251B0000}"/>
    <cellStyle name="Normal 2 3 5 2 2 2 3 3 2 2" xfId="46109" xr:uid="{00000000-0005-0000-0000-0000261B0000}"/>
    <cellStyle name="Normal 2 3 5 2 2 2 3 3 2 3" xfId="30876" xr:uid="{00000000-0005-0000-0000-0000271B0000}"/>
    <cellStyle name="Normal 2 3 5 2 2 2 3 3 3" xfId="10758" xr:uid="{00000000-0005-0000-0000-0000281B0000}"/>
    <cellStyle name="Normal 2 3 5 2 2 2 3 3 3 2" xfId="41092" xr:uid="{00000000-0005-0000-0000-0000291B0000}"/>
    <cellStyle name="Normal 2 3 5 2 2 2 3 3 3 3" xfId="25859" xr:uid="{00000000-0005-0000-0000-00002A1B0000}"/>
    <cellStyle name="Normal 2 3 5 2 2 2 3 3 4" xfId="36079" xr:uid="{00000000-0005-0000-0000-00002B1B0000}"/>
    <cellStyle name="Normal 2 3 5 2 2 2 3 3 5" xfId="20846" xr:uid="{00000000-0005-0000-0000-00002C1B0000}"/>
    <cellStyle name="Normal 2 3 5 2 2 2 3 4" xfId="12436" xr:uid="{00000000-0005-0000-0000-00002D1B0000}"/>
    <cellStyle name="Normal 2 3 5 2 2 2 3 4 2" xfId="42767" xr:uid="{00000000-0005-0000-0000-00002E1B0000}"/>
    <cellStyle name="Normal 2 3 5 2 2 2 3 4 3" xfId="27534" xr:uid="{00000000-0005-0000-0000-00002F1B0000}"/>
    <cellStyle name="Normal 2 3 5 2 2 2 3 5" xfId="7415" xr:uid="{00000000-0005-0000-0000-0000301B0000}"/>
    <cellStyle name="Normal 2 3 5 2 2 2 3 5 2" xfId="37750" xr:uid="{00000000-0005-0000-0000-0000311B0000}"/>
    <cellStyle name="Normal 2 3 5 2 2 2 3 5 3" xfId="22517" xr:uid="{00000000-0005-0000-0000-0000321B0000}"/>
    <cellStyle name="Normal 2 3 5 2 2 2 3 6" xfId="32738" xr:uid="{00000000-0005-0000-0000-0000331B0000}"/>
    <cellStyle name="Normal 2 3 5 2 2 2 3 7" xfId="17504" xr:uid="{00000000-0005-0000-0000-0000341B0000}"/>
    <cellStyle name="Normal 2 3 5 2 2 2 4" xfId="3197" xr:uid="{00000000-0005-0000-0000-0000351B0000}"/>
    <cellStyle name="Normal 2 3 5 2 2 2 4 2" xfId="13271" xr:uid="{00000000-0005-0000-0000-0000361B0000}"/>
    <cellStyle name="Normal 2 3 5 2 2 2 4 2 2" xfId="43602" xr:uid="{00000000-0005-0000-0000-0000371B0000}"/>
    <cellStyle name="Normal 2 3 5 2 2 2 4 2 3" xfId="28369" xr:uid="{00000000-0005-0000-0000-0000381B0000}"/>
    <cellStyle name="Normal 2 3 5 2 2 2 4 3" xfId="8251" xr:uid="{00000000-0005-0000-0000-0000391B0000}"/>
    <cellStyle name="Normal 2 3 5 2 2 2 4 3 2" xfId="38585" xr:uid="{00000000-0005-0000-0000-00003A1B0000}"/>
    <cellStyle name="Normal 2 3 5 2 2 2 4 3 3" xfId="23352" xr:uid="{00000000-0005-0000-0000-00003B1B0000}"/>
    <cellStyle name="Normal 2 3 5 2 2 2 4 4" xfId="33572" xr:uid="{00000000-0005-0000-0000-00003C1B0000}"/>
    <cellStyle name="Normal 2 3 5 2 2 2 4 5" xfId="18339" xr:uid="{00000000-0005-0000-0000-00003D1B0000}"/>
    <cellStyle name="Normal 2 3 5 2 2 2 5" xfId="4890" xr:uid="{00000000-0005-0000-0000-00003E1B0000}"/>
    <cellStyle name="Normal 2 3 5 2 2 2 5 2" xfId="14942" xr:uid="{00000000-0005-0000-0000-00003F1B0000}"/>
    <cellStyle name="Normal 2 3 5 2 2 2 5 2 2" xfId="45273" xr:uid="{00000000-0005-0000-0000-0000401B0000}"/>
    <cellStyle name="Normal 2 3 5 2 2 2 5 2 3" xfId="30040" xr:uid="{00000000-0005-0000-0000-0000411B0000}"/>
    <cellStyle name="Normal 2 3 5 2 2 2 5 3" xfId="9922" xr:uid="{00000000-0005-0000-0000-0000421B0000}"/>
    <cellStyle name="Normal 2 3 5 2 2 2 5 3 2" xfId="40256" xr:uid="{00000000-0005-0000-0000-0000431B0000}"/>
    <cellStyle name="Normal 2 3 5 2 2 2 5 3 3" xfId="25023" xr:uid="{00000000-0005-0000-0000-0000441B0000}"/>
    <cellStyle name="Normal 2 3 5 2 2 2 5 4" xfId="35243" xr:uid="{00000000-0005-0000-0000-0000451B0000}"/>
    <cellStyle name="Normal 2 3 5 2 2 2 5 5" xfId="20010" xr:uid="{00000000-0005-0000-0000-0000461B0000}"/>
    <cellStyle name="Normal 2 3 5 2 2 2 6" xfId="11600" xr:uid="{00000000-0005-0000-0000-0000471B0000}"/>
    <cellStyle name="Normal 2 3 5 2 2 2 6 2" xfId="41931" xr:uid="{00000000-0005-0000-0000-0000481B0000}"/>
    <cellStyle name="Normal 2 3 5 2 2 2 6 3" xfId="26698" xr:uid="{00000000-0005-0000-0000-0000491B0000}"/>
    <cellStyle name="Normal 2 3 5 2 2 2 7" xfId="6579" xr:uid="{00000000-0005-0000-0000-00004A1B0000}"/>
    <cellStyle name="Normal 2 3 5 2 2 2 7 2" xfId="36914" xr:uid="{00000000-0005-0000-0000-00004B1B0000}"/>
    <cellStyle name="Normal 2 3 5 2 2 2 7 3" xfId="21681" xr:uid="{00000000-0005-0000-0000-00004C1B0000}"/>
    <cellStyle name="Normal 2 3 5 2 2 2 8" xfId="31902" xr:uid="{00000000-0005-0000-0000-00004D1B0000}"/>
    <cellStyle name="Normal 2 3 5 2 2 2 9" xfId="16668" xr:uid="{00000000-0005-0000-0000-00004E1B0000}"/>
    <cellStyle name="Normal 2 3 5 2 2 3" xfId="1715" xr:uid="{00000000-0005-0000-0000-00004F1B0000}"/>
    <cellStyle name="Normal 2 3 5 2 2 3 2" xfId="2554" xr:uid="{00000000-0005-0000-0000-0000501B0000}"/>
    <cellStyle name="Normal 2 3 5 2 2 3 2 2" xfId="4244" xr:uid="{00000000-0005-0000-0000-0000511B0000}"/>
    <cellStyle name="Normal 2 3 5 2 2 3 2 2 2" xfId="14317" xr:uid="{00000000-0005-0000-0000-0000521B0000}"/>
    <cellStyle name="Normal 2 3 5 2 2 3 2 2 2 2" xfId="44648" xr:uid="{00000000-0005-0000-0000-0000531B0000}"/>
    <cellStyle name="Normal 2 3 5 2 2 3 2 2 2 3" xfId="29415" xr:uid="{00000000-0005-0000-0000-0000541B0000}"/>
    <cellStyle name="Normal 2 3 5 2 2 3 2 2 3" xfId="9297" xr:uid="{00000000-0005-0000-0000-0000551B0000}"/>
    <cellStyle name="Normal 2 3 5 2 2 3 2 2 3 2" xfId="39631" xr:uid="{00000000-0005-0000-0000-0000561B0000}"/>
    <cellStyle name="Normal 2 3 5 2 2 3 2 2 3 3" xfId="24398" xr:uid="{00000000-0005-0000-0000-0000571B0000}"/>
    <cellStyle name="Normal 2 3 5 2 2 3 2 2 4" xfId="34618" xr:uid="{00000000-0005-0000-0000-0000581B0000}"/>
    <cellStyle name="Normal 2 3 5 2 2 3 2 2 5" xfId="19385" xr:uid="{00000000-0005-0000-0000-0000591B0000}"/>
    <cellStyle name="Normal 2 3 5 2 2 3 2 3" xfId="5936" xr:uid="{00000000-0005-0000-0000-00005A1B0000}"/>
    <cellStyle name="Normal 2 3 5 2 2 3 2 3 2" xfId="15988" xr:uid="{00000000-0005-0000-0000-00005B1B0000}"/>
    <cellStyle name="Normal 2 3 5 2 2 3 2 3 2 2" xfId="46319" xr:uid="{00000000-0005-0000-0000-00005C1B0000}"/>
    <cellStyle name="Normal 2 3 5 2 2 3 2 3 2 3" xfId="31086" xr:uid="{00000000-0005-0000-0000-00005D1B0000}"/>
    <cellStyle name="Normal 2 3 5 2 2 3 2 3 3" xfId="10968" xr:uid="{00000000-0005-0000-0000-00005E1B0000}"/>
    <cellStyle name="Normal 2 3 5 2 2 3 2 3 3 2" xfId="41302" xr:uid="{00000000-0005-0000-0000-00005F1B0000}"/>
    <cellStyle name="Normal 2 3 5 2 2 3 2 3 3 3" xfId="26069" xr:uid="{00000000-0005-0000-0000-0000601B0000}"/>
    <cellStyle name="Normal 2 3 5 2 2 3 2 3 4" xfId="36289" xr:uid="{00000000-0005-0000-0000-0000611B0000}"/>
    <cellStyle name="Normal 2 3 5 2 2 3 2 3 5" xfId="21056" xr:uid="{00000000-0005-0000-0000-0000621B0000}"/>
    <cellStyle name="Normal 2 3 5 2 2 3 2 4" xfId="12646" xr:uid="{00000000-0005-0000-0000-0000631B0000}"/>
    <cellStyle name="Normal 2 3 5 2 2 3 2 4 2" xfId="42977" xr:uid="{00000000-0005-0000-0000-0000641B0000}"/>
    <cellStyle name="Normal 2 3 5 2 2 3 2 4 3" xfId="27744" xr:uid="{00000000-0005-0000-0000-0000651B0000}"/>
    <cellStyle name="Normal 2 3 5 2 2 3 2 5" xfId="7625" xr:uid="{00000000-0005-0000-0000-0000661B0000}"/>
    <cellStyle name="Normal 2 3 5 2 2 3 2 5 2" xfId="37960" xr:uid="{00000000-0005-0000-0000-0000671B0000}"/>
    <cellStyle name="Normal 2 3 5 2 2 3 2 5 3" xfId="22727" xr:uid="{00000000-0005-0000-0000-0000681B0000}"/>
    <cellStyle name="Normal 2 3 5 2 2 3 2 6" xfId="32948" xr:uid="{00000000-0005-0000-0000-0000691B0000}"/>
    <cellStyle name="Normal 2 3 5 2 2 3 2 7" xfId="17714" xr:uid="{00000000-0005-0000-0000-00006A1B0000}"/>
    <cellStyle name="Normal 2 3 5 2 2 3 3" xfId="3407" xr:uid="{00000000-0005-0000-0000-00006B1B0000}"/>
    <cellStyle name="Normal 2 3 5 2 2 3 3 2" xfId="13481" xr:uid="{00000000-0005-0000-0000-00006C1B0000}"/>
    <cellStyle name="Normal 2 3 5 2 2 3 3 2 2" xfId="43812" xr:uid="{00000000-0005-0000-0000-00006D1B0000}"/>
    <cellStyle name="Normal 2 3 5 2 2 3 3 2 3" xfId="28579" xr:uid="{00000000-0005-0000-0000-00006E1B0000}"/>
    <cellStyle name="Normal 2 3 5 2 2 3 3 3" xfId="8461" xr:uid="{00000000-0005-0000-0000-00006F1B0000}"/>
    <cellStyle name="Normal 2 3 5 2 2 3 3 3 2" xfId="38795" xr:uid="{00000000-0005-0000-0000-0000701B0000}"/>
    <cellStyle name="Normal 2 3 5 2 2 3 3 3 3" xfId="23562" xr:uid="{00000000-0005-0000-0000-0000711B0000}"/>
    <cellStyle name="Normal 2 3 5 2 2 3 3 4" xfId="33782" xr:uid="{00000000-0005-0000-0000-0000721B0000}"/>
    <cellStyle name="Normal 2 3 5 2 2 3 3 5" xfId="18549" xr:uid="{00000000-0005-0000-0000-0000731B0000}"/>
    <cellStyle name="Normal 2 3 5 2 2 3 4" xfId="5100" xr:uid="{00000000-0005-0000-0000-0000741B0000}"/>
    <cellStyle name="Normal 2 3 5 2 2 3 4 2" xfId="15152" xr:uid="{00000000-0005-0000-0000-0000751B0000}"/>
    <cellStyle name="Normal 2 3 5 2 2 3 4 2 2" xfId="45483" xr:uid="{00000000-0005-0000-0000-0000761B0000}"/>
    <cellStyle name="Normal 2 3 5 2 2 3 4 2 3" xfId="30250" xr:uid="{00000000-0005-0000-0000-0000771B0000}"/>
    <cellStyle name="Normal 2 3 5 2 2 3 4 3" xfId="10132" xr:uid="{00000000-0005-0000-0000-0000781B0000}"/>
    <cellStyle name="Normal 2 3 5 2 2 3 4 3 2" xfId="40466" xr:uid="{00000000-0005-0000-0000-0000791B0000}"/>
    <cellStyle name="Normal 2 3 5 2 2 3 4 3 3" xfId="25233" xr:uid="{00000000-0005-0000-0000-00007A1B0000}"/>
    <cellStyle name="Normal 2 3 5 2 2 3 4 4" xfId="35453" xr:uid="{00000000-0005-0000-0000-00007B1B0000}"/>
    <cellStyle name="Normal 2 3 5 2 2 3 4 5" xfId="20220" xr:uid="{00000000-0005-0000-0000-00007C1B0000}"/>
    <cellStyle name="Normal 2 3 5 2 2 3 5" xfId="11810" xr:uid="{00000000-0005-0000-0000-00007D1B0000}"/>
    <cellStyle name="Normal 2 3 5 2 2 3 5 2" xfId="42141" xr:uid="{00000000-0005-0000-0000-00007E1B0000}"/>
    <cellStyle name="Normal 2 3 5 2 2 3 5 3" xfId="26908" xr:uid="{00000000-0005-0000-0000-00007F1B0000}"/>
    <cellStyle name="Normal 2 3 5 2 2 3 6" xfId="6789" xr:uid="{00000000-0005-0000-0000-0000801B0000}"/>
    <cellStyle name="Normal 2 3 5 2 2 3 6 2" xfId="37124" xr:uid="{00000000-0005-0000-0000-0000811B0000}"/>
    <cellStyle name="Normal 2 3 5 2 2 3 6 3" xfId="21891" xr:uid="{00000000-0005-0000-0000-0000821B0000}"/>
    <cellStyle name="Normal 2 3 5 2 2 3 7" xfId="32112" xr:uid="{00000000-0005-0000-0000-0000831B0000}"/>
    <cellStyle name="Normal 2 3 5 2 2 3 8" xfId="16878" xr:uid="{00000000-0005-0000-0000-0000841B0000}"/>
    <cellStyle name="Normal 2 3 5 2 2 4" xfId="2136" xr:uid="{00000000-0005-0000-0000-0000851B0000}"/>
    <cellStyle name="Normal 2 3 5 2 2 4 2" xfId="3826" xr:uid="{00000000-0005-0000-0000-0000861B0000}"/>
    <cellStyle name="Normal 2 3 5 2 2 4 2 2" xfId="13899" xr:uid="{00000000-0005-0000-0000-0000871B0000}"/>
    <cellStyle name="Normal 2 3 5 2 2 4 2 2 2" xfId="44230" xr:uid="{00000000-0005-0000-0000-0000881B0000}"/>
    <cellStyle name="Normal 2 3 5 2 2 4 2 2 3" xfId="28997" xr:uid="{00000000-0005-0000-0000-0000891B0000}"/>
    <cellStyle name="Normal 2 3 5 2 2 4 2 3" xfId="8879" xr:uid="{00000000-0005-0000-0000-00008A1B0000}"/>
    <cellStyle name="Normal 2 3 5 2 2 4 2 3 2" xfId="39213" xr:uid="{00000000-0005-0000-0000-00008B1B0000}"/>
    <cellStyle name="Normal 2 3 5 2 2 4 2 3 3" xfId="23980" xr:uid="{00000000-0005-0000-0000-00008C1B0000}"/>
    <cellStyle name="Normal 2 3 5 2 2 4 2 4" xfId="34200" xr:uid="{00000000-0005-0000-0000-00008D1B0000}"/>
    <cellStyle name="Normal 2 3 5 2 2 4 2 5" xfId="18967" xr:uid="{00000000-0005-0000-0000-00008E1B0000}"/>
    <cellStyle name="Normal 2 3 5 2 2 4 3" xfId="5518" xr:uid="{00000000-0005-0000-0000-00008F1B0000}"/>
    <cellStyle name="Normal 2 3 5 2 2 4 3 2" xfId="15570" xr:uid="{00000000-0005-0000-0000-0000901B0000}"/>
    <cellStyle name="Normal 2 3 5 2 2 4 3 2 2" xfId="45901" xr:uid="{00000000-0005-0000-0000-0000911B0000}"/>
    <cellStyle name="Normal 2 3 5 2 2 4 3 2 3" xfId="30668" xr:uid="{00000000-0005-0000-0000-0000921B0000}"/>
    <cellStyle name="Normal 2 3 5 2 2 4 3 3" xfId="10550" xr:uid="{00000000-0005-0000-0000-0000931B0000}"/>
    <cellStyle name="Normal 2 3 5 2 2 4 3 3 2" xfId="40884" xr:uid="{00000000-0005-0000-0000-0000941B0000}"/>
    <cellStyle name="Normal 2 3 5 2 2 4 3 3 3" xfId="25651" xr:uid="{00000000-0005-0000-0000-0000951B0000}"/>
    <cellStyle name="Normal 2 3 5 2 2 4 3 4" xfId="35871" xr:uid="{00000000-0005-0000-0000-0000961B0000}"/>
    <cellStyle name="Normal 2 3 5 2 2 4 3 5" xfId="20638" xr:uid="{00000000-0005-0000-0000-0000971B0000}"/>
    <cellStyle name="Normal 2 3 5 2 2 4 4" xfId="12228" xr:uid="{00000000-0005-0000-0000-0000981B0000}"/>
    <cellStyle name="Normal 2 3 5 2 2 4 4 2" xfId="42559" xr:uid="{00000000-0005-0000-0000-0000991B0000}"/>
    <cellStyle name="Normal 2 3 5 2 2 4 4 3" xfId="27326" xr:uid="{00000000-0005-0000-0000-00009A1B0000}"/>
    <cellStyle name="Normal 2 3 5 2 2 4 5" xfId="7207" xr:uid="{00000000-0005-0000-0000-00009B1B0000}"/>
    <cellStyle name="Normal 2 3 5 2 2 4 5 2" xfId="37542" xr:uid="{00000000-0005-0000-0000-00009C1B0000}"/>
    <cellStyle name="Normal 2 3 5 2 2 4 5 3" xfId="22309" xr:uid="{00000000-0005-0000-0000-00009D1B0000}"/>
    <cellStyle name="Normal 2 3 5 2 2 4 6" xfId="32530" xr:uid="{00000000-0005-0000-0000-00009E1B0000}"/>
    <cellStyle name="Normal 2 3 5 2 2 4 7" xfId="17296" xr:uid="{00000000-0005-0000-0000-00009F1B0000}"/>
    <cellStyle name="Normal 2 3 5 2 2 5" xfId="2989" xr:uid="{00000000-0005-0000-0000-0000A01B0000}"/>
    <cellStyle name="Normal 2 3 5 2 2 5 2" xfId="13063" xr:uid="{00000000-0005-0000-0000-0000A11B0000}"/>
    <cellStyle name="Normal 2 3 5 2 2 5 2 2" xfId="43394" xr:uid="{00000000-0005-0000-0000-0000A21B0000}"/>
    <cellStyle name="Normal 2 3 5 2 2 5 2 3" xfId="28161" xr:uid="{00000000-0005-0000-0000-0000A31B0000}"/>
    <cellStyle name="Normal 2 3 5 2 2 5 3" xfId="8043" xr:uid="{00000000-0005-0000-0000-0000A41B0000}"/>
    <cellStyle name="Normal 2 3 5 2 2 5 3 2" xfId="38377" xr:uid="{00000000-0005-0000-0000-0000A51B0000}"/>
    <cellStyle name="Normal 2 3 5 2 2 5 3 3" xfId="23144" xr:uid="{00000000-0005-0000-0000-0000A61B0000}"/>
    <cellStyle name="Normal 2 3 5 2 2 5 4" xfId="33364" xr:uid="{00000000-0005-0000-0000-0000A71B0000}"/>
    <cellStyle name="Normal 2 3 5 2 2 5 5" xfId="18131" xr:uid="{00000000-0005-0000-0000-0000A81B0000}"/>
    <cellStyle name="Normal 2 3 5 2 2 6" xfId="4682" xr:uid="{00000000-0005-0000-0000-0000A91B0000}"/>
    <cellStyle name="Normal 2 3 5 2 2 6 2" xfId="14734" xr:uid="{00000000-0005-0000-0000-0000AA1B0000}"/>
    <cellStyle name="Normal 2 3 5 2 2 6 2 2" xfId="45065" xr:uid="{00000000-0005-0000-0000-0000AB1B0000}"/>
    <cellStyle name="Normal 2 3 5 2 2 6 2 3" xfId="29832" xr:uid="{00000000-0005-0000-0000-0000AC1B0000}"/>
    <cellStyle name="Normal 2 3 5 2 2 6 3" xfId="9714" xr:uid="{00000000-0005-0000-0000-0000AD1B0000}"/>
    <cellStyle name="Normal 2 3 5 2 2 6 3 2" xfId="40048" xr:uid="{00000000-0005-0000-0000-0000AE1B0000}"/>
    <cellStyle name="Normal 2 3 5 2 2 6 3 3" xfId="24815" xr:uid="{00000000-0005-0000-0000-0000AF1B0000}"/>
    <cellStyle name="Normal 2 3 5 2 2 6 4" xfId="35035" xr:uid="{00000000-0005-0000-0000-0000B01B0000}"/>
    <cellStyle name="Normal 2 3 5 2 2 6 5" xfId="19802" xr:uid="{00000000-0005-0000-0000-0000B11B0000}"/>
    <cellStyle name="Normal 2 3 5 2 2 7" xfId="11392" xr:uid="{00000000-0005-0000-0000-0000B21B0000}"/>
    <cellStyle name="Normal 2 3 5 2 2 7 2" xfId="41723" xr:uid="{00000000-0005-0000-0000-0000B31B0000}"/>
    <cellStyle name="Normal 2 3 5 2 2 7 3" xfId="26490" xr:uid="{00000000-0005-0000-0000-0000B41B0000}"/>
    <cellStyle name="Normal 2 3 5 2 2 8" xfId="6371" xr:uid="{00000000-0005-0000-0000-0000B51B0000}"/>
    <cellStyle name="Normal 2 3 5 2 2 8 2" xfId="36706" xr:uid="{00000000-0005-0000-0000-0000B61B0000}"/>
    <cellStyle name="Normal 2 3 5 2 2 8 3" xfId="21473" xr:uid="{00000000-0005-0000-0000-0000B71B0000}"/>
    <cellStyle name="Normal 2 3 5 2 2 9" xfId="31694" xr:uid="{00000000-0005-0000-0000-0000B81B0000}"/>
    <cellStyle name="Normal 2 3 5 2 3" xfId="1398" xr:uid="{00000000-0005-0000-0000-0000B91B0000}"/>
    <cellStyle name="Normal 2 3 5 2 3 2" xfId="1819" xr:uid="{00000000-0005-0000-0000-0000BA1B0000}"/>
    <cellStyle name="Normal 2 3 5 2 3 2 2" xfId="2658" xr:uid="{00000000-0005-0000-0000-0000BB1B0000}"/>
    <cellStyle name="Normal 2 3 5 2 3 2 2 2" xfId="4348" xr:uid="{00000000-0005-0000-0000-0000BC1B0000}"/>
    <cellStyle name="Normal 2 3 5 2 3 2 2 2 2" xfId="14421" xr:uid="{00000000-0005-0000-0000-0000BD1B0000}"/>
    <cellStyle name="Normal 2 3 5 2 3 2 2 2 2 2" xfId="44752" xr:uid="{00000000-0005-0000-0000-0000BE1B0000}"/>
    <cellStyle name="Normal 2 3 5 2 3 2 2 2 2 3" xfId="29519" xr:uid="{00000000-0005-0000-0000-0000BF1B0000}"/>
    <cellStyle name="Normal 2 3 5 2 3 2 2 2 3" xfId="9401" xr:uid="{00000000-0005-0000-0000-0000C01B0000}"/>
    <cellStyle name="Normal 2 3 5 2 3 2 2 2 3 2" xfId="39735" xr:uid="{00000000-0005-0000-0000-0000C11B0000}"/>
    <cellStyle name="Normal 2 3 5 2 3 2 2 2 3 3" xfId="24502" xr:uid="{00000000-0005-0000-0000-0000C21B0000}"/>
    <cellStyle name="Normal 2 3 5 2 3 2 2 2 4" xfId="34722" xr:uid="{00000000-0005-0000-0000-0000C31B0000}"/>
    <cellStyle name="Normal 2 3 5 2 3 2 2 2 5" xfId="19489" xr:uid="{00000000-0005-0000-0000-0000C41B0000}"/>
    <cellStyle name="Normal 2 3 5 2 3 2 2 3" xfId="6040" xr:uid="{00000000-0005-0000-0000-0000C51B0000}"/>
    <cellStyle name="Normal 2 3 5 2 3 2 2 3 2" xfId="16092" xr:uid="{00000000-0005-0000-0000-0000C61B0000}"/>
    <cellStyle name="Normal 2 3 5 2 3 2 2 3 2 2" xfId="46423" xr:uid="{00000000-0005-0000-0000-0000C71B0000}"/>
    <cellStyle name="Normal 2 3 5 2 3 2 2 3 2 3" xfId="31190" xr:uid="{00000000-0005-0000-0000-0000C81B0000}"/>
    <cellStyle name="Normal 2 3 5 2 3 2 2 3 3" xfId="11072" xr:uid="{00000000-0005-0000-0000-0000C91B0000}"/>
    <cellStyle name="Normal 2 3 5 2 3 2 2 3 3 2" xfId="41406" xr:uid="{00000000-0005-0000-0000-0000CA1B0000}"/>
    <cellStyle name="Normal 2 3 5 2 3 2 2 3 3 3" xfId="26173" xr:uid="{00000000-0005-0000-0000-0000CB1B0000}"/>
    <cellStyle name="Normal 2 3 5 2 3 2 2 3 4" xfId="36393" xr:uid="{00000000-0005-0000-0000-0000CC1B0000}"/>
    <cellStyle name="Normal 2 3 5 2 3 2 2 3 5" xfId="21160" xr:uid="{00000000-0005-0000-0000-0000CD1B0000}"/>
    <cellStyle name="Normal 2 3 5 2 3 2 2 4" xfId="12750" xr:uid="{00000000-0005-0000-0000-0000CE1B0000}"/>
    <cellStyle name="Normal 2 3 5 2 3 2 2 4 2" xfId="43081" xr:uid="{00000000-0005-0000-0000-0000CF1B0000}"/>
    <cellStyle name="Normal 2 3 5 2 3 2 2 4 3" xfId="27848" xr:uid="{00000000-0005-0000-0000-0000D01B0000}"/>
    <cellStyle name="Normal 2 3 5 2 3 2 2 5" xfId="7729" xr:uid="{00000000-0005-0000-0000-0000D11B0000}"/>
    <cellStyle name="Normal 2 3 5 2 3 2 2 5 2" xfId="38064" xr:uid="{00000000-0005-0000-0000-0000D21B0000}"/>
    <cellStyle name="Normal 2 3 5 2 3 2 2 5 3" xfId="22831" xr:uid="{00000000-0005-0000-0000-0000D31B0000}"/>
    <cellStyle name="Normal 2 3 5 2 3 2 2 6" xfId="33052" xr:uid="{00000000-0005-0000-0000-0000D41B0000}"/>
    <cellStyle name="Normal 2 3 5 2 3 2 2 7" xfId="17818" xr:uid="{00000000-0005-0000-0000-0000D51B0000}"/>
    <cellStyle name="Normal 2 3 5 2 3 2 3" xfId="3511" xr:uid="{00000000-0005-0000-0000-0000D61B0000}"/>
    <cellStyle name="Normal 2 3 5 2 3 2 3 2" xfId="13585" xr:uid="{00000000-0005-0000-0000-0000D71B0000}"/>
    <cellStyle name="Normal 2 3 5 2 3 2 3 2 2" xfId="43916" xr:uid="{00000000-0005-0000-0000-0000D81B0000}"/>
    <cellStyle name="Normal 2 3 5 2 3 2 3 2 3" xfId="28683" xr:uid="{00000000-0005-0000-0000-0000D91B0000}"/>
    <cellStyle name="Normal 2 3 5 2 3 2 3 3" xfId="8565" xr:uid="{00000000-0005-0000-0000-0000DA1B0000}"/>
    <cellStyle name="Normal 2 3 5 2 3 2 3 3 2" xfId="38899" xr:uid="{00000000-0005-0000-0000-0000DB1B0000}"/>
    <cellStyle name="Normal 2 3 5 2 3 2 3 3 3" xfId="23666" xr:uid="{00000000-0005-0000-0000-0000DC1B0000}"/>
    <cellStyle name="Normal 2 3 5 2 3 2 3 4" xfId="33886" xr:uid="{00000000-0005-0000-0000-0000DD1B0000}"/>
    <cellStyle name="Normal 2 3 5 2 3 2 3 5" xfId="18653" xr:uid="{00000000-0005-0000-0000-0000DE1B0000}"/>
    <cellStyle name="Normal 2 3 5 2 3 2 4" xfId="5204" xr:uid="{00000000-0005-0000-0000-0000DF1B0000}"/>
    <cellStyle name="Normal 2 3 5 2 3 2 4 2" xfId="15256" xr:uid="{00000000-0005-0000-0000-0000E01B0000}"/>
    <cellStyle name="Normal 2 3 5 2 3 2 4 2 2" xfId="45587" xr:uid="{00000000-0005-0000-0000-0000E11B0000}"/>
    <cellStyle name="Normal 2 3 5 2 3 2 4 2 3" xfId="30354" xr:uid="{00000000-0005-0000-0000-0000E21B0000}"/>
    <cellStyle name="Normal 2 3 5 2 3 2 4 3" xfId="10236" xr:uid="{00000000-0005-0000-0000-0000E31B0000}"/>
    <cellStyle name="Normal 2 3 5 2 3 2 4 3 2" xfId="40570" xr:uid="{00000000-0005-0000-0000-0000E41B0000}"/>
    <cellStyle name="Normal 2 3 5 2 3 2 4 3 3" xfId="25337" xr:uid="{00000000-0005-0000-0000-0000E51B0000}"/>
    <cellStyle name="Normal 2 3 5 2 3 2 4 4" xfId="35557" xr:uid="{00000000-0005-0000-0000-0000E61B0000}"/>
    <cellStyle name="Normal 2 3 5 2 3 2 4 5" xfId="20324" xr:uid="{00000000-0005-0000-0000-0000E71B0000}"/>
    <cellStyle name="Normal 2 3 5 2 3 2 5" xfId="11914" xr:uid="{00000000-0005-0000-0000-0000E81B0000}"/>
    <cellStyle name="Normal 2 3 5 2 3 2 5 2" xfId="42245" xr:uid="{00000000-0005-0000-0000-0000E91B0000}"/>
    <cellStyle name="Normal 2 3 5 2 3 2 5 3" xfId="27012" xr:uid="{00000000-0005-0000-0000-0000EA1B0000}"/>
    <cellStyle name="Normal 2 3 5 2 3 2 6" xfId="6893" xr:uid="{00000000-0005-0000-0000-0000EB1B0000}"/>
    <cellStyle name="Normal 2 3 5 2 3 2 6 2" xfId="37228" xr:uid="{00000000-0005-0000-0000-0000EC1B0000}"/>
    <cellStyle name="Normal 2 3 5 2 3 2 6 3" xfId="21995" xr:uid="{00000000-0005-0000-0000-0000ED1B0000}"/>
    <cellStyle name="Normal 2 3 5 2 3 2 7" xfId="32216" xr:uid="{00000000-0005-0000-0000-0000EE1B0000}"/>
    <cellStyle name="Normal 2 3 5 2 3 2 8" xfId="16982" xr:uid="{00000000-0005-0000-0000-0000EF1B0000}"/>
    <cellStyle name="Normal 2 3 5 2 3 3" xfId="2240" xr:uid="{00000000-0005-0000-0000-0000F01B0000}"/>
    <cellStyle name="Normal 2 3 5 2 3 3 2" xfId="3930" xr:uid="{00000000-0005-0000-0000-0000F11B0000}"/>
    <cellStyle name="Normal 2 3 5 2 3 3 2 2" xfId="14003" xr:uid="{00000000-0005-0000-0000-0000F21B0000}"/>
    <cellStyle name="Normal 2 3 5 2 3 3 2 2 2" xfId="44334" xr:uid="{00000000-0005-0000-0000-0000F31B0000}"/>
    <cellStyle name="Normal 2 3 5 2 3 3 2 2 3" xfId="29101" xr:uid="{00000000-0005-0000-0000-0000F41B0000}"/>
    <cellStyle name="Normal 2 3 5 2 3 3 2 3" xfId="8983" xr:uid="{00000000-0005-0000-0000-0000F51B0000}"/>
    <cellStyle name="Normal 2 3 5 2 3 3 2 3 2" xfId="39317" xr:uid="{00000000-0005-0000-0000-0000F61B0000}"/>
    <cellStyle name="Normal 2 3 5 2 3 3 2 3 3" xfId="24084" xr:uid="{00000000-0005-0000-0000-0000F71B0000}"/>
    <cellStyle name="Normal 2 3 5 2 3 3 2 4" xfId="34304" xr:uid="{00000000-0005-0000-0000-0000F81B0000}"/>
    <cellStyle name="Normal 2 3 5 2 3 3 2 5" xfId="19071" xr:uid="{00000000-0005-0000-0000-0000F91B0000}"/>
    <cellStyle name="Normal 2 3 5 2 3 3 3" xfId="5622" xr:uid="{00000000-0005-0000-0000-0000FA1B0000}"/>
    <cellStyle name="Normal 2 3 5 2 3 3 3 2" xfId="15674" xr:uid="{00000000-0005-0000-0000-0000FB1B0000}"/>
    <cellStyle name="Normal 2 3 5 2 3 3 3 2 2" xfId="46005" xr:uid="{00000000-0005-0000-0000-0000FC1B0000}"/>
    <cellStyle name="Normal 2 3 5 2 3 3 3 2 3" xfId="30772" xr:uid="{00000000-0005-0000-0000-0000FD1B0000}"/>
    <cellStyle name="Normal 2 3 5 2 3 3 3 3" xfId="10654" xr:uid="{00000000-0005-0000-0000-0000FE1B0000}"/>
    <cellStyle name="Normal 2 3 5 2 3 3 3 3 2" xfId="40988" xr:uid="{00000000-0005-0000-0000-0000FF1B0000}"/>
    <cellStyle name="Normal 2 3 5 2 3 3 3 3 3" xfId="25755" xr:uid="{00000000-0005-0000-0000-0000001C0000}"/>
    <cellStyle name="Normal 2 3 5 2 3 3 3 4" xfId="35975" xr:uid="{00000000-0005-0000-0000-0000011C0000}"/>
    <cellStyle name="Normal 2 3 5 2 3 3 3 5" xfId="20742" xr:uid="{00000000-0005-0000-0000-0000021C0000}"/>
    <cellStyle name="Normal 2 3 5 2 3 3 4" xfId="12332" xr:uid="{00000000-0005-0000-0000-0000031C0000}"/>
    <cellStyle name="Normal 2 3 5 2 3 3 4 2" xfId="42663" xr:uid="{00000000-0005-0000-0000-0000041C0000}"/>
    <cellStyle name="Normal 2 3 5 2 3 3 4 3" xfId="27430" xr:uid="{00000000-0005-0000-0000-0000051C0000}"/>
    <cellStyle name="Normal 2 3 5 2 3 3 5" xfId="7311" xr:uid="{00000000-0005-0000-0000-0000061C0000}"/>
    <cellStyle name="Normal 2 3 5 2 3 3 5 2" xfId="37646" xr:uid="{00000000-0005-0000-0000-0000071C0000}"/>
    <cellStyle name="Normal 2 3 5 2 3 3 5 3" xfId="22413" xr:uid="{00000000-0005-0000-0000-0000081C0000}"/>
    <cellStyle name="Normal 2 3 5 2 3 3 6" xfId="32634" xr:uid="{00000000-0005-0000-0000-0000091C0000}"/>
    <cellStyle name="Normal 2 3 5 2 3 3 7" xfId="17400" xr:uid="{00000000-0005-0000-0000-00000A1C0000}"/>
    <cellStyle name="Normal 2 3 5 2 3 4" xfId="3093" xr:uid="{00000000-0005-0000-0000-00000B1C0000}"/>
    <cellStyle name="Normal 2 3 5 2 3 4 2" xfId="13167" xr:uid="{00000000-0005-0000-0000-00000C1C0000}"/>
    <cellStyle name="Normal 2 3 5 2 3 4 2 2" xfId="43498" xr:uid="{00000000-0005-0000-0000-00000D1C0000}"/>
    <cellStyle name="Normal 2 3 5 2 3 4 2 3" xfId="28265" xr:uid="{00000000-0005-0000-0000-00000E1C0000}"/>
    <cellStyle name="Normal 2 3 5 2 3 4 3" xfId="8147" xr:uid="{00000000-0005-0000-0000-00000F1C0000}"/>
    <cellStyle name="Normal 2 3 5 2 3 4 3 2" xfId="38481" xr:uid="{00000000-0005-0000-0000-0000101C0000}"/>
    <cellStyle name="Normal 2 3 5 2 3 4 3 3" xfId="23248" xr:uid="{00000000-0005-0000-0000-0000111C0000}"/>
    <cellStyle name="Normal 2 3 5 2 3 4 4" xfId="33468" xr:uid="{00000000-0005-0000-0000-0000121C0000}"/>
    <cellStyle name="Normal 2 3 5 2 3 4 5" xfId="18235" xr:uid="{00000000-0005-0000-0000-0000131C0000}"/>
    <cellStyle name="Normal 2 3 5 2 3 5" xfId="4786" xr:uid="{00000000-0005-0000-0000-0000141C0000}"/>
    <cellStyle name="Normal 2 3 5 2 3 5 2" xfId="14838" xr:uid="{00000000-0005-0000-0000-0000151C0000}"/>
    <cellStyle name="Normal 2 3 5 2 3 5 2 2" xfId="45169" xr:uid="{00000000-0005-0000-0000-0000161C0000}"/>
    <cellStyle name="Normal 2 3 5 2 3 5 2 3" xfId="29936" xr:uid="{00000000-0005-0000-0000-0000171C0000}"/>
    <cellStyle name="Normal 2 3 5 2 3 5 3" xfId="9818" xr:uid="{00000000-0005-0000-0000-0000181C0000}"/>
    <cellStyle name="Normal 2 3 5 2 3 5 3 2" xfId="40152" xr:uid="{00000000-0005-0000-0000-0000191C0000}"/>
    <cellStyle name="Normal 2 3 5 2 3 5 3 3" xfId="24919" xr:uid="{00000000-0005-0000-0000-00001A1C0000}"/>
    <cellStyle name="Normal 2 3 5 2 3 5 4" xfId="35139" xr:uid="{00000000-0005-0000-0000-00001B1C0000}"/>
    <cellStyle name="Normal 2 3 5 2 3 5 5" xfId="19906" xr:uid="{00000000-0005-0000-0000-00001C1C0000}"/>
    <cellStyle name="Normal 2 3 5 2 3 6" xfId="11496" xr:uid="{00000000-0005-0000-0000-00001D1C0000}"/>
    <cellStyle name="Normal 2 3 5 2 3 6 2" xfId="41827" xr:uid="{00000000-0005-0000-0000-00001E1C0000}"/>
    <cellStyle name="Normal 2 3 5 2 3 6 3" xfId="26594" xr:uid="{00000000-0005-0000-0000-00001F1C0000}"/>
    <cellStyle name="Normal 2 3 5 2 3 7" xfId="6475" xr:uid="{00000000-0005-0000-0000-0000201C0000}"/>
    <cellStyle name="Normal 2 3 5 2 3 7 2" xfId="36810" xr:uid="{00000000-0005-0000-0000-0000211C0000}"/>
    <cellStyle name="Normal 2 3 5 2 3 7 3" xfId="21577" xr:uid="{00000000-0005-0000-0000-0000221C0000}"/>
    <cellStyle name="Normal 2 3 5 2 3 8" xfId="31798" xr:uid="{00000000-0005-0000-0000-0000231C0000}"/>
    <cellStyle name="Normal 2 3 5 2 3 9" xfId="16564" xr:uid="{00000000-0005-0000-0000-0000241C0000}"/>
    <cellStyle name="Normal 2 3 5 2 4" xfId="1611" xr:uid="{00000000-0005-0000-0000-0000251C0000}"/>
    <cellStyle name="Normal 2 3 5 2 4 2" xfId="2450" xr:uid="{00000000-0005-0000-0000-0000261C0000}"/>
    <cellStyle name="Normal 2 3 5 2 4 2 2" xfId="4140" xr:uid="{00000000-0005-0000-0000-0000271C0000}"/>
    <cellStyle name="Normal 2 3 5 2 4 2 2 2" xfId="14213" xr:uid="{00000000-0005-0000-0000-0000281C0000}"/>
    <cellStyle name="Normal 2 3 5 2 4 2 2 2 2" xfId="44544" xr:uid="{00000000-0005-0000-0000-0000291C0000}"/>
    <cellStyle name="Normal 2 3 5 2 4 2 2 2 3" xfId="29311" xr:uid="{00000000-0005-0000-0000-00002A1C0000}"/>
    <cellStyle name="Normal 2 3 5 2 4 2 2 3" xfId="9193" xr:uid="{00000000-0005-0000-0000-00002B1C0000}"/>
    <cellStyle name="Normal 2 3 5 2 4 2 2 3 2" xfId="39527" xr:uid="{00000000-0005-0000-0000-00002C1C0000}"/>
    <cellStyle name="Normal 2 3 5 2 4 2 2 3 3" xfId="24294" xr:uid="{00000000-0005-0000-0000-00002D1C0000}"/>
    <cellStyle name="Normal 2 3 5 2 4 2 2 4" xfId="34514" xr:uid="{00000000-0005-0000-0000-00002E1C0000}"/>
    <cellStyle name="Normal 2 3 5 2 4 2 2 5" xfId="19281" xr:uid="{00000000-0005-0000-0000-00002F1C0000}"/>
    <cellStyle name="Normal 2 3 5 2 4 2 3" xfId="5832" xr:uid="{00000000-0005-0000-0000-0000301C0000}"/>
    <cellStyle name="Normal 2 3 5 2 4 2 3 2" xfId="15884" xr:uid="{00000000-0005-0000-0000-0000311C0000}"/>
    <cellStyle name="Normal 2 3 5 2 4 2 3 2 2" xfId="46215" xr:uid="{00000000-0005-0000-0000-0000321C0000}"/>
    <cellStyle name="Normal 2 3 5 2 4 2 3 2 3" xfId="30982" xr:uid="{00000000-0005-0000-0000-0000331C0000}"/>
    <cellStyle name="Normal 2 3 5 2 4 2 3 3" xfId="10864" xr:uid="{00000000-0005-0000-0000-0000341C0000}"/>
    <cellStyle name="Normal 2 3 5 2 4 2 3 3 2" xfId="41198" xr:uid="{00000000-0005-0000-0000-0000351C0000}"/>
    <cellStyle name="Normal 2 3 5 2 4 2 3 3 3" xfId="25965" xr:uid="{00000000-0005-0000-0000-0000361C0000}"/>
    <cellStyle name="Normal 2 3 5 2 4 2 3 4" xfId="36185" xr:uid="{00000000-0005-0000-0000-0000371C0000}"/>
    <cellStyle name="Normal 2 3 5 2 4 2 3 5" xfId="20952" xr:uid="{00000000-0005-0000-0000-0000381C0000}"/>
    <cellStyle name="Normal 2 3 5 2 4 2 4" xfId="12542" xr:uid="{00000000-0005-0000-0000-0000391C0000}"/>
    <cellStyle name="Normal 2 3 5 2 4 2 4 2" xfId="42873" xr:uid="{00000000-0005-0000-0000-00003A1C0000}"/>
    <cellStyle name="Normal 2 3 5 2 4 2 4 3" xfId="27640" xr:uid="{00000000-0005-0000-0000-00003B1C0000}"/>
    <cellStyle name="Normal 2 3 5 2 4 2 5" xfId="7521" xr:uid="{00000000-0005-0000-0000-00003C1C0000}"/>
    <cellStyle name="Normal 2 3 5 2 4 2 5 2" xfId="37856" xr:uid="{00000000-0005-0000-0000-00003D1C0000}"/>
    <cellStyle name="Normal 2 3 5 2 4 2 5 3" xfId="22623" xr:uid="{00000000-0005-0000-0000-00003E1C0000}"/>
    <cellStyle name="Normal 2 3 5 2 4 2 6" xfId="32844" xr:uid="{00000000-0005-0000-0000-00003F1C0000}"/>
    <cellStyle name="Normal 2 3 5 2 4 2 7" xfId="17610" xr:uid="{00000000-0005-0000-0000-0000401C0000}"/>
    <cellStyle name="Normal 2 3 5 2 4 3" xfId="3303" xr:uid="{00000000-0005-0000-0000-0000411C0000}"/>
    <cellStyle name="Normal 2 3 5 2 4 3 2" xfId="13377" xr:uid="{00000000-0005-0000-0000-0000421C0000}"/>
    <cellStyle name="Normal 2 3 5 2 4 3 2 2" xfId="43708" xr:uid="{00000000-0005-0000-0000-0000431C0000}"/>
    <cellStyle name="Normal 2 3 5 2 4 3 2 3" xfId="28475" xr:uid="{00000000-0005-0000-0000-0000441C0000}"/>
    <cellStyle name="Normal 2 3 5 2 4 3 3" xfId="8357" xr:uid="{00000000-0005-0000-0000-0000451C0000}"/>
    <cellStyle name="Normal 2 3 5 2 4 3 3 2" xfId="38691" xr:uid="{00000000-0005-0000-0000-0000461C0000}"/>
    <cellStyle name="Normal 2 3 5 2 4 3 3 3" xfId="23458" xr:uid="{00000000-0005-0000-0000-0000471C0000}"/>
    <cellStyle name="Normal 2 3 5 2 4 3 4" xfId="33678" xr:uid="{00000000-0005-0000-0000-0000481C0000}"/>
    <cellStyle name="Normal 2 3 5 2 4 3 5" xfId="18445" xr:uid="{00000000-0005-0000-0000-0000491C0000}"/>
    <cellStyle name="Normal 2 3 5 2 4 4" xfId="4996" xr:uid="{00000000-0005-0000-0000-00004A1C0000}"/>
    <cellStyle name="Normal 2 3 5 2 4 4 2" xfId="15048" xr:uid="{00000000-0005-0000-0000-00004B1C0000}"/>
    <cellStyle name="Normal 2 3 5 2 4 4 2 2" xfId="45379" xr:uid="{00000000-0005-0000-0000-00004C1C0000}"/>
    <cellStyle name="Normal 2 3 5 2 4 4 2 3" xfId="30146" xr:uid="{00000000-0005-0000-0000-00004D1C0000}"/>
    <cellStyle name="Normal 2 3 5 2 4 4 3" xfId="10028" xr:uid="{00000000-0005-0000-0000-00004E1C0000}"/>
    <cellStyle name="Normal 2 3 5 2 4 4 3 2" xfId="40362" xr:uid="{00000000-0005-0000-0000-00004F1C0000}"/>
    <cellStyle name="Normal 2 3 5 2 4 4 3 3" xfId="25129" xr:uid="{00000000-0005-0000-0000-0000501C0000}"/>
    <cellStyle name="Normal 2 3 5 2 4 4 4" xfId="35349" xr:uid="{00000000-0005-0000-0000-0000511C0000}"/>
    <cellStyle name="Normal 2 3 5 2 4 4 5" xfId="20116" xr:uid="{00000000-0005-0000-0000-0000521C0000}"/>
    <cellStyle name="Normal 2 3 5 2 4 5" xfId="11706" xr:uid="{00000000-0005-0000-0000-0000531C0000}"/>
    <cellStyle name="Normal 2 3 5 2 4 5 2" xfId="42037" xr:uid="{00000000-0005-0000-0000-0000541C0000}"/>
    <cellStyle name="Normal 2 3 5 2 4 5 3" xfId="26804" xr:uid="{00000000-0005-0000-0000-0000551C0000}"/>
    <cellStyle name="Normal 2 3 5 2 4 6" xfId="6685" xr:uid="{00000000-0005-0000-0000-0000561C0000}"/>
    <cellStyle name="Normal 2 3 5 2 4 6 2" xfId="37020" xr:uid="{00000000-0005-0000-0000-0000571C0000}"/>
    <cellStyle name="Normal 2 3 5 2 4 6 3" xfId="21787" xr:uid="{00000000-0005-0000-0000-0000581C0000}"/>
    <cellStyle name="Normal 2 3 5 2 4 7" xfId="32008" xr:uid="{00000000-0005-0000-0000-0000591C0000}"/>
    <cellStyle name="Normal 2 3 5 2 4 8" xfId="16774" xr:uid="{00000000-0005-0000-0000-00005A1C0000}"/>
    <cellStyle name="Normal 2 3 5 2 5" xfId="2032" xr:uid="{00000000-0005-0000-0000-00005B1C0000}"/>
    <cellStyle name="Normal 2 3 5 2 5 2" xfId="3722" xr:uid="{00000000-0005-0000-0000-00005C1C0000}"/>
    <cellStyle name="Normal 2 3 5 2 5 2 2" xfId="13795" xr:uid="{00000000-0005-0000-0000-00005D1C0000}"/>
    <cellStyle name="Normal 2 3 5 2 5 2 2 2" xfId="44126" xr:uid="{00000000-0005-0000-0000-00005E1C0000}"/>
    <cellStyle name="Normal 2 3 5 2 5 2 2 3" xfId="28893" xr:uid="{00000000-0005-0000-0000-00005F1C0000}"/>
    <cellStyle name="Normal 2 3 5 2 5 2 3" xfId="8775" xr:uid="{00000000-0005-0000-0000-0000601C0000}"/>
    <cellStyle name="Normal 2 3 5 2 5 2 3 2" xfId="39109" xr:uid="{00000000-0005-0000-0000-0000611C0000}"/>
    <cellStyle name="Normal 2 3 5 2 5 2 3 3" xfId="23876" xr:uid="{00000000-0005-0000-0000-0000621C0000}"/>
    <cellStyle name="Normal 2 3 5 2 5 2 4" xfId="34096" xr:uid="{00000000-0005-0000-0000-0000631C0000}"/>
    <cellStyle name="Normal 2 3 5 2 5 2 5" xfId="18863" xr:uid="{00000000-0005-0000-0000-0000641C0000}"/>
    <cellStyle name="Normal 2 3 5 2 5 3" xfId="5414" xr:uid="{00000000-0005-0000-0000-0000651C0000}"/>
    <cellStyle name="Normal 2 3 5 2 5 3 2" xfId="15466" xr:uid="{00000000-0005-0000-0000-0000661C0000}"/>
    <cellStyle name="Normal 2 3 5 2 5 3 2 2" xfId="45797" xr:uid="{00000000-0005-0000-0000-0000671C0000}"/>
    <cellStyle name="Normal 2 3 5 2 5 3 2 3" xfId="30564" xr:uid="{00000000-0005-0000-0000-0000681C0000}"/>
    <cellStyle name="Normal 2 3 5 2 5 3 3" xfId="10446" xr:uid="{00000000-0005-0000-0000-0000691C0000}"/>
    <cellStyle name="Normal 2 3 5 2 5 3 3 2" xfId="40780" xr:uid="{00000000-0005-0000-0000-00006A1C0000}"/>
    <cellStyle name="Normal 2 3 5 2 5 3 3 3" xfId="25547" xr:uid="{00000000-0005-0000-0000-00006B1C0000}"/>
    <cellStyle name="Normal 2 3 5 2 5 3 4" xfId="35767" xr:uid="{00000000-0005-0000-0000-00006C1C0000}"/>
    <cellStyle name="Normal 2 3 5 2 5 3 5" xfId="20534" xr:uid="{00000000-0005-0000-0000-00006D1C0000}"/>
    <cellStyle name="Normal 2 3 5 2 5 4" xfId="12124" xr:uid="{00000000-0005-0000-0000-00006E1C0000}"/>
    <cellStyle name="Normal 2 3 5 2 5 4 2" xfId="42455" xr:uid="{00000000-0005-0000-0000-00006F1C0000}"/>
    <cellStyle name="Normal 2 3 5 2 5 4 3" xfId="27222" xr:uid="{00000000-0005-0000-0000-0000701C0000}"/>
    <cellStyle name="Normal 2 3 5 2 5 5" xfId="7103" xr:uid="{00000000-0005-0000-0000-0000711C0000}"/>
    <cellStyle name="Normal 2 3 5 2 5 5 2" xfId="37438" xr:uid="{00000000-0005-0000-0000-0000721C0000}"/>
    <cellStyle name="Normal 2 3 5 2 5 5 3" xfId="22205" xr:uid="{00000000-0005-0000-0000-0000731C0000}"/>
    <cellStyle name="Normal 2 3 5 2 5 6" xfId="32426" xr:uid="{00000000-0005-0000-0000-0000741C0000}"/>
    <cellStyle name="Normal 2 3 5 2 5 7" xfId="17192" xr:uid="{00000000-0005-0000-0000-0000751C0000}"/>
    <cellStyle name="Normal 2 3 5 2 6" xfId="2885" xr:uid="{00000000-0005-0000-0000-0000761C0000}"/>
    <cellStyle name="Normal 2 3 5 2 6 2" xfId="12959" xr:uid="{00000000-0005-0000-0000-0000771C0000}"/>
    <cellStyle name="Normal 2 3 5 2 6 2 2" xfId="43290" xr:uid="{00000000-0005-0000-0000-0000781C0000}"/>
    <cellStyle name="Normal 2 3 5 2 6 2 3" xfId="28057" xr:uid="{00000000-0005-0000-0000-0000791C0000}"/>
    <cellStyle name="Normal 2 3 5 2 6 3" xfId="7939" xr:uid="{00000000-0005-0000-0000-00007A1C0000}"/>
    <cellStyle name="Normal 2 3 5 2 6 3 2" xfId="38273" xr:uid="{00000000-0005-0000-0000-00007B1C0000}"/>
    <cellStyle name="Normal 2 3 5 2 6 3 3" xfId="23040" xr:uid="{00000000-0005-0000-0000-00007C1C0000}"/>
    <cellStyle name="Normal 2 3 5 2 6 4" xfId="33260" xr:uid="{00000000-0005-0000-0000-00007D1C0000}"/>
    <cellStyle name="Normal 2 3 5 2 6 5" xfId="18027" xr:uid="{00000000-0005-0000-0000-00007E1C0000}"/>
    <cellStyle name="Normal 2 3 5 2 7" xfId="4578" xr:uid="{00000000-0005-0000-0000-00007F1C0000}"/>
    <cellStyle name="Normal 2 3 5 2 7 2" xfId="14630" xr:uid="{00000000-0005-0000-0000-0000801C0000}"/>
    <cellStyle name="Normal 2 3 5 2 7 2 2" xfId="44961" xr:uid="{00000000-0005-0000-0000-0000811C0000}"/>
    <cellStyle name="Normal 2 3 5 2 7 2 3" xfId="29728" xr:uid="{00000000-0005-0000-0000-0000821C0000}"/>
    <cellStyle name="Normal 2 3 5 2 7 3" xfId="9610" xr:uid="{00000000-0005-0000-0000-0000831C0000}"/>
    <cellStyle name="Normal 2 3 5 2 7 3 2" xfId="39944" xr:uid="{00000000-0005-0000-0000-0000841C0000}"/>
    <cellStyle name="Normal 2 3 5 2 7 3 3" xfId="24711" xr:uid="{00000000-0005-0000-0000-0000851C0000}"/>
    <cellStyle name="Normal 2 3 5 2 7 4" xfId="34931" xr:uid="{00000000-0005-0000-0000-0000861C0000}"/>
    <cellStyle name="Normal 2 3 5 2 7 5" xfId="19698" xr:uid="{00000000-0005-0000-0000-0000871C0000}"/>
    <cellStyle name="Normal 2 3 5 2 8" xfId="11288" xr:uid="{00000000-0005-0000-0000-0000881C0000}"/>
    <cellStyle name="Normal 2 3 5 2 8 2" xfId="41619" xr:uid="{00000000-0005-0000-0000-0000891C0000}"/>
    <cellStyle name="Normal 2 3 5 2 8 3" xfId="26386" xr:uid="{00000000-0005-0000-0000-00008A1C0000}"/>
    <cellStyle name="Normal 2 3 5 2 9" xfId="6267" xr:uid="{00000000-0005-0000-0000-00008B1C0000}"/>
    <cellStyle name="Normal 2 3 5 2 9 2" xfId="36602" xr:uid="{00000000-0005-0000-0000-00008C1C0000}"/>
    <cellStyle name="Normal 2 3 5 2 9 3" xfId="21369" xr:uid="{00000000-0005-0000-0000-00008D1C0000}"/>
    <cellStyle name="Normal 2 3 5 3" xfId="1231" xr:uid="{00000000-0005-0000-0000-00008E1C0000}"/>
    <cellStyle name="Normal 2 3 5 3 10" xfId="16408" xr:uid="{00000000-0005-0000-0000-00008F1C0000}"/>
    <cellStyle name="Normal 2 3 5 3 2" xfId="1450" xr:uid="{00000000-0005-0000-0000-0000901C0000}"/>
    <cellStyle name="Normal 2 3 5 3 2 2" xfId="1871" xr:uid="{00000000-0005-0000-0000-0000911C0000}"/>
    <cellStyle name="Normal 2 3 5 3 2 2 2" xfId="2710" xr:uid="{00000000-0005-0000-0000-0000921C0000}"/>
    <cellStyle name="Normal 2 3 5 3 2 2 2 2" xfId="4400" xr:uid="{00000000-0005-0000-0000-0000931C0000}"/>
    <cellStyle name="Normal 2 3 5 3 2 2 2 2 2" xfId="14473" xr:uid="{00000000-0005-0000-0000-0000941C0000}"/>
    <cellStyle name="Normal 2 3 5 3 2 2 2 2 2 2" xfId="44804" xr:uid="{00000000-0005-0000-0000-0000951C0000}"/>
    <cellStyle name="Normal 2 3 5 3 2 2 2 2 2 3" xfId="29571" xr:uid="{00000000-0005-0000-0000-0000961C0000}"/>
    <cellStyle name="Normal 2 3 5 3 2 2 2 2 3" xfId="9453" xr:uid="{00000000-0005-0000-0000-0000971C0000}"/>
    <cellStyle name="Normal 2 3 5 3 2 2 2 2 3 2" xfId="39787" xr:uid="{00000000-0005-0000-0000-0000981C0000}"/>
    <cellStyle name="Normal 2 3 5 3 2 2 2 2 3 3" xfId="24554" xr:uid="{00000000-0005-0000-0000-0000991C0000}"/>
    <cellStyle name="Normal 2 3 5 3 2 2 2 2 4" xfId="34774" xr:uid="{00000000-0005-0000-0000-00009A1C0000}"/>
    <cellStyle name="Normal 2 3 5 3 2 2 2 2 5" xfId="19541" xr:uid="{00000000-0005-0000-0000-00009B1C0000}"/>
    <cellStyle name="Normal 2 3 5 3 2 2 2 3" xfId="6092" xr:uid="{00000000-0005-0000-0000-00009C1C0000}"/>
    <cellStyle name="Normal 2 3 5 3 2 2 2 3 2" xfId="16144" xr:uid="{00000000-0005-0000-0000-00009D1C0000}"/>
    <cellStyle name="Normal 2 3 5 3 2 2 2 3 2 2" xfId="46475" xr:uid="{00000000-0005-0000-0000-00009E1C0000}"/>
    <cellStyle name="Normal 2 3 5 3 2 2 2 3 2 3" xfId="31242" xr:uid="{00000000-0005-0000-0000-00009F1C0000}"/>
    <cellStyle name="Normal 2 3 5 3 2 2 2 3 3" xfId="11124" xr:uid="{00000000-0005-0000-0000-0000A01C0000}"/>
    <cellStyle name="Normal 2 3 5 3 2 2 2 3 3 2" xfId="41458" xr:uid="{00000000-0005-0000-0000-0000A11C0000}"/>
    <cellStyle name="Normal 2 3 5 3 2 2 2 3 3 3" xfId="26225" xr:uid="{00000000-0005-0000-0000-0000A21C0000}"/>
    <cellStyle name="Normal 2 3 5 3 2 2 2 3 4" xfId="36445" xr:uid="{00000000-0005-0000-0000-0000A31C0000}"/>
    <cellStyle name="Normal 2 3 5 3 2 2 2 3 5" xfId="21212" xr:uid="{00000000-0005-0000-0000-0000A41C0000}"/>
    <cellStyle name="Normal 2 3 5 3 2 2 2 4" xfId="12802" xr:uid="{00000000-0005-0000-0000-0000A51C0000}"/>
    <cellStyle name="Normal 2 3 5 3 2 2 2 4 2" xfId="43133" xr:uid="{00000000-0005-0000-0000-0000A61C0000}"/>
    <cellStyle name="Normal 2 3 5 3 2 2 2 4 3" xfId="27900" xr:uid="{00000000-0005-0000-0000-0000A71C0000}"/>
    <cellStyle name="Normal 2 3 5 3 2 2 2 5" xfId="7781" xr:uid="{00000000-0005-0000-0000-0000A81C0000}"/>
    <cellStyle name="Normal 2 3 5 3 2 2 2 5 2" xfId="38116" xr:uid="{00000000-0005-0000-0000-0000A91C0000}"/>
    <cellStyle name="Normal 2 3 5 3 2 2 2 5 3" xfId="22883" xr:uid="{00000000-0005-0000-0000-0000AA1C0000}"/>
    <cellStyle name="Normal 2 3 5 3 2 2 2 6" xfId="33104" xr:uid="{00000000-0005-0000-0000-0000AB1C0000}"/>
    <cellStyle name="Normal 2 3 5 3 2 2 2 7" xfId="17870" xr:uid="{00000000-0005-0000-0000-0000AC1C0000}"/>
    <cellStyle name="Normal 2 3 5 3 2 2 3" xfId="3563" xr:uid="{00000000-0005-0000-0000-0000AD1C0000}"/>
    <cellStyle name="Normal 2 3 5 3 2 2 3 2" xfId="13637" xr:uid="{00000000-0005-0000-0000-0000AE1C0000}"/>
    <cellStyle name="Normal 2 3 5 3 2 2 3 2 2" xfId="43968" xr:uid="{00000000-0005-0000-0000-0000AF1C0000}"/>
    <cellStyle name="Normal 2 3 5 3 2 2 3 2 3" xfId="28735" xr:uid="{00000000-0005-0000-0000-0000B01C0000}"/>
    <cellStyle name="Normal 2 3 5 3 2 2 3 3" xfId="8617" xr:uid="{00000000-0005-0000-0000-0000B11C0000}"/>
    <cellStyle name="Normal 2 3 5 3 2 2 3 3 2" xfId="38951" xr:uid="{00000000-0005-0000-0000-0000B21C0000}"/>
    <cellStyle name="Normal 2 3 5 3 2 2 3 3 3" xfId="23718" xr:uid="{00000000-0005-0000-0000-0000B31C0000}"/>
    <cellStyle name="Normal 2 3 5 3 2 2 3 4" xfId="33938" xr:uid="{00000000-0005-0000-0000-0000B41C0000}"/>
    <cellStyle name="Normal 2 3 5 3 2 2 3 5" xfId="18705" xr:uid="{00000000-0005-0000-0000-0000B51C0000}"/>
    <cellStyle name="Normal 2 3 5 3 2 2 4" xfId="5256" xr:uid="{00000000-0005-0000-0000-0000B61C0000}"/>
    <cellStyle name="Normal 2 3 5 3 2 2 4 2" xfId="15308" xr:uid="{00000000-0005-0000-0000-0000B71C0000}"/>
    <cellStyle name="Normal 2 3 5 3 2 2 4 2 2" xfId="45639" xr:uid="{00000000-0005-0000-0000-0000B81C0000}"/>
    <cellStyle name="Normal 2 3 5 3 2 2 4 2 3" xfId="30406" xr:uid="{00000000-0005-0000-0000-0000B91C0000}"/>
    <cellStyle name="Normal 2 3 5 3 2 2 4 3" xfId="10288" xr:uid="{00000000-0005-0000-0000-0000BA1C0000}"/>
    <cellStyle name="Normal 2 3 5 3 2 2 4 3 2" xfId="40622" xr:uid="{00000000-0005-0000-0000-0000BB1C0000}"/>
    <cellStyle name="Normal 2 3 5 3 2 2 4 3 3" xfId="25389" xr:uid="{00000000-0005-0000-0000-0000BC1C0000}"/>
    <cellStyle name="Normal 2 3 5 3 2 2 4 4" xfId="35609" xr:uid="{00000000-0005-0000-0000-0000BD1C0000}"/>
    <cellStyle name="Normal 2 3 5 3 2 2 4 5" xfId="20376" xr:uid="{00000000-0005-0000-0000-0000BE1C0000}"/>
    <cellStyle name="Normal 2 3 5 3 2 2 5" xfId="11966" xr:uid="{00000000-0005-0000-0000-0000BF1C0000}"/>
    <cellStyle name="Normal 2 3 5 3 2 2 5 2" xfId="42297" xr:uid="{00000000-0005-0000-0000-0000C01C0000}"/>
    <cellStyle name="Normal 2 3 5 3 2 2 5 3" xfId="27064" xr:uid="{00000000-0005-0000-0000-0000C11C0000}"/>
    <cellStyle name="Normal 2 3 5 3 2 2 6" xfId="6945" xr:uid="{00000000-0005-0000-0000-0000C21C0000}"/>
    <cellStyle name="Normal 2 3 5 3 2 2 6 2" xfId="37280" xr:uid="{00000000-0005-0000-0000-0000C31C0000}"/>
    <cellStyle name="Normal 2 3 5 3 2 2 6 3" xfId="22047" xr:uid="{00000000-0005-0000-0000-0000C41C0000}"/>
    <cellStyle name="Normal 2 3 5 3 2 2 7" xfId="32268" xr:uid="{00000000-0005-0000-0000-0000C51C0000}"/>
    <cellStyle name="Normal 2 3 5 3 2 2 8" xfId="17034" xr:uid="{00000000-0005-0000-0000-0000C61C0000}"/>
    <cellStyle name="Normal 2 3 5 3 2 3" xfId="2292" xr:uid="{00000000-0005-0000-0000-0000C71C0000}"/>
    <cellStyle name="Normal 2 3 5 3 2 3 2" xfId="3982" xr:uid="{00000000-0005-0000-0000-0000C81C0000}"/>
    <cellStyle name="Normal 2 3 5 3 2 3 2 2" xfId="14055" xr:uid="{00000000-0005-0000-0000-0000C91C0000}"/>
    <cellStyle name="Normal 2 3 5 3 2 3 2 2 2" xfId="44386" xr:uid="{00000000-0005-0000-0000-0000CA1C0000}"/>
    <cellStyle name="Normal 2 3 5 3 2 3 2 2 3" xfId="29153" xr:uid="{00000000-0005-0000-0000-0000CB1C0000}"/>
    <cellStyle name="Normal 2 3 5 3 2 3 2 3" xfId="9035" xr:uid="{00000000-0005-0000-0000-0000CC1C0000}"/>
    <cellStyle name="Normal 2 3 5 3 2 3 2 3 2" xfId="39369" xr:uid="{00000000-0005-0000-0000-0000CD1C0000}"/>
    <cellStyle name="Normal 2 3 5 3 2 3 2 3 3" xfId="24136" xr:uid="{00000000-0005-0000-0000-0000CE1C0000}"/>
    <cellStyle name="Normal 2 3 5 3 2 3 2 4" xfId="34356" xr:uid="{00000000-0005-0000-0000-0000CF1C0000}"/>
    <cellStyle name="Normal 2 3 5 3 2 3 2 5" xfId="19123" xr:uid="{00000000-0005-0000-0000-0000D01C0000}"/>
    <cellStyle name="Normal 2 3 5 3 2 3 3" xfId="5674" xr:uid="{00000000-0005-0000-0000-0000D11C0000}"/>
    <cellStyle name="Normal 2 3 5 3 2 3 3 2" xfId="15726" xr:uid="{00000000-0005-0000-0000-0000D21C0000}"/>
    <cellStyle name="Normal 2 3 5 3 2 3 3 2 2" xfId="46057" xr:uid="{00000000-0005-0000-0000-0000D31C0000}"/>
    <cellStyle name="Normal 2 3 5 3 2 3 3 2 3" xfId="30824" xr:uid="{00000000-0005-0000-0000-0000D41C0000}"/>
    <cellStyle name="Normal 2 3 5 3 2 3 3 3" xfId="10706" xr:uid="{00000000-0005-0000-0000-0000D51C0000}"/>
    <cellStyle name="Normal 2 3 5 3 2 3 3 3 2" xfId="41040" xr:uid="{00000000-0005-0000-0000-0000D61C0000}"/>
    <cellStyle name="Normal 2 3 5 3 2 3 3 3 3" xfId="25807" xr:uid="{00000000-0005-0000-0000-0000D71C0000}"/>
    <cellStyle name="Normal 2 3 5 3 2 3 3 4" xfId="36027" xr:uid="{00000000-0005-0000-0000-0000D81C0000}"/>
    <cellStyle name="Normal 2 3 5 3 2 3 3 5" xfId="20794" xr:uid="{00000000-0005-0000-0000-0000D91C0000}"/>
    <cellStyle name="Normal 2 3 5 3 2 3 4" xfId="12384" xr:uid="{00000000-0005-0000-0000-0000DA1C0000}"/>
    <cellStyle name="Normal 2 3 5 3 2 3 4 2" xfId="42715" xr:uid="{00000000-0005-0000-0000-0000DB1C0000}"/>
    <cellStyle name="Normal 2 3 5 3 2 3 4 3" xfId="27482" xr:uid="{00000000-0005-0000-0000-0000DC1C0000}"/>
    <cellStyle name="Normal 2 3 5 3 2 3 5" xfId="7363" xr:uid="{00000000-0005-0000-0000-0000DD1C0000}"/>
    <cellStyle name="Normal 2 3 5 3 2 3 5 2" xfId="37698" xr:uid="{00000000-0005-0000-0000-0000DE1C0000}"/>
    <cellStyle name="Normal 2 3 5 3 2 3 5 3" xfId="22465" xr:uid="{00000000-0005-0000-0000-0000DF1C0000}"/>
    <cellStyle name="Normal 2 3 5 3 2 3 6" xfId="32686" xr:uid="{00000000-0005-0000-0000-0000E01C0000}"/>
    <cellStyle name="Normal 2 3 5 3 2 3 7" xfId="17452" xr:uid="{00000000-0005-0000-0000-0000E11C0000}"/>
    <cellStyle name="Normal 2 3 5 3 2 4" xfId="3145" xr:uid="{00000000-0005-0000-0000-0000E21C0000}"/>
    <cellStyle name="Normal 2 3 5 3 2 4 2" xfId="13219" xr:uid="{00000000-0005-0000-0000-0000E31C0000}"/>
    <cellStyle name="Normal 2 3 5 3 2 4 2 2" xfId="43550" xr:uid="{00000000-0005-0000-0000-0000E41C0000}"/>
    <cellStyle name="Normal 2 3 5 3 2 4 2 3" xfId="28317" xr:uid="{00000000-0005-0000-0000-0000E51C0000}"/>
    <cellStyle name="Normal 2 3 5 3 2 4 3" xfId="8199" xr:uid="{00000000-0005-0000-0000-0000E61C0000}"/>
    <cellStyle name="Normal 2 3 5 3 2 4 3 2" xfId="38533" xr:uid="{00000000-0005-0000-0000-0000E71C0000}"/>
    <cellStyle name="Normal 2 3 5 3 2 4 3 3" xfId="23300" xr:uid="{00000000-0005-0000-0000-0000E81C0000}"/>
    <cellStyle name="Normal 2 3 5 3 2 4 4" xfId="33520" xr:uid="{00000000-0005-0000-0000-0000E91C0000}"/>
    <cellStyle name="Normal 2 3 5 3 2 4 5" xfId="18287" xr:uid="{00000000-0005-0000-0000-0000EA1C0000}"/>
    <cellStyle name="Normal 2 3 5 3 2 5" xfId="4838" xr:uid="{00000000-0005-0000-0000-0000EB1C0000}"/>
    <cellStyle name="Normal 2 3 5 3 2 5 2" xfId="14890" xr:uid="{00000000-0005-0000-0000-0000EC1C0000}"/>
    <cellStyle name="Normal 2 3 5 3 2 5 2 2" xfId="45221" xr:uid="{00000000-0005-0000-0000-0000ED1C0000}"/>
    <cellStyle name="Normal 2 3 5 3 2 5 2 3" xfId="29988" xr:uid="{00000000-0005-0000-0000-0000EE1C0000}"/>
    <cellStyle name="Normal 2 3 5 3 2 5 3" xfId="9870" xr:uid="{00000000-0005-0000-0000-0000EF1C0000}"/>
    <cellStyle name="Normal 2 3 5 3 2 5 3 2" xfId="40204" xr:uid="{00000000-0005-0000-0000-0000F01C0000}"/>
    <cellStyle name="Normal 2 3 5 3 2 5 3 3" xfId="24971" xr:uid="{00000000-0005-0000-0000-0000F11C0000}"/>
    <cellStyle name="Normal 2 3 5 3 2 5 4" xfId="35191" xr:uid="{00000000-0005-0000-0000-0000F21C0000}"/>
    <cellStyle name="Normal 2 3 5 3 2 5 5" xfId="19958" xr:uid="{00000000-0005-0000-0000-0000F31C0000}"/>
    <cellStyle name="Normal 2 3 5 3 2 6" xfId="11548" xr:uid="{00000000-0005-0000-0000-0000F41C0000}"/>
    <cellStyle name="Normal 2 3 5 3 2 6 2" xfId="41879" xr:uid="{00000000-0005-0000-0000-0000F51C0000}"/>
    <cellStyle name="Normal 2 3 5 3 2 6 3" xfId="26646" xr:uid="{00000000-0005-0000-0000-0000F61C0000}"/>
    <cellStyle name="Normal 2 3 5 3 2 7" xfId="6527" xr:uid="{00000000-0005-0000-0000-0000F71C0000}"/>
    <cellStyle name="Normal 2 3 5 3 2 7 2" xfId="36862" xr:uid="{00000000-0005-0000-0000-0000F81C0000}"/>
    <cellStyle name="Normal 2 3 5 3 2 7 3" xfId="21629" xr:uid="{00000000-0005-0000-0000-0000F91C0000}"/>
    <cellStyle name="Normal 2 3 5 3 2 8" xfId="31850" xr:uid="{00000000-0005-0000-0000-0000FA1C0000}"/>
    <cellStyle name="Normal 2 3 5 3 2 9" xfId="16616" xr:uid="{00000000-0005-0000-0000-0000FB1C0000}"/>
    <cellStyle name="Normal 2 3 5 3 3" xfId="1663" xr:uid="{00000000-0005-0000-0000-0000FC1C0000}"/>
    <cellStyle name="Normal 2 3 5 3 3 2" xfId="2502" xr:uid="{00000000-0005-0000-0000-0000FD1C0000}"/>
    <cellStyle name="Normal 2 3 5 3 3 2 2" xfId="4192" xr:uid="{00000000-0005-0000-0000-0000FE1C0000}"/>
    <cellStyle name="Normal 2 3 5 3 3 2 2 2" xfId="14265" xr:uid="{00000000-0005-0000-0000-0000FF1C0000}"/>
    <cellStyle name="Normal 2 3 5 3 3 2 2 2 2" xfId="44596" xr:uid="{00000000-0005-0000-0000-0000001D0000}"/>
    <cellStyle name="Normal 2 3 5 3 3 2 2 2 3" xfId="29363" xr:uid="{00000000-0005-0000-0000-0000011D0000}"/>
    <cellStyle name="Normal 2 3 5 3 3 2 2 3" xfId="9245" xr:uid="{00000000-0005-0000-0000-0000021D0000}"/>
    <cellStyle name="Normal 2 3 5 3 3 2 2 3 2" xfId="39579" xr:uid="{00000000-0005-0000-0000-0000031D0000}"/>
    <cellStyle name="Normal 2 3 5 3 3 2 2 3 3" xfId="24346" xr:uid="{00000000-0005-0000-0000-0000041D0000}"/>
    <cellStyle name="Normal 2 3 5 3 3 2 2 4" xfId="34566" xr:uid="{00000000-0005-0000-0000-0000051D0000}"/>
    <cellStyle name="Normal 2 3 5 3 3 2 2 5" xfId="19333" xr:uid="{00000000-0005-0000-0000-0000061D0000}"/>
    <cellStyle name="Normal 2 3 5 3 3 2 3" xfId="5884" xr:uid="{00000000-0005-0000-0000-0000071D0000}"/>
    <cellStyle name="Normal 2 3 5 3 3 2 3 2" xfId="15936" xr:uid="{00000000-0005-0000-0000-0000081D0000}"/>
    <cellStyle name="Normal 2 3 5 3 3 2 3 2 2" xfId="46267" xr:uid="{00000000-0005-0000-0000-0000091D0000}"/>
    <cellStyle name="Normal 2 3 5 3 3 2 3 2 3" xfId="31034" xr:uid="{00000000-0005-0000-0000-00000A1D0000}"/>
    <cellStyle name="Normal 2 3 5 3 3 2 3 3" xfId="10916" xr:uid="{00000000-0005-0000-0000-00000B1D0000}"/>
    <cellStyle name="Normal 2 3 5 3 3 2 3 3 2" xfId="41250" xr:uid="{00000000-0005-0000-0000-00000C1D0000}"/>
    <cellStyle name="Normal 2 3 5 3 3 2 3 3 3" xfId="26017" xr:uid="{00000000-0005-0000-0000-00000D1D0000}"/>
    <cellStyle name="Normal 2 3 5 3 3 2 3 4" xfId="36237" xr:uid="{00000000-0005-0000-0000-00000E1D0000}"/>
    <cellStyle name="Normal 2 3 5 3 3 2 3 5" xfId="21004" xr:uid="{00000000-0005-0000-0000-00000F1D0000}"/>
    <cellStyle name="Normal 2 3 5 3 3 2 4" xfId="12594" xr:uid="{00000000-0005-0000-0000-0000101D0000}"/>
    <cellStyle name="Normal 2 3 5 3 3 2 4 2" xfId="42925" xr:uid="{00000000-0005-0000-0000-0000111D0000}"/>
    <cellStyle name="Normal 2 3 5 3 3 2 4 3" xfId="27692" xr:uid="{00000000-0005-0000-0000-0000121D0000}"/>
    <cellStyle name="Normal 2 3 5 3 3 2 5" xfId="7573" xr:uid="{00000000-0005-0000-0000-0000131D0000}"/>
    <cellStyle name="Normal 2 3 5 3 3 2 5 2" xfId="37908" xr:uid="{00000000-0005-0000-0000-0000141D0000}"/>
    <cellStyle name="Normal 2 3 5 3 3 2 5 3" xfId="22675" xr:uid="{00000000-0005-0000-0000-0000151D0000}"/>
    <cellStyle name="Normal 2 3 5 3 3 2 6" xfId="32896" xr:uid="{00000000-0005-0000-0000-0000161D0000}"/>
    <cellStyle name="Normal 2 3 5 3 3 2 7" xfId="17662" xr:uid="{00000000-0005-0000-0000-0000171D0000}"/>
    <cellStyle name="Normal 2 3 5 3 3 3" xfId="3355" xr:uid="{00000000-0005-0000-0000-0000181D0000}"/>
    <cellStyle name="Normal 2 3 5 3 3 3 2" xfId="13429" xr:uid="{00000000-0005-0000-0000-0000191D0000}"/>
    <cellStyle name="Normal 2 3 5 3 3 3 2 2" xfId="43760" xr:uid="{00000000-0005-0000-0000-00001A1D0000}"/>
    <cellStyle name="Normal 2 3 5 3 3 3 2 3" xfId="28527" xr:uid="{00000000-0005-0000-0000-00001B1D0000}"/>
    <cellStyle name="Normal 2 3 5 3 3 3 3" xfId="8409" xr:uid="{00000000-0005-0000-0000-00001C1D0000}"/>
    <cellStyle name="Normal 2 3 5 3 3 3 3 2" xfId="38743" xr:uid="{00000000-0005-0000-0000-00001D1D0000}"/>
    <cellStyle name="Normal 2 3 5 3 3 3 3 3" xfId="23510" xr:uid="{00000000-0005-0000-0000-00001E1D0000}"/>
    <cellStyle name="Normal 2 3 5 3 3 3 4" xfId="33730" xr:uid="{00000000-0005-0000-0000-00001F1D0000}"/>
    <cellStyle name="Normal 2 3 5 3 3 3 5" xfId="18497" xr:uid="{00000000-0005-0000-0000-0000201D0000}"/>
    <cellStyle name="Normal 2 3 5 3 3 4" xfId="5048" xr:uid="{00000000-0005-0000-0000-0000211D0000}"/>
    <cellStyle name="Normal 2 3 5 3 3 4 2" xfId="15100" xr:uid="{00000000-0005-0000-0000-0000221D0000}"/>
    <cellStyle name="Normal 2 3 5 3 3 4 2 2" xfId="45431" xr:uid="{00000000-0005-0000-0000-0000231D0000}"/>
    <cellStyle name="Normal 2 3 5 3 3 4 2 3" xfId="30198" xr:uid="{00000000-0005-0000-0000-0000241D0000}"/>
    <cellStyle name="Normal 2 3 5 3 3 4 3" xfId="10080" xr:uid="{00000000-0005-0000-0000-0000251D0000}"/>
    <cellStyle name="Normal 2 3 5 3 3 4 3 2" xfId="40414" xr:uid="{00000000-0005-0000-0000-0000261D0000}"/>
    <cellStyle name="Normal 2 3 5 3 3 4 3 3" xfId="25181" xr:uid="{00000000-0005-0000-0000-0000271D0000}"/>
    <cellStyle name="Normal 2 3 5 3 3 4 4" xfId="35401" xr:uid="{00000000-0005-0000-0000-0000281D0000}"/>
    <cellStyle name="Normal 2 3 5 3 3 4 5" xfId="20168" xr:uid="{00000000-0005-0000-0000-0000291D0000}"/>
    <cellStyle name="Normal 2 3 5 3 3 5" xfId="11758" xr:uid="{00000000-0005-0000-0000-00002A1D0000}"/>
    <cellStyle name="Normal 2 3 5 3 3 5 2" xfId="42089" xr:uid="{00000000-0005-0000-0000-00002B1D0000}"/>
    <cellStyle name="Normal 2 3 5 3 3 5 3" xfId="26856" xr:uid="{00000000-0005-0000-0000-00002C1D0000}"/>
    <cellStyle name="Normal 2 3 5 3 3 6" xfId="6737" xr:uid="{00000000-0005-0000-0000-00002D1D0000}"/>
    <cellStyle name="Normal 2 3 5 3 3 6 2" xfId="37072" xr:uid="{00000000-0005-0000-0000-00002E1D0000}"/>
    <cellStyle name="Normal 2 3 5 3 3 6 3" xfId="21839" xr:uid="{00000000-0005-0000-0000-00002F1D0000}"/>
    <cellStyle name="Normal 2 3 5 3 3 7" xfId="32060" xr:uid="{00000000-0005-0000-0000-0000301D0000}"/>
    <cellStyle name="Normal 2 3 5 3 3 8" xfId="16826" xr:uid="{00000000-0005-0000-0000-0000311D0000}"/>
    <cellStyle name="Normal 2 3 5 3 4" xfId="2084" xr:uid="{00000000-0005-0000-0000-0000321D0000}"/>
    <cellStyle name="Normal 2 3 5 3 4 2" xfId="3774" xr:uid="{00000000-0005-0000-0000-0000331D0000}"/>
    <cellStyle name="Normal 2 3 5 3 4 2 2" xfId="13847" xr:uid="{00000000-0005-0000-0000-0000341D0000}"/>
    <cellStyle name="Normal 2 3 5 3 4 2 2 2" xfId="44178" xr:uid="{00000000-0005-0000-0000-0000351D0000}"/>
    <cellStyle name="Normal 2 3 5 3 4 2 2 3" xfId="28945" xr:uid="{00000000-0005-0000-0000-0000361D0000}"/>
    <cellStyle name="Normal 2 3 5 3 4 2 3" xfId="8827" xr:uid="{00000000-0005-0000-0000-0000371D0000}"/>
    <cellStyle name="Normal 2 3 5 3 4 2 3 2" xfId="39161" xr:uid="{00000000-0005-0000-0000-0000381D0000}"/>
    <cellStyle name="Normal 2 3 5 3 4 2 3 3" xfId="23928" xr:uid="{00000000-0005-0000-0000-0000391D0000}"/>
    <cellStyle name="Normal 2 3 5 3 4 2 4" xfId="34148" xr:uid="{00000000-0005-0000-0000-00003A1D0000}"/>
    <cellStyle name="Normal 2 3 5 3 4 2 5" xfId="18915" xr:uid="{00000000-0005-0000-0000-00003B1D0000}"/>
    <cellStyle name="Normal 2 3 5 3 4 3" xfId="5466" xr:uid="{00000000-0005-0000-0000-00003C1D0000}"/>
    <cellStyle name="Normal 2 3 5 3 4 3 2" xfId="15518" xr:uid="{00000000-0005-0000-0000-00003D1D0000}"/>
    <cellStyle name="Normal 2 3 5 3 4 3 2 2" xfId="45849" xr:uid="{00000000-0005-0000-0000-00003E1D0000}"/>
    <cellStyle name="Normal 2 3 5 3 4 3 2 3" xfId="30616" xr:uid="{00000000-0005-0000-0000-00003F1D0000}"/>
    <cellStyle name="Normal 2 3 5 3 4 3 3" xfId="10498" xr:uid="{00000000-0005-0000-0000-0000401D0000}"/>
    <cellStyle name="Normal 2 3 5 3 4 3 3 2" xfId="40832" xr:uid="{00000000-0005-0000-0000-0000411D0000}"/>
    <cellStyle name="Normal 2 3 5 3 4 3 3 3" xfId="25599" xr:uid="{00000000-0005-0000-0000-0000421D0000}"/>
    <cellStyle name="Normal 2 3 5 3 4 3 4" xfId="35819" xr:uid="{00000000-0005-0000-0000-0000431D0000}"/>
    <cellStyle name="Normal 2 3 5 3 4 3 5" xfId="20586" xr:uid="{00000000-0005-0000-0000-0000441D0000}"/>
    <cellStyle name="Normal 2 3 5 3 4 4" xfId="12176" xr:uid="{00000000-0005-0000-0000-0000451D0000}"/>
    <cellStyle name="Normal 2 3 5 3 4 4 2" xfId="42507" xr:uid="{00000000-0005-0000-0000-0000461D0000}"/>
    <cellStyle name="Normal 2 3 5 3 4 4 3" xfId="27274" xr:uid="{00000000-0005-0000-0000-0000471D0000}"/>
    <cellStyle name="Normal 2 3 5 3 4 5" xfId="7155" xr:uid="{00000000-0005-0000-0000-0000481D0000}"/>
    <cellStyle name="Normal 2 3 5 3 4 5 2" xfId="37490" xr:uid="{00000000-0005-0000-0000-0000491D0000}"/>
    <cellStyle name="Normal 2 3 5 3 4 5 3" xfId="22257" xr:uid="{00000000-0005-0000-0000-00004A1D0000}"/>
    <cellStyle name="Normal 2 3 5 3 4 6" xfId="32478" xr:uid="{00000000-0005-0000-0000-00004B1D0000}"/>
    <cellStyle name="Normal 2 3 5 3 4 7" xfId="17244" xr:uid="{00000000-0005-0000-0000-00004C1D0000}"/>
    <cellStyle name="Normal 2 3 5 3 5" xfId="2937" xr:uid="{00000000-0005-0000-0000-00004D1D0000}"/>
    <cellStyle name="Normal 2 3 5 3 5 2" xfId="13011" xr:uid="{00000000-0005-0000-0000-00004E1D0000}"/>
    <cellStyle name="Normal 2 3 5 3 5 2 2" xfId="43342" xr:uid="{00000000-0005-0000-0000-00004F1D0000}"/>
    <cellStyle name="Normal 2 3 5 3 5 2 3" xfId="28109" xr:uid="{00000000-0005-0000-0000-0000501D0000}"/>
    <cellStyle name="Normal 2 3 5 3 5 3" xfId="7991" xr:uid="{00000000-0005-0000-0000-0000511D0000}"/>
    <cellStyle name="Normal 2 3 5 3 5 3 2" xfId="38325" xr:uid="{00000000-0005-0000-0000-0000521D0000}"/>
    <cellStyle name="Normal 2 3 5 3 5 3 3" xfId="23092" xr:uid="{00000000-0005-0000-0000-0000531D0000}"/>
    <cellStyle name="Normal 2 3 5 3 5 4" xfId="33312" xr:uid="{00000000-0005-0000-0000-0000541D0000}"/>
    <cellStyle name="Normal 2 3 5 3 5 5" xfId="18079" xr:uid="{00000000-0005-0000-0000-0000551D0000}"/>
    <cellStyle name="Normal 2 3 5 3 6" xfId="4630" xr:uid="{00000000-0005-0000-0000-0000561D0000}"/>
    <cellStyle name="Normal 2 3 5 3 6 2" xfId="14682" xr:uid="{00000000-0005-0000-0000-0000571D0000}"/>
    <cellStyle name="Normal 2 3 5 3 6 2 2" xfId="45013" xr:uid="{00000000-0005-0000-0000-0000581D0000}"/>
    <cellStyle name="Normal 2 3 5 3 6 2 3" xfId="29780" xr:uid="{00000000-0005-0000-0000-0000591D0000}"/>
    <cellStyle name="Normal 2 3 5 3 6 3" xfId="9662" xr:uid="{00000000-0005-0000-0000-00005A1D0000}"/>
    <cellStyle name="Normal 2 3 5 3 6 3 2" xfId="39996" xr:uid="{00000000-0005-0000-0000-00005B1D0000}"/>
    <cellStyle name="Normal 2 3 5 3 6 3 3" xfId="24763" xr:uid="{00000000-0005-0000-0000-00005C1D0000}"/>
    <cellStyle name="Normal 2 3 5 3 6 4" xfId="34983" xr:uid="{00000000-0005-0000-0000-00005D1D0000}"/>
    <cellStyle name="Normal 2 3 5 3 6 5" xfId="19750" xr:uid="{00000000-0005-0000-0000-00005E1D0000}"/>
    <cellStyle name="Normal 2 3 5 3 7" xfId="11340" xr:uid="{00000000-0005-0000-0000-00005F1D0000}"/>
    <cellStyle name="Normal 2 3 5 3 7 2" xfId="41671" xr:uid="{00000000-0005-0000-0000-0000601D0000}"/>
    <cellStyle name="Normal 2 3 5 3 7 3" xfId="26438" xr:uid="{00000000-0005-0000-0000-0000611D0000}"/>
    <cellStyle name="Normal 2 3 5 3 8" xfId="6319" xr:uid="{00000000-0005-0000-0000-0000621D0000}"/>
    <cellStyle name="Normal 2 3 5 3 8 2" xfId="36654" xr:uid="{00000000-0005-0000-0000-0000631D0000}"/>
    <cellStyle name="Normal 2 3 5 3 8 3" xfId="21421" xr:uid="{00000000-0005-0000-0000-0000641D0000}"/>
    <cellStyle name="Normal 2 3 5 3 9" xfId="31643" xr:uid="{00000000-0005-0000-0000-0000651D0000}"/>
    <cellStyle name="Normal 2 3 5 4" xfId="1344" xr:uid="{00000000-0005-0000-0000-0000661D0000}"/>
    <cellStyle name="Normal 2 3 5 4 2" xfId="1767" xr:uid="{00000000-0005-0000-0000-0000671D0000}"/>
    <cellStyle name="Normal 2 3 5 4 2 2" xfId="2606" xr:uid="{00000000-0005-0000-0000-0000681D0000}"/>
    <cellStyle name="Normal 2 3 5 4 2 2 2" xfId="4296" xr:uid="{00000000-0005-0000-0000-0000691D0000}"/>
    <cellStyle name="Normal 2 3 5 4 2 2 2 2" xfId="14369" xr:uid="{00000000-0005-0000-0000-00006A1D0000}"/>
    <cellStyle name="Normal 2 3 5 4 2 2 2 2 2" xfId="44700" xr:uid="{00000000-0005-0000-0000-00006B1D0000}"/>
    <cellStyle name="Normal 2 3 5 4 2 2 2 2 3" xfId="29467" xr:uid="{00000000-0005-0000-0000-00006C1D0000}"/>
    <cellStyle name="Normal 2 3 5 4 2 2 2 3" xfId="9349" xr:uid="{00000000-0005-0000-0000-00006D1D0000}"/>
    <cellStyle name="Normal 2 3 5 4 2 2 2 3 2" xfId="39683" xr:uid="{00000000-0005-0000-0000-00006E1D0000}"/>
    <cellStyle name="Normal 2 3 5 4 2 2 2 3 3" xfId="24450" xr:uid="{00000000-0005-0000-0000-00006F1D0000}"/>
    <cellStyle name="Normal 2 3 5 4 2 2 2 4" xfId="34670" xr:uid="{00000000-0005-0000-0000-0000701D0000}"/>
    <cellStyle name="Normal 2 3 5 4 2 2 2 5" xfId="19437" xr:uid="{00000000-0005-0000-0000-0000711D0000}"/>
    <cellStyle name="Normal 2 3 5 4 2 2 3" xfId="5988" xr:uid="{00000000-0005-0000-0000-0000721D0000}"/>
    <cellStyle name="Normal 2 3 5 4 2 2 3 2" xfId="16040" xr:uid="{00000000-0005-0000-0000-0000731D0000}"/>
    <cellStyle name="Normal 2 3 5 4 2 2 3 2 2" xfId="46371" xr:uid="{00000000-0005-0000-0000-0000741D0000}"/>
    <cellStyle name="Normal 2 3 5 4 2 2 3 2 3" xfId="31138" xr:uid="{00000000-0005-0000-0000-0000751D0000}"/>
    <cellStyle name="Normal 2 3 5 4 2 2 3 3" xfId="11020" xr:uid="{00000000-0005-0000-0000-0000761D0000}"/>
    <cellStyle name="Normal 2 3 5 4 2 2 3 3 2" xfId="41354" xr:uid="{00000000-0005-0000-0000-0000771D0000}"/>
    <cellStyle name="Normal 2 3 5 4 2 2 3 3 3" xfId="26121" xr:uid="{00000000-0005-0000-0000-0000781D0000}"/>
    <cellStyle name="Normal 2 3 5 4 2 2 3 4" xfId="36341" xr:uid="{00000000-0005-0000-0000-0000791D0000}"/>
    <cellStyle name="Normal 2 3 5 4 2 2 3 5" xfId="21108" xr:uid="{00000000-0005-0000-0000-00007A1D0000}"/>
    <cellStyle name="Normal 2 3 5 4 2 2 4" xfId="12698" xr:uid="{00000000-0005-0000-0000-00007B1D0000}"/>
    <cellStyle name="Normal 2 3 5 4 2 2 4 2" xfId="43029" xr:uid="{00000000-0005-0000-0000-00007C1D0000}"/>
    <cellStyle name="Normal 2 3 5 4 2 2 4 3" xfId="27796" xr:uid="{00000000-0005-0000-0000-00007D1D0000}"/>
    <cellStyle name="Normal 2 3 5 4 2 2 5" xfId="7677" xr:uid="{00000000-0005-0000-0000-00007E1D0000}"/>
    <cellStyle name="Normal 2 3 5 4 2 2 5 2" xfId="38012" xr:uid="{00000000-0005-0000-0000-00007F1D0000}"/>
    <cellStyle name="Normal 2 3 5 4 2 2 5 3" xfId="22779" xr:uid="{00000000-0005-0000-0000-0000801D0000}"/>
    <cellStyle name="Normal 2 3 5 4 2 2 6" xfId="33000" xr:uid="{00000000-0005-0000-0000-0000811D0000}"/>
    <cellStyle name="Normal 2 3 5 4 2 2 7" xfId="17766" xr:uid="{00000000-0005-0000-0000-0000821D0000}"/>
    <cellStyle name="Normal 2 3 5 4 2 3" xfId="3459" xr:uid="{00000000-0005-0000-0000-0000831D0000}"/>
    <cellStyle name="Normal 2 3 5 4 2 3 2" xfId="13533" xr:uid="{00000000-0005-0000-0000-0000841D0000}"/>
    <cellStyle name="Normal 2 3 5 4 2 3 2 2" xfId="43864" xr:uid="{00000000-0005-0000-0000-0000851D0000}"/>
    <cellStyle name="Normal 2 3 5 4 2 3 2 3" xfId="28631" xr:uid="{00000000-0005-0000-0000-0000861D0000}"/>
    <cellStyle name="Normal 2 3 5 4 2 3 3" xfId="8513" xr:uid="{00000000-0005-0000-0000-0000871D0000}"/>
    <cellStyle name="Normal 2 3 5 4 2 3 3 2" xfId="38847" xr:uid="{00000000-0005-0000-0000-0000881D0000}"/>
    <cellStyle name="Normal 2 3 5 4 2 3 3 3" xfId="23614" xr:uid="{00000000-0005-0000-0000-0000891D0000}"/>
    <cellStyle name="Normal 2 3 5 4 2 3 4" xfId="33834" xr:uid="{00000000-0005-0000-0000-00008A1D0000}"/>
    <cellStyle name="Normal 2 3 5 4 2 3 5" xfId="18601" xr:uid="{00000000-0005-0000-0000-00008B1D0000}"/>
    <cellStyle name="Normal 2 3 5 4 2 4" xfId="5152" xr:uid="{00000000-0005-0000-0000-00008C1D0000}"/>
    <cellStyle name="Normal 2 3 5 4 2 4 2" xfId="15204" xr:uid="{00000000-0005-0000-0000-00008D1D0000}"/>
    <cellStyle name="Normal 2 3 5 4 2 4 2 2" xfId="45535" xr:uid="{00000000-0005-0000-0000-00008E1D0000}"/>
    <cellStyle name="Normal 2 3 5 4 2 4 2 3" xfId="30302" xr:uid="{00000000-0005-0000-0000-00008F1D0000}"/>
    <cellStyle name="Normal 2 3 5 4 2 4 3" xfId="10184" xr:uid="{00000000-0005-0000-0000-0000901D0000}"/>
    <cellStyle name="Normal 2 3 5 4 2 4 3 2" xfId="40518" xr:uid="{00000000-0005-0000-0000-0000911D0000}"/>
    <cellStyle name="Normal 2 3 5 4 2 4 3 3" xfId="25285" xr:uid="{00000000-0005-0000-0000-0000921D0000}"/>
    <cellStyle name="Normal 2 3 5 4 2 4 4" xfId="35505" xr:uid="{00000000-0005-0000-0000-0000931D0000}"/>
    <cellStyle name="Normal 2 3 5 4 2 4 5" xfId="20272" xr:uid="{00000000-0005-0000-0000-0000941D0000}"/>
    <cellStyle name="Normal 2 3 5 4 2 5" xfId="11862" xr:uid="{00000000-0005-0000-0000-0000951D0000}"/>
    <cellStyle name="Normal 2 3 5 4 2 5 2" xfId="42193" xr:uid="{00000000-0005-0000-0000-0000961D0000}"/>
    <cellStyle name="Normal 2 3 5 4 2 5 3" xfId="26960" xr:uid="{00000000-0005-0000-0000-0000971D0000}"/>
    <cellStyle name="Normal 2 3 5 4 2 6" xfId="6841" xr:uid="{00000000-0005-0000-0000-0000981D0000}"/>
    <cellStyle name="Normal 2 3 5 4 2 6 2" xfId="37176" xr:uid="{00000000-0005-0000-0000-0000991D0000}"/>
    <cellStyle name="Normal 2 3 5 4 2 6 3" xfId="21943" xr:uid="{00000000-0005-0000-0000-00009A1D0000}"/>
    <cellStyle name="Normal 2 3 5 4 2 7" xfId="32164" xr:uid="{00000000-0005-0000-0000-00009B1D0000}"/>
    <cellStyle name="Normal 2 3 5 4 2 8" xfId="16930" xr:uid="{00000000-0005-0000-0000-00009C1D0000}"/>
    <cellStyle name="Normal 2 3 5 4 3" xfId="2188" xr:uid="{00000000-0005-0000-0000-00009D1D0000}"/>
    <cellStyle name="Normal 2 3 5 4 3 2" xfId="3878" xr:uid="{00000000-0005-0000-0000-00009E1D0000}"/>
    <cellStyle name="Normal 2 3 5 4 3 2 2" xfId="13951" xr:uid="{00000000-0005-0000-0000-00009F1D0000}"/>
    <cellStyle name="Normal 2 3 5 4 3 2 2 2" xfId="44282" xr:uid="{00000000-0005-0000-0000-0000A01D0000}"/>
    <cellStyle name="Normal 2 3 5 4 3 2 2 3" xfId="29049" xr:uid="{00000000-0005-0000-0000-0000A11D0000}"/>
    <cellStyle name="Normal 2 3 5 4 3 2 3" xfId="8931" xr:uid="{00000000-0005-0000-0000-0000A21D0000}"/>
    <cellStyle name="Normal 2 3 5 4 3 2 3 2" xfId="39265" xr:uid="{00000000-0005-0000-0000-0000A31D0000}"/>
    <cellStyle name="Normal 2 3 5 4 3 2 3 3" xfId="24032" xr:uid="{00000000-0005-0000-0000-0000A41D0000}"/>
    <cellStyle name="Normal 2 3 5 4 3 2 4" xfId="34252" xr:uid="{00000000-0005-0000-0000-0000A51D0000}"/>
    <cellStyle name="Normal 2 3 5 4 3 2 5" xfId="19019" xr:uid="{00000000-0005-0000-0000-0000A61D0000}"/>
    <cellStyle name="Normal 2 3 5 4 3 3" xfId="5570" xr:uid="{00000000-0005-0000-0000-0000A71D0000}"/>
    <cellStyle name="Normal 2 3 5 4 3 3 2" xfId="15622" xr:uid="{00000000-0005-0000-0000-0000A81D0000}"/>
    <cellStyle name="Normal 2 3 5 4 3 3 2 2" xfId="45953" xr:uid="{00000000-0005-0000-0000-0000A91D0000}"/>
    <cellStyle name="Normal 2 3 5 4 3 3 2 3" xfId="30720" xr:uid="{00000000-0005-0000-0000-0000AA1D0000}"/>
    <cellStyle name="Normal 2 3 5 4 3 3 3" xfId="10602" xr:uid="{00000000-0005-0000-0000-0000AB1D0000}"/>
    <cellStyle name="Normal 2 3 5 4 3 3 3 2" xfId="40936" xr:uid="{00000000-0005-0000-0000-0000AC1D0000}"/>
    <cellStyle name="Normal 2 3 5 4 3 3 3 3" xfId="25703" xr:uid="{00000000-0005-0000-0000-0000AD1D0000}"/>
    <cellStyle name="Normal 2 3 5 4 3 3 4" xfId="35923" xr:uid="{00000000-0005-0000-0000-0000AE1D0000}"/>
    <cellStyle name="Normal 2 3 5 4 3 3 5" xfId="20690" xr:uid="{00000000-0005-0000-0000-0000AF1D0000}"/>
    <cellStyle name="Normal 2 3 5 4 3 4" xfId="12280" xr:uid="{00000000-0005-0000-0000-0000B01D0000}"/>
    <cellStyle name="Normal 2 3 5 4 3 4 2" xfId="42611" xr:uid="{00000000-0005-0000-0000-0000B11D0000}"/>
    <cellStyle name="Normal 2 3 5 4 3 4 3" xfId="27378" xr:uid="{00000000-0005-0000-0000-0000B21D0000}"/>
    <cellStyle name="Normal 2 3 5 4 3 5" xfId="7259" xr:uid="{00000000-0005-0000-0000-0000B31D0000}"/>
    <cellStyle name="Normal 2 3 5 4 3 5 2" xfId="37594" xr:uid="{00000000-0005-0000-0000-0000B41D0000}"/>
    <cellStyle name="Normal 2 3 5 4 3 5 3" xfId="22361" xr:uid="{00000000-0005-0000-0000-0000B51D0000}"/>
    <cellStyle name="Normal 2 3 5 4 3 6" xfId="32582" xr:uid="{00000000-0005-0000-0000-0000B61D0000}"/>
    <cellStyle name="Normal 2 3 5 4 3 7" xfId="17348" xr:uid="{00000000-0005-0000-0000-0000B71D0000}"/>
    <cellStyle name="Normal 2 3 5 4 4" xfId="3041" xr:uid="{00000000-0005-0000-0000-0000B81D0000}"/>
    <cellStyle name="Normal 2 3 5 4 4 2" xfId="13115" xr:uid="{00000000-0005-0000-0000-0000B91D0000}"/>
    <cellStyle name="Normal 2 3 5 4 4 2 2" xfId="43446" xr:uid="{00000000-0005-0000-0000-0000BA1D0000}"/>
    <cellStyle name="Normal 2 3 5 4 4 2 3" xfId="28213" xr:uid="{00000000-0005-0000-0000-0000BB1D0000}"/>
    <cellStyle name="Normal 2 3 5 4 4 3" xfId="8095" xr:uid="{00000000-0005-0000-0000-0000BC1D0000}"/>
    <cellStyle name="Normal 2 3 5 4 4 3 2" xfId="38429" xr:uid="{00000000-0005-0000-0000-0000BD1D0000}"/>
    <cellStyle name="Normal 2 3 5 4 4 3 3" xfId="23196" xr:uid="{00000000-0005-0000-0000-0000BE1D0000}"/>
    <cellStyle name="Normal 2 3 5 4 4 4" xfId="33416" xr:uid="{00000000-0005-0000-0000-0000BF1D0000}"/>
    <cellStyle name="Normal 2 3 5 4 4 5" xfId="18183" xr:uid="{00000000-0005-0000-0000-0000C01D0000}"/>
    <cellStyle name="Normal 2 3 5 4 5" xfId="4734" xr:uid="{00000000-0005-0000-0000-0000C11D0000}"/>
    <cellStyle name="Normal 2 3 5 4 5 2" xfId="14786" xr:uid="{00000000-0005-0000-0000-0000C21D0000}"/>
    <cellStyle name="Normal 2 3 5 4 5 2 2" xfId="45117" xr:uid="{00000000-0005-0000-0000-0000C31D0000}"/>
    <cellStyle name="Normal 2 3 5 4 5 2 3" xfId="29884" xr:uid="{00000000-0005-0000-0000-0000C41D0000}"/>
    <cellStyle name="Normal 2 3 5 4 5 3" xfId="9766" xr:uid="{00000000-0005-0000-0000-0000C51D0000}"/>
    <cellStyle name="Normal 2 3 5 4 5 3 2" xfId="40100" xr:uid="{00000000-0005-0000-0000-0000C61D0000}"/>
    <cellStyle name="Normal 2 3 5 4 5 3 3" xfId="24867" xr:uid="{00000000-0005-0000-0000-0000C71D0000}"/>
    <cellStyle name="Normal 2 3 5 4 5 4" xfId="35087" xr:uid="{00000000-0005-0000-0000-0000C81D0000}"/>
    <cellStyle name="Normal 2 3 5 4 5 5" xfId="19854" xr:uid="{00000000-0005-0000-0000-0000C91D0000}"/>
    <cellStyle name="Normal 2 3 5 4 6" xfId="11444" xr:uid="{00000000-0005-0000-0000-0000CA1D0000}"/>
    <cellStyle name="Normal 2 3 5 4 6 2" xfId="41775" xr:uid="{00000000-0005-0000-0000-0000CB1D0000}"/>
    <cellStyle name="Normal 2 3 5 4 6 3" xfId="26542" xr:uid="{00000000-0005-0000-0000-0000CC1D0000}"/>
    <cellStyle name="Normal 2 3 5 4 7" xfId="6423" xr:uid="{00000000-0005-0000-0000-0000CD1D0000}"/>
    <cellStyle name="Normal 2 3 5 4 7 2" xfId="36758" xr:uid="{00000000-0005-0000-0000-0000CE1D0000}"/>
    <cellStyle name="Normal 2 3 5 4 7 3" xfId="21525" xr:uid="{00000000-0005-0000-0000-0000CF1D0000}"/>
    <cellStyle name="Normal 2 3 5 4 8" xfId="31746" xr:uid="{00000000-0005-0000-0000-0000D01D0000}"/>
    <cellStyle name="Normal 2 3 5 4 9" xfId="16512" xr:uid="{00000000-0005-0000-0000-0000D11D0000}"/>
    <cellStyle name="Normal 2 3 5 5" xfId="1557" xr:uid="{00000000-0005-0000-0000-0000D21D0000}"/>
    <cellStyle name="Normal 2 3 5 5 2" xfId="2398" xr:uid="{00000000-0005-0000-0000-0000D31D0000}"/>
    <cellStyle name="Normal 2 3 5 5 2 2" xfId="4088" xr:uid="{00000000-0005-0000-0000-0000D41D0000}"/>
    <cellStyle name="Normal 2 3 5 5 2 2 2" xfId="14161" xr:uid="{00000000-0005-0000-0000-0000D51D0000}"/>
    <cellStyle name="Normal 2 3 5 5 2 2 2 2" xfId="44492" xr:uid="{00000000-0005-0000-0000-0000D61D0000}"/>
    <cellStyle name="Normal 2 3 5 5 2 2 2 3" xfId="29259" xr:uid="{00000000-0005-0000-0000-0000D71D0000}"/>
    <cellStyle name="Normal 2 3 5 5 2 2 3" xfId="9141" xr:uid="{00000000-0005-0000-0000-0000D81D0000}"/>
    <cellStyle name="Normal 2 3 5 5 2 2 3 2" xfId="39475" xr:uid="{00000000-0005-0000-0000-0000D91D0000}"/>
    <cellStyle name="Normal 2 3 5 5 2 2 3 3" xfId="24242" xr:uid="{00000000-0005-0000-0000-0000DA1D0000}"/>
    <cellStyle name="Normal 2 3 5 5 2 2 4" xfId="34462" xr:uid="{00000000-0005-0000-0000-0000DB1D0000}"/>
    <cellStyle name="Normal 2 3 5 5 2 2 5" xfId="19229" xr:uid="{00000000-0005-0000-0000-0000DC1D0000}"/>
    <cellStyle name="Normal 2 3 5 5 2 3" xfId="5780" xr:uid="{00000000-0005-0000-0000-0000DD1D0000}"/>
    <cellStyle name="Normal 2 3 5 5 2 3 2" xfId="15832" xr:uid="{00000000-0005-0000-0000-0000DE1D0000}"/>
    <cellStyle name="Normal 2 3 5 5 2 3 2 2" xfId="46163" xr:uid="{00000000-0005-0000-0000-0000DF1D0000}"/>
    <cellStyle name="Normal 2 3 5 5 2 3 2 3" xfId="30930" xr:uid="{00000000-0005-0000-0000-0000E01D0000}"/>
    <cellStyle name="Normal 2 3 5 5 2 3 3" xfId="10812" xr:uid="{00000000-0005-0000-0000-0000E11D0000}"/>
    <cellStyle name="Normal 2 3 5 5 2 3 3 2" xfId="41146" xr:uid="{00000000-0005-0000-0000-0000E21D0000}"/>
    <cellStyle name="Normal 2 3 5 5 2 3 3 3" xfId="25913" xr:uid="{00000000-0005-0000-0000-0000E31D0000}"/>
    <cellStyle name="Normal 2 3 5 5 2 3 4" xfId="36133" xr:uid="{00000000-0005-0000-0000-0000E41D0000}"/>
    <cellStyle name="Normal 2 3 5 5 2 3 5" xfId="20900" xr:uid="{00000000-0005-0000-0000-0000E51D0000}"/>
    <cellStyle name="Normal 2 3 5 5 2 4" xfId="12490" xr:uid="{00000000-0005-0000-0000-0000E61D0000}"/>
    <cellStyle name="Normal 2 3 5 5 2 4 2" xfId="42821" xr:uid="{00000000-0005-0000-0000-0000E71D0000}"/>
    <cellStyle name="Normal 2 3 5 5 2 4 3" xfId="27588" xr:uid="{00000000-0005-0000-0000-0000E81D0000}"/>
    <cellStyle name="Normal 2 3 5 5 2 5" xfId="7469" xr:uid="{00000000-0005-0000-0000-0000E91D0000}"/>
    <cellStyle name="Normal 2 3 5 5 2 5 2" xfId="37804" xr:uid="{00000000-0005-0000-0000-0000EA1D0000}"/>
    <cellStyle name="Normal 2 3 5 5 2 5 3" xfId="22571" xr:uid="{00000000-0005-0000-0000-0000EB1D0000}"/>
    <cellStyle name="Normal 2 3 5 5 2 6" xfId="32792" xr:uid="{00000000-0005-0000-0000-0000EC1D0000}"/>
    <cellStyle name="Normal 2 3 5 5 2 7" xfId="17558" xr:uid="{00000000-0005-0000-0000-0000ED1D0000}"/>
    <cellStyle name="Normal 2 3 5 5 3" xfId="3251" xr:uid="{00000000-0005-0000-0000-0000EE1D0000}"/>
    <cellStyle name="Normal 2 3 5 5 3 2" xfId="13325" xr:uid="{00000000-0005-0000-0000-0000EF1D0000}"/>
    <cellStyle name="Normal 2 3 5 5 3 2 2" xfId="43656" xr:uid="{00000000-0005-0000-0000-0000F01D0000}"/>
    <cellStyle name="Normal 2 3 5 5 3 2 3" xfId="28423" xr:uid="{00000000-0005-0000-0000-0000F11D0000}"/>
    <cellStyle name="Normal 2 3 5 5 3 3" xfId="8305" xr:uid="{00000000-0005-0000-0000-0000F21D0000}"/>
    <cellStyle name="Normal 2 3 5 5 3 3 2" xfId="38639" xr:uid="{00000000-0005-0000-0000-0000F31D0000}"/>
    <cellStyle name="Normal 2 3 5 5 3 3 3" xfId="23406" xr:uid="{00000000-0005-0000-0000-0000F41D0000}"/>
    <cellStyle name="Normal 2 3 5 5 3 4" xfId="33626" xr:uid="{00000000-0005-0000-0000-0000F51D0000}"/>
    <cellStyle name="Normal 2 3 5 5 3 5" xfId="18393" xr:uid="{00000000-0005-0000-0000-0000F61D0000}"/>
    <cellStyle name="Normal 2 3 5 5 4" xfId="4944" xr:uid="{00000000-0005-0000-0000-0000F71D0000}"/>
    <cellStyle name="Normal 2 3 5 5 4 2" xfId="14996" xr:uid="{00000000-0005-0000-0000-0000F81D0000}"/>
    <cellStyle name="Normal 2 3 5 5 4 2 2" xfId="45327" xr:uid="{00000000-0005-0000-0000-0000F91D0000}"/>
    <cellStyle name="Normal 2 3 5 5 4 2 3" xfId="30094" xr:uid="{00000000-0005-0000-0000-0000FA1D0000}"/>
    <cellStyle name="Normal 2 3 5 5 4 3" xfId="9976" xr:uid="{00000000-0005-0000-0000-0000FB1D0000}"/>
    <cellStyle name="Normal 2 3 5 5 4 3 2" xfId="40310" xr:uid="{00000000-0005-0000-0000-0000FC1D0000}"/>
    <cellStyle name="Normal 2 3 5 5 4 3 3" xfId="25077" xr:uid="{00000000-0005-0000-0000-0000FD1D0000}"/>
    <cellStyle name="Normal 2 3 5 5 4 4" xfId="35297" xr:uid="{00000000-0005-0000-0000-0000FE1D0000}"/>
    <cellStyle name="Normal 2 3 5 5 4 5" xfId="20064" xr:uid="{00000000-0005-0000-0000-0000FF1D0000}"/>
    <cellStyle name="Normal 2 3 5 5 5" xfId="11654" xr:uid="{00000000-0005-0000-0000-0000001E0000}"/>
    <cellStyle name="Normal 2 3 5 5 5 2" xfId="41985" xr:uid="{00000000-0005-0000-0000-0000011E0000}"/>
    <cellStyle name="Normal 2 3 5 5 5 3" xfId="26752" xr:uid="{00000000-0005-0000-0000-0000021E0000}"/>
    <cellStyle name="Normal 2 3 5 5 6" xfId="6633" xr:uid="{00000000-0005-0000-0000-0000031E0000}"/>
    <cellStyle name="Normal 2 3 5 5 6 2" xfId="36968" xr:uid="{00000000-0005-0000-0000-0000041E0000}"/>
    <cellStyle name="Normal 2 3 5 5 6 3" xfId="21735" xr:uid="{00000000-0005-0000-0000-0000051E0000}"/>
    <cellStyle name="Normal 2 3 5 5 7" xfId="31956" xr:uid="{00000000-0005-0000-0000-0000061E0000}"/>
    <cellStyle name="Normal 2 3 5 5 8" xfId="16722" xr:uid="{00000000-0005-0000-0000-0000071E0000}"/>
    <cellStyle name="Normal 2 3 5 6" xfId="1978" xr:uid="{00000000-0005-0000-0000-0000081E0000}"/>
    <cellStyle name="Normal 2 3 5 6 2" xfId="3670" xr:uid="{00000000-0005-0000-0000-0000091E0000}"/>
    <cellStyle name="Normal 2 3 5 6 2 2" xfId="13743" xr:uid="{00000000-0005-0000-0000-00000A1E0000}"/>
    <cellStyle name="Normal 2 3 5 6 2 2 2" xfId="44074" xr:uid="{00000000-0005-0000-0000-00000B1E0000}"/>
    <cellStyle name="Normal 2 3 5 6 2 2 3" xfId="28841" xr:uid="{00000000-0005-0000-0000-00000C1E0000}"/>
    <cellStyle name="Normal 2 3 5 6 2 3" xfId="8723" xr:uid="{00000000-0005-0000-0000-00000D1E0000}"/>
    <cellStyle name="Normal 2 3 5 6 2 3 2" xfId="39057" xr:uid="{00000000-0005-0000-0000-00000E1E0000}"/>
    <cellStyle name="Normal 2 3 5 6 2 3 3" xfId="23824" xr:uid="{00000000-0005-0000-0000-00000F1E0000}"/>
    <cellStyle name="Normal 2 3 5 6 2 4" xfId="34044" xr:uid="{00000000-0005-0000-0000-0000101E0000}"/>
    <cellStyle name="Normal 2 3 5 6 2 5" xfId="18811" xr:uid="{00000000-0005-0000-0000-0000111E0000}"/>
    <cellStyle name="Normal 2 3 5 6 3" xfId="5362" xr:uid="{00000000-0005-0000-0000-0000121E0000}"/>
    <cellStyle name="Normal 2 3 5 6 3 2" xfId="15414" xr:uid="{00000000-0005-0000-0000-0000131E0000}"/>
    <cellStyle name="Normal 2 3 5 6 3 2 2" xfId="45745" xr:uid="{00000000-0005-0000-0000-0000141E0000}"/>
    <cellStyle name="Normal 2 3 5 6 3 2 3" xfId="30512" xr:uid="{00000000-0005-0000-0000-0000151E0000}"/>
    <cellStyle name="Normal 2 3 5 6 3 3" xfId="10394" xr:uid="{00000000-0005-0000-0000-0000161E0000}"/>
    <cellStyle name="Normal 2 3 5 6 3 3 2" xfId="40728" xr:uid="{00000000-0005-0000-0000-0000171E0000}"/>
    <cellStyle name="Normal 2 3 5 6 3 3 3" xfId="25495" xr:uid="{00000000-0005-0000-0000-0000181E0000}"/>
    <cellStyle name="Normal 2 3 5 6 3 4" xfId="35715" xr:uid="{00000000-0005-0000-0000-0000191E0000}"/>
    <cellStyle name="Normal 2 3 5 6 3 5" xfId="20482" xr:uid="{00000000-0005-0000-0000-00001A1E0000}"/>
    <cellStyle name="Normal 2 3 5 6 4" xfId="12072" xr:uid="{00000000-0005-0000-0000-00001B1E0000}"/>
    <cellStyle name="Normal 2 3 5 6 4 2" xfId="42403" xr:uid="{00000000-0005-0000-0000-00001C1E0000}"/>
    <cellStyle name="Normal 2 3 5 6 4 3" xfId="27170" xr:uid="{00000000-0005-0000-0000-00001D1E0000}"/>
    <cellStyle name="Normal 2 3 5 6 5" xfId="7051" xr:uid="{00000000-0005-0000-0000-00001E1E0000}"/>
    <cellStyle name="Normal 2 3 5 6 5 2" xfId="37386" xr:uid="{00000000-0005-0000-0000-00001F1E0000}"/>
    <cellStyle name="Normal 2 3 5 6 5 3" xfId="22153" xr:uid="{00000000-0005-0000-0000-0000201E0000}"/>
    <cellStyle name="Normal 2 3 5 6 6" xfId="32374" xr:uid="{00000000-0005-0000-0000-0000211E0000}"/>
    <cellStyle name="Normal 2 3 5 6 7" xfId="17140" xr:uid="{00000000-0005-0000-0000-0000221E0000}"/>
    <cellStyle name="Normal 2 3 5 7" xfId="2829" xr:uid="{00000000-0005-0000-0000-0000231E0000}"/>
    <cellStyle name="Normal 2 3 5 7 2" xfId="12907" xr:uid="{00000000-0005-0000-0000-0000241E0000}"/>
    <cellStyle name="Normal 2 3 5 7 2 2" xfId="43238" xr:uid="{00000000-0005-0000-0000-0000251E0000}"/>
    <cellStyle name="Normal 2 3 5 7 2 3" xfId="28005" xr:uid="{00000000-0005-0000-0000-0000261E0000}"/>
    <cellStyle name="Normal 2 3 5 7 3" xfId="7887" xr:uid="{00000000-0005-0000-0000-0000271E0000}"/>
    <cellStyle name="Normal 2 3 5 7 3 2" xfId="38221" xr:uid="{00000000-0005-0000-0000-0000281E0000}"/>
    <cellStyle name="Normal 2 3 5 7 3 3" xfId="22988" xr:uid="{00000000-0005-0000-0000-0000291E0000}"/>
    <cellStyle name="Normal 2 3 5 7 4" xfId="33208" xr:uid="{00000000-0005-0000-0000-00002A1E0000}"/>
    <cellStyle name="Normal 2 3 5 7 5" xfId="17975" xr:uid="{00000000-0005-0000-0000-00002B1E0000}"/>
    <cellStyle name="Normal 2 3 5 8" xfId="4523" xr:uid="{00000000-0005-0000-0000-00002C1E0000}"/>
    <cellStyle name="Normal 2 3 5 8 2" xfId="14578" xr:uid="{00000000-0005-0000-0000-00002D1E0000}"/>
    <cellStyle name="Normal 2 3 5 8 2 2" xfId="44909" xr:uid="{00000000-0005-0000-0000-00002E1E0000}"/>
    <cellStyle name="Normal 2 3 5 8 2 3" xfId="29676" xr:uid="{00000000-0005-0000-0000-00002F1E0000}"/>
    <cellStyle name="Normal 2 3 5 8 3" xfId="9558" xr:uid="{00000000-0005-0000-0000-0000301E0000}"/>
    <cellStyle name="Normal 2 3 5 8 3 2" xfId="39892" xr:uid="{00000000-0005-0000-0000-0000311E0000}"/>
    <cellStyle name="Normal 2 3 5 8 3 3" xfId="24659" xr:uid="{00000000-0005-0000-0000-0000321E0000}"/>
    <cellStyle name="Normal 2 3 5 8 4" xfId="34879" xr:uid="{00000000-0005-0000-0000-0000331E0000}"/>
    <cellStyle name="Normal 2 3 5 8 5" xfId="19646" xr:uid="{00000000-0005-0000-0000-0000341E0000}"/>
    <cellStyle name="Normal 2 3 5 9" xfId="11234" xr:uid="{00000000-0005-0000-0000-0000351E0000}"/>
    <cellStyle name="Normal 2 3 5 9 2" xfId="41567" xr:uid="{00000000-0005-0000-0000-0000361E0000}"/>
    <cellStyle name="Normal 2 3 5 9 3" xfId="26334" xr:uid="{00000000-0005-0000-0000-0000371E0000}"/>
    <cellStyle name="Normal 2 3 6" xfId="839" xr:uid="{00000000-0005-0000-0000-0000381E0000}"/>
    <cellStyle name="Normal 2 3 6 10" xfId="6210" xr:uid="{00000000-0005-0000-0000-0000391E0000}"/>
    <cellStyle name="Normal 2 3 6 10 2" xfId="36547" xr:uid="{00000000-0005-0000-0000-00003A1E0000}"/>
    <cellStyle name="Normal 2 3 6 10 3" xfId="21314" xr:uid="{00000000-0005-0000-0000-00003B1E0000}"/>
    <cellStyle name="Normal 2 3 6 11" xfId="31538" xr:uid="{00000000-0005-0000-0000-00003C1E0000}"/>
    <cellStyle name="Normal 2 3 6 12" xfId="16299" xr:uid="{00000000-0005-0000-0000-00003D1E0000}"/>
    <cellStyle name="Normal 2 3 6 2" xfId="1174" xr:uid="{00000000-0005-0000-0000-00003E1E0000}"/>
    <cellStyle name="Normal 2 3 6 2 10" xfId="31590" xr:uid="{00000000-0005-0000-0000-00003F1E0000}"/>
    <cellStyle name="Normal 2 3 6 2 11" xfId="16353" xr:uid="{00000000-0005-0000-0000-0000401E0000}"/>
    <cellStyle name="Normal 2 3 6 2 2" xfId="1282" xr:uid="{00000000-0005-0000-0000-0000411E0000}"/>
    <cellStyle name="Normal 2 3 6 2 2 10" xfId="16457" xr:uid="{00000000-0005-0000-0000-0000421E0000}"/>
    <cellStyle name="Normal 2 3 6 2 2 2" xfId="1499" xr:uid="{00000000-0005-0000-0000-0000431E0000}"/>
    <cellStyle name="Normal 2 3 6 2 2 2 2" xfId="1920" xr:uid="{00000000-0005-0000-0000-0000441E0000}"/>
    <cellStyle name="Normal 2 3 6 2 2 2 2 2" xfId="2759" xr:uid="{00000000-0005-0000-0000-0000451E0000}"/>
    <cellStyle name="Normal 2 3 6 2 2 2 2 2 2" xfId="4449" xr:uid="{00000000-0005-0000-0000-0000461E0000}"/>
    <cellStyle name="Normal 2 3 6 2 2 2 2 2 2 2" xfId="14522" xr:uid="{00000000-0005-0000-0000-0000471E0000}"/>
    <cellStyle name="Normal 2 3 6 2 2 2 2 2 2 2 2" xfId="44853" xr:uid="{00000000-0005-0000-0000-0000481E0000}"/>
    <cellStyle name="Normal 2 3 6 2 2 2 2 2 2 2 3" xfId="29620" xr:uid="{00000000-0005-0000-0000-0000491E0000}"/>
    <cellStyle name="Normal 2 3 6 2 2 2 2 2 2 3" xfId="9502" xr:uid="{00000000-0005-0000-0000-00004A1E0000}"/>
    <cellStyle name="Normal 2 3 6 2 2 2 2 2 2 3 2" xfId="39836" xr:uid="{00000000-0005-0000-0000-00004B1E0000}"/>
    <cellStyle name="Normal 2 3 6 2 2 2 2 2 2 3 3" xfId="24603" xr:uid="{00000000-0005-0000-0000-00004C1E0000}"/>
    <cellStyle name="Normal 2 3 6 2 2 2 2 2 2 4" xfId="34823" xr:uid="{00000000-0005-0000-0000-00004D1E0000}"/>
    <cellStyle name="Normal 2 3 6 2 2 2 2 2 2 5" xfId="19590" xr:uid="{00000000-0005-0000-0000-00004E1E0000}"/>
    <cellStyle name="Normal 2 3 6 2 2 2 2 2 3" xfId="6141" xr:uid="{00000000-0005-0000-0000-00004F1E0000}"/>
    <cellStyle name="Normal 2 3 6 2 2 2 2 2 3 2" xfId="16193" xr:uid="{00000000-0005-0000-0000-0000501E0000}"/>
    <cellStyle name="Normal 2 3 6 2 2 2 2 2 3 2 2" xfId="46524" xr:uid="{00000000-0005-0000-0000-0000511E0000}"/>
    <cellStyle name="Normal 2 3 6 2 2 2 2 2 3 2 3" xfId="31291" xr:uid="{00000000-0005-0000-0000-0000521E0000}"/>
    <cellStyle name="Normal 2 3 6 2 2 2 2 2 3 3" xfId="11173" xr:uid="{00000000-0005-0000-0000-0000531E0000}"/>
    <cellStyle name="Normal 2 3 6 2 2 2 2 2 3 3 2" xfId="41507" xr:uid="{00000000-0005-0000-0000-0000541E0000}"/>
    <cellStyle name="Normal 2 3 6 2 2 2 2 2 3 3 3" xfId="26274" xr:uid="{00000000-0005-0000-0000-0000551E0000}"/>
    <cellStyle name="Normal 2 3 6 2 2 2 2 2 3 4" xfId="36494" xr:uid="{00000000-0005-0000-0000-0000561E0000}"/>
    <cellStyle name="Normal 2 3 6 2 2 2 2 2 3 5" xfId="21261" xr:uid="{00000000-0005-0000-0000-0000571E0000}"/>
    <cellStyle name="Normal 2 3 6 2 2 2 2 2 4" xfId="12851" xr:uid="{00000000-0005-0000-0000-0000581E0000}"/>
    <cellStyle name="Normal 2 3 6 2 2 2 2 2 4 2" xfId="43182" xr:uid="{00000000-0005-0000-0000-0000591E0000}"/>
    <cellStyle name="Normal 2 3 6 2 2 2 2 2 4 3" xfId="27949" xr:uid="{00000000-0005-0000-0000-00005A1E0000}"/>
    <cellStyle name="Normal 2 3 6 2 2 2 2 2 5" xfId="7830" xr:uid="{00000000-0005-0000-0000-00005B1E0000}"/>
    <cellStyle name="Normal 2 3 6 2 2 2 2 2 5 2" xfId="38165" xr:uid="{00000000-0005-0000-0000-00005C1E0000}"/>
    <cellStyle name="Normal 2 3 6 2 2 2 2 2 5 3" xfId="22932" xr:uid="{00000000-0005-0000-0000-00005D1E0000}"/>
    <cellStyle name="Normal 2 3 6 2 2 2 2 2 6" xfId="33153" xr:uid="{00000000-0005-0000-0000-00005E1E0000}"/>
    <cellStyle name="Normal 2 3 6 2 2 2 2 2 7" xfId="17919" xr:uid="{00000000-0005-0000-0000-00005F1E0000}"/>
    <cellStyle name="Normal 2 3 6 2 2 2 2 3" xfId="3612" xr:uid="{00000000-0005-0000-0000-0000601E0000}"/>
    <cellStyle name="Normal 2 3 6 2 2 2 2 3 2" xfId="13686" xr:uid="{00000000-0005-0000-0000-0000611E0000}"/>
    <cellStyle name="Normal 2 3 6 2 2 2 2 3 2 2" xfId="44017" xr:uid="{00000000-0005-0000-0000-0000621E0000}"/>
    <cellStyle name="Normal 2 3 6 2 2 2 2 3 2 3" xfId="28784" xr:uid="{00000000-0005-0000-0000-0000631E0000}"/>
    <cellStyle name="Normal 2 3 6 2 2 2 2 3 3" xfId="8666" xr:uid="{00000000-0005-0000-0000-0000641E0000}"/>
    <cellStyle name="Normal 2 3 6 2 2 2 2 3 3 2" xfId="39000" xr:uid="{00000000-0005-0000-0000-0000651E0000}"/>
    <cellStyle name="Normal 2 3 6 2 2 2 2 3 3 3" xfId="23767" xr:uid="{00000000-0005-0000-0000-0000661E0000}"/>
    <cellStyle name="Normal 2 3 6 2 2 2 2 3 4" xfId="33987" xr:uid="{00000000-0005-0000-0000-0000671E0000}"/>
    <cellStyle name="Normal 2 3 6 2 2 2 2 3 5" xfId="18754" xr:uid="{00000000-0005-0000-0000-0000681E0000}"/>
    <cellStyle name="Normal 2 3 6 2 2 2 2 4" xfId="5305" xr:uid="{00000000-0005-0000-0000-0000691E0000}"/>
    <cellStyle name="Normal 2 3 6 2 2 2 2 4 2" xfId="15357" xr:uid="{00000000-0005-0000-0000-00006A1E0000}"/>
    <cellStyle name="Normal 2 3 6 2 2 2 2 4 2 2" xfId="45688" xr:uid="{00000000-0005-0000-0000-00006B1E0000}"/>
    <cellStyle name="Normal 2 3 6 2 2 2 2 4 2 3" xfId="30455" xr:uid="{00000000-0005-0000-0000-00006C1E0000}"/>
    <cellStyle name="Normal 2 3 6 2 2 2 2 4 3" xfId="10337" xr:uid="{00000000-0005-0000-0000-00006D1E0000}"/>
    <cellStyle name="Normal 2 3 6 2 2 2 2 4 3 2" xfId="40671" xr:uid="{00000000-0005-0000-0000-00006E1E0000}"/>
    <cellStyle name="Normal 2 3 6 2 2 2 2 4 3 3" xfId="25438" xr:uid="{00000000-0005-0000-0000-00006F1E0000}"/>
    <cellStyle name="Normal 2 3 6 2 2 2 2 4 4" xfId="35658" xr:uid="{00000000-0005-0000-0000-0000701E0000}"/>
    <cellStyle name="Normal 2 3 6 2 2 2 2 4 5" xfId="20425" xr:uid="{00000000-0005-0000-0000-0000711E0000}"/>
    <cellStyle name="Normal 2 3 6 2 2 2 2 5" xfId="12015" xr:uid="{00000000-0005-0000-0000-0000721E0000}"/>
    <cellStyle name="Normal 2 3 6 2 2 2 2 5 2" xfId="42346" xr:uid="{00000000-0005-0000-0000-0000731E0000}"/>
    <cellStyle name="Normal 2 3 6 2 2 2 2 5 3" xfId="27113" xr:uid="{00000000-0005-0000-0000-0000741E0000}"/>
    <cellStyle name="Normal 2 3 6 2 2 2 2 6" xfId="6994" xr:uid="{00000000-0005-0000-0000-0000751E0000}"/>
    <cellStyle name="Normal 2 3 6 2 2 2 2 6 2" xfId="37329" xr:uid="{00000000-0005-0000-0000-0000761E0000}"/>
    <cellStyle name="Normal 2 3 6 2 2 2 2 6 3" xfId="22096" xr:uid="{00000000-0005-0000-0000-0000771E0000}"/>
    <cellStyle name="Normal 2 3 6 2 2 2 2 7" xfId="32317" xr:uid="{00000000-0005-0000-0000-0000781E0000}"/>
    <cellStyle name="Normal 2 3 6 2 2 2 2 8" xfId="17083" xr:uid="{00000000-0005-0000-0000-0000791E0000}"/>
    <cellStyle name="Normal 2 3 6 2 2 2 3" xfId="2341" xr:uid="{00000000-0005-0000-0000-00007A1E0000}"/>
    <cellStyle name="Normal 2 3 6 2 2 2 3 2" xfId="4031" xr:uid="{00000000-0005-0000-0000-00007B1E0000}"/>
    <cellStyle name="Normal 2 3 6 2 2 2 3 2 2" xfId="14104" xr:uid="{00000000-0005-0000-0000-00007C1E0000}"/>
    <cellStyle name="Normal 2 3 6 2 2 2 3 2 2 2" xfId="44435" xr:uid="{00000000-0005-0000-0000-00007D1E0000}"/>
    <cellStyle name="Normal 2 3 6 2 2 2 3 2 2 3" xfId="29202" xr:uid="{00000000-0005-0000-0000-00007E1E0000}"/>
    <cellStyle name="Normal 2 3 6 2 2 2 3 2 3" xfId="9084" xr:uid="{00000000-0005-0000-0000-00007F1E0000}"/>
    <cellStyle name="Normal 2 3 6 2 2 2 3 2 3 2" xfId="39418" xr:uid="{00000000-0005-0000-0000-0000801E0000}"/>
    <cellStyle name="Normal 2 3 6 2 2 2 3 2 3 3" xfId="24185" xr:uid="{00000000-0005-0000-0000-0000811E0000}"/>
    <cellStyle name="Normal 2 3 6 2 2 2 3 2 4" xfId="34405" xr:uid="{00000000-0005-0000-0000-0000821E0000}"/>
    <cellStyle name="Normal 2 3 6 2 2 2 3 2 5" xfId="19172" xr:uid="{00000000-0005-0000-0000-0000831E0000}"/>
    <cellStyle name="Normal 2 3 6 2 2 2 3 3" xfId="5723" xr:uid="{00000000-0005-0000-0000-0000841E0000}"/>
    <cellStyle name="Normal 2 3 6 2 2 2 3 3 2" xfId="15775" xr:uid="{00000000-0005-0000-0000-0000851E0000}"/>
    <cellStyle name="Normal 2 3 6 2 2 2 3 3 2 2" xfId="46106" xr:uid="{00000000-0005-0000-0000-0000861E0000}"/>
    <cellStyle name="Normal 2 3 6 2 2 2 3 3 2 3" xfId="30873" xr:uid="{00000000-0005-0000-0000-0000871E0000}"/>
    <cellStyle name="Normal 2 3 6 2 2 2 3 3 3" xfId="10755" xr:uid="{00000000-0005-0000-0000-0000881E0000}"/>
    <cellStyle name="Normal 2 3 6 2 2 2 3 3 3 2" xfId="41089" xr:uid="{00000000-0005-0000-0000-0000891E0000}"/>
    <cellStyle name="Normal 2 3 6 2 2 2 3 3 3 3" xfId="25856" xr:uid="{00000000-0005-0000-0000-00008A1E0000}"/>
    <cellStyle name="Normal 2 3 6 2 2 2 3 3 4" xfId="36076" xr:uid="{00000000-0005-0000-0000-00008B1E0000}"/>
    <cellStyle name="Normal 2 3 6 2 2 2 3 3 5" xfId="20843" xr:uid="{00000000-0005-0000-0000-00008C1E0000}"/>
    <cellStyle name="Normal 2 3 6 2 2 2 3 4" xfId="12433" xr:uid="{00000000-0005-0000-0000-00008D1E0000}"/>
    <cellStyle name="Normal 2 3 6 2 2 2 3 4 2" xfId="42764" xr:uid="{00000000-0005-0000-0000-00008E1E0000}"/>
    <cellStyle name="Normal 2 3 6 2 2 2 3 4 3" xfId="27531" xr:uid="{00000000-0005-0000-0000-00008F1E0000}"/>
    <cellStyle name="Normal 2 3 6 2 2 2 3 5" xfId="7412" xr:uid="{00000000-0005-0000-0000-0000901E0000}"/>
    <cellStyle name="Normal 2 3 6 2 2 2 3 5 2" xfId="37747" xr:uid="{00000000-0005-0000-0000-0000911E0000}"/>
    <cellStyle name="Normal 2 3 6 2 2 2 3 5 3" xfId="22514" xr:uid="{00000000-0005-0000-0000-0000921E0000}"/>
    <cellStyle name="Normal 2 3 6 2 2 2 3 6" xfId="32735" xr:uid="{00000000-0005-0000-0000-0000931E0000}"/>
    <cellStyle name="Normal 2 3 6 2 2 2 3 7" xfId="17501" xr:uid="{00000000-0005-0000-0000-0000941E0000}"/>
    <cellStyle name="Normal 2 3 6 2 2 2 4" xfId="3194" xr:uid="{00000000-0005-0000-0000-0000951E0000}"/>
    <cellStyle name="Normal 2 3 6 2 2 2 4 2" xfId="13268" xr:uid="{00000000-0005-0000-0000-0000961E0000}"/>
    <cellStyle name="Normal 2 3 6 2 2 2 4 2 2" xfId="43599" xr:uid="{00000000-0005-0000-0000-0000971E0000}"/>
    <cellStyle name="Normal 2 3 6 2 2 2 4 2 3" xfId="28366" xr:uid="{00000000-0005-0000-0000-0000981E0000}"/>
    <cellStyle name="Normal 2 3 6 2 2 2 4 3" xfId="8248" xr:uid="{00000000-0005-0000-0000-0000991E0000}"/>
    <cellStyle name="Normal 2 3 6 2 2 2 4 3 2" xfId="38582" xr:uid="{00000000-0005-0000-0000-00009A1E0000}"/>
    <cellStyle name="Normal 2 3 6 2 2 2 4 3 3" xfId="23349" xr:uid="{00000000-0005-0000-0000-00009B1E0000}"/>
    <cellStyle name="Normal 2 3 6 2 2 2 4 4" xfId="33569" xr:uid="{00000000-0005-0000-0000-00009C1E0000}"/>
    <cellStyle name="Normal 2 3 6 2 2 2 4 5" xfId="18336" xr:uid="{00000000-0005-0000-0000-00009D1E0000}"/>
    <cellStyle name="Normal 2 3 6 2 2 2 5" xfId="4887" xr:uid="{00000000-0005-0000-0000-00009E1E0000}"/>
    <cellStyle name="Normal 2 3 6 2 2 2 5 2" xfId="14939" xr:uid="{00000000-0005-0000-0000-00009F1E0000}"/>
    <cellStyle name="Normal 2 3 6 2 2 2 5 2 2" xfId="45270" xr:uid="{00000000-0005-0000-0000-0000A01E0000}"/>
    <cellStyle name="Normal 2 3 6 2 2 2 5 2 3" xfId="30037" xr:uid="{00000000-0005-0000-0000-0000A11E0000}"/>
    <cellStyle name="Normal 2 3 6 2 2 2 5 3" xfId="9919" xr:uid="{00000000-0005-0000-0000-0000A21E0000}"/>
    <cellStyle name="Normal 2 3 6 2 2 2 5 3 2" xfId="40253" xr:uid="{00000000-0005-0000-0000-0000A31E0000}"/>
    <cellStyle name="Normal 2 3 6 2 2 2 5 3 3" xfId="25020" xr:uid="{00000000-0005-0000-0000-0000A41E0000}"/>
    <cellStyle name="Normal 2 3 6 2 2 2 5 4" xfId="35240" xr:uid="{00000000-0005-0000-0000-0000A51E0000}"/>
    <cellStyle name="Normal 2 3 6 2 2 2 5 5" xfId="20007" xr:uid="{00000000-0005-0000-0000-0000A61E0000}"/>
    <cellStyle name="Normal 2 3 6 2 2 2 6" xfId="11597" xr:uid="{00000000-0005-0000-0000-0000A71E0000}"/>
    <cellStyle name="Normal 2 3 6 2 2 2 6 2" xfId="41928" xr:uid="{00000000-0005-0000-0000-0000A81E0000}"/>
    <cellStyle name="Normal 2 3 6 2 2 2 6 3" xfId="26695" xr:uid="{00000000-0005-0000-0000-0000A91E0000}"/>
    <cellStyle name="Normal 2 3 6 2 2 2 7" xfId="6576" xr:uid="{00000000-0005-0000-0000-0000AA1E0000}"/>
    <cellStyle name="Normal 2 3 6 2 2 2 7 2" xfId="36911" xr:uid="{00000000-0005-0000-0000-0000AB1E0000}"/>
    <cellStyle name="Normal 2 3 6 2 2 2 7 3" xfId="21678" xr:uid="{00000000-0005-0000-0000-0000AC1E0000}"/>
    <cellStyle name="Normal 2 3 6 2 2 2 8" xfId="31899" xr:uid="{00000000-0005-0000-0000-0000AD1E0000}"/>
    <cellStyle name="Normal 2 3 6 2 2 2 9" xfId="16665" xr:uid="{00000000-0005-0000-0000-0000AE1E0000}"/>
    <cellStyle name="Normal 2 3 6 2 2 3" xfId="1712" xr:uid="{00000000-0005-0000-0000-0000AF1E0000}"/>
    <cellStyle name="Normal 2 3 6 2 2 3 2" xfId="2551" xr:uid="{00000000-0005-0000-0000-0000B01E0000}"/>
    <cellStyle name="Normal 2 3 6 2 2 3 2 2" xfId="4241" xr:uid="{00000000-0005-0000-0000-0000B11E0000}"/>
    <cellStyle name="Normal 2 3 6 2 2 3 2 2 2" xfId="14314" xr:uid="{00000000-0005-0000-0000-0000B21E0000}"/>
    <cellStyle name="Normal 2 3 6 2 2 3 2 2 2 2" xfId="44645" xr:uid="{00000000-0005-0000-0000-0000B31E0000}"/>
    <cellStyle name="Normal 2 3 6 2 2 3 2 2 2 3" xfId="29412" xr:uid="{00000000-0005-0000-0000-0000B41E0000}"/>
    <cellStyle name="Normal 2 3 6 2 2 3 2 2 3" xfId="9294" xr:uid="{00000000-0005-0000-0000-0000B51E0000}"/>
    <cellStyle name="Normal 2 3 6 2 2 3 2 2 3 2" xfId="39628" xr:uid="{00000000-0005-0000-0000-0000B61E0000}"/>
    <cellStyle name="Normal 2 3 6 2 2 3 2 2 3 3" xfId="24395" xr:uid="{00000000-0005-0000-0000-0000B71E0000}"/>
    <cellStyle name="Normal 2 3 6 2 2 3 2 2 4" xfId="34615" xr:uid="{00000000-0005-0000-0000-0000B81E0000}"/>
    <cellStyle name="Normal 2 3 6 2 2 3 2 2 5" xfId="19382" xr:uid="{00000000-0005-0000-0000-0000B91E0000}"/>
    <cellStyle name="Normal 2 3 6 2 2 3 2 3" xfId="5933" xr:uid="{00000000-0005-0000-0000-0000BA1E0000}"/>
    <cellStyle name="Normal 2 3 6 2 2 3 2 3 2" xfId="15985" xr:uid="{00000000-0005-0000-0000-0000BB1E0000}"/>
    <cellStyle name="Normal 2 3 6 2 2 3 2 3 2 2" xfId="46316" xr:uid="{00000000-0005-0000-0000-0000BC1E0000}"/>
    <cellStyle name="Normal 2 3 6 2 2 3 2 3 2 3" xfId="31083" xr:uid="{00000000-0005-0000-0000-0000BD1E0000}"/>
    <cellStyle name="Normal 2 3 6 2 2 3 2 3 3" xfId="10965" xr:uid="{00000000-0005-0000-0000-0000BE1E0000}"/>
    <cellStyle name="Normal 2 3 6 2 2 3 2 3 3 2" xfId="41299" xr:uid="{00000000-0005-0000-0000-0000BF1E0000}"/>
    <cellStyle name="Normal 2 3 6 2 2 3 2 3 3 3" xfId="26066" xr:uid="{00000000-0005-0000-0000-0000C01E0000}"/>
    <cellStyle name="Normal 2 3 6 2 2 3 2 3 4" xfId="36286" xr:uid="{00000000-0005-0000-0000-0000C11E0000}"/>
    <cellStyle name="Normal 2 3 6 2 2 3 2 3 5" xfId="21053" xr:uid="{00000000-0005-0000-0000-0000C21E0000}"/>
    <cellStyle name="Normal 2 3 6 2 2 3 2 4" xfId="12643" xr:uid="{00000000-0005-0000-0000-0000C31E0000}"/>
    <cellStyle name="Normal 2 3 6 2 2 3 2 4 2" xfId="42974" xr:uid="{00000000-0005-0000-0000-0000C41E0000}"/>
    <cellStyle name="Normal 2 3 6 2 2 3 2 4 3" xfId="27741" xr:uid="{00000000-0005-0000-0000-0000C51E0000}"/>
    <cellStyle name="Normal 2 3 6 2 2 3 2 5" xfId="7622" xr:uid="{00000000-0005-0000-0000-0000C61E0000}"/>
    <cellStyle name="Normal 2 3 6 2 2 3 2 5 2" xfId="37957" xr:uid="{00000000-0005-0000-0000-0000C71E0000}"/>
    <cellStyle name="Normal 2 3 6 2 2 3 2 5 3" xfId="22724" xr:uid="{00000000-0005-0000-0000-0000C81E0000}"/>
    <cellStyle name="Normal 2 3 6 2 2 3 2 6" xfId="32945" xr:uid="{00000000-0005-0000-0000-0000C91E0000}"/>
    <cellStyle name="Normal 2 3 6 2 2 3 2 7" xfId="17711" xr:uid="{00000000-0005-0000-0000-0000CA1E0000}"/>
    <cellStyle name="Normal 2 3 6 2 2 3 3" xfId="3404" xr:uid="{00000000-0005-0000-0000-0000CB1E0000}"/>
    <cellStyle name="Normal 2 3 6 2 2 3 3 2" xfId="13478" xr:uid="{00000000-0005-0000-0000-0000CC1E0000}"/>
    <cellStyle name="Normal 2 3 6 2 2 3 3 2 2" xfId="43809" xr:uid="{00000000-0005-0000-0000-0000CD1E0000}"/>
    <cellStyle name="Normal 2 3 6 2 2 3 3 2 3" xfId="28576" xr:uid="{00000000-0005-0000-0000-0000CE1E0000}"/>
    <cellStyle name="Normal 2 3 6 2 2 3 3 3" xfId="8458" xr:uid="{00000000-0005-0000-0000-0000CF1E0000}"/>
    <cellStyle name="Normal 2 3 6 2 2 3 3 3 2" xfId="38792" xr:uid="{00000000-0005-0000-0000-0000D01E0000}"/>
    <cellStyle name="Normal 2 3 6 2 2 3 3 3 3" xfId="23559" xr:uid="{00000000-0005-0000-0000-0000D11E0000}"/>
    <cellStyle name="Normal 2 3 6 2 2 3 3 4" xfId="33779" xr:uid="{00000000-0005-0000-0000-0000D21E0000}"/>
    <cellStyle name="Normal 2 3 6 2 2 3 3 5" xfId="18546" xr:uid="{00000000-0005-0000-0000-0000D31E0000}"/>
    <cellStyle name="Normal 2 3 6 2 2 3 4" xfId="5097" xr:uid="{00000000-0005-0000-0000-0000D41E0000}"/>
    <cellStyle name="Normal 2 3 6 2 2 3 4 2" xfId="15149" xr:uid="{00000000-0005-0000-0000-0000D51E0000}"/>
    <cellStyle name="Normal 2 3 6 2 2 3 4 2 2" xfId="45480" xr:uid="{00000000-0005-0000-0000-0000D61E0000}"/>
    <cellStyle name="Normal 2 3 6 2 2 3 4 2 3" xfId="30247" xr:uid="{00000000-0005-0000-0000-0000D71E0000}"/>
    <cellStyle name="Normal 2 3 6 2 2 3 4 3" xfId="10129" xr:uid="{00000000-0005-0000-0000-0000D81E0000}"/>
    <cellStyle name="Normal 2 3 6 2 2 3 4 3 2" xfId="40463" xr:uid="{00000000-0005-0000-0000-0000D91E0000}"/>
    <cellStyle name="Normal 2 3 6 2 2 3 4 3 3" xfId="25230" xr:uid="{00000000-0005-0000-0000-0000DA1E0000}"/>
    <cellStyle name="Normal 2 3 6 2 2 3 4 4" xfId="35450" xr:uid="{00000000-0005-0000-0000-0000DB1E0000}"/>
    <cellStyle name="Normal 2 3 6 2 2 3 4 5" xfId="20217" xr:uid="{00000000-0005-0000-0000-0000DC1E0000}"/>
    <cellStyle name="Normal 2 3 6 2 2 3 5" xfId="11807" xr:uid="{00000000-0005-0000-0000-0000DD1E0000}"/>
    <cellStyle name="Normal 2 3 6 2 2 3 5 2" xfId="42138" xr:uid="{00000000-0005-0000-0000-0000DE1E0000}"/>
    <cellStyle name="Normal 2 3 6 2 2 3 5 3" xfId="26905" xr:uid="{00000000-0005-0000-0000-0000DF1E0000}"/>
    <cellStyle name="Normal 2 3 6 2 2 3 6" xfId="6786" xr:uid="{00000000-0005-0000-0000-0000E01E0000}"/>
    <cellStyle name="Normal 2 3 6 2 2 3 6 2" xfId="37121" xr:uid="{00000000-0005-0000-0000-0000E11E0000}"/>
    <cellStyle name="Normal 2 3 6 2 2 3 6 3" xfId="21888" xr:uid="{00000000-0005-0000-0000-0000E21E0000}"/>
    <cellStyle name="Normal 2 3 6 2 2 3 7" xfId="32109" xr:uid="{00000000-0005-0000-0000-0000E31E0000}"/>
    <cellStyle name="Normal 2 3 6 2 2 3 8" xfId="16875" xr:uid="{00000000-0005-0000-0000-0000E41E0000}"/>
    <cellStyle name="Normal 2 3 6 2 2 4" xfId="2133" xr:uid="{00000000-0005-0000-0000-0000E51E0000}"/>
    <cellStyle name="Normal 2 3 6 2 2 4 2" xfId="3823" xr:uid="{00000000-0005-0000-0000-0000E61E0000}"/>
    <cellStyle name="Normal 2 3 6 2 2 4 2 2" xfId="13896" xr:uid="{00000000-0005-0000-0000-0000E71E0000}"/>
    <cellStyle name="Normal 2 3 6 2 2 4 2 2 2" xfId="44227" xr:uid="{00000000-0005-0000-0000-0000E81E0000}"/>
    <cellStyle name="Normal 2 3 6 2 2 4 2 2 3" xfId="28994" xr:uid="{00000000-0005-0000-0000-0000E91E0000}"/>
    <cellStyle name="Normal 2 3 6 2 2 4 2 3" xfId="8876" xr:uid="{00000000-0005-0000-0000-0000EA1E0000}"/>
    <cellStyle name="Normal 2 3 6 2 2 4 2 3 2" xfId="39210" xr:uid="{00000000-0005-0000-0000-0000EB1E0000}"/>
    <cellStyle name="Normal 2 3 6 2 2 4 2 3 3" xfId="23977" xr:uid="{00000000-0005-0000-0000-0000EC1E0000}"/>
    <cellStyle name="Normal 2 3 6 2 2 4 2 4" xfId="34197" xr:uid="{00000000-0005-0000-0000-0000ED1E0000}"/>
    <cellStyle name="Normal 2 3 6 2 2 4 2 5" xfId="18964" xr:uid="{00000000-0005-0000-0000-0000EE1E0000}"/>
    <cellStyle name="Normal 2 3 6 2 2 4 3" xfId="5515" xr:uid="{00000000-0005-0000-0000-0000EF1E0000}"/>
    <cellStyle name="Normal 2 3 6 2 2 4 3 2" xfId="15567" xr:uid="{00000000-0005-0000-0000-0000F01E0000}"/>
    <cellStyle name="Normal 2 3 6 2 2 4 3 2 2" xfId="45898" xr:uid="{00000000-0005-0000-0000-0000F11E0000}"/>
    <cellStyle name="Normal 2 3 6 2 2 4 3 2 3" xfId="30665" xr:uid="{00000000-0005-0000-0000-0000F21E0000}"/>
    <cellStyle name="Normal 2 3 6 2 2 4 3 3" xfId="10547" xr:uid="{00000000-0005-0000-0000-0000F31E0000}"/>
    <cellStyle name="Normal 2 3 6 2 2 4 3 3 2" xfId="40881" xr:uid="{00000000-0005-0000-0000-0000F41E0000}"/>
    <cellStyle name="Normal 2 3 6 2 2 4 3 3 3" xfId="25648" xr:uid="{00000000-0005-0000-0000-0000F51E0000}"/>
    <cellStyle name="Normal 2 3 6 2 2 4 3 4" xfId="35868" xr:uid="{00000000-0005-0000-0000-0000F61E0000}"/>
    <cellStyle name="Normal 2 3 6 2 2 4 3 5" xfId="20635" xr:uid="{00000000-0005-0000-0000-0000F71E0000}"/>
    <cellStyle name="Normal 2 3 6 2 2 4 4" xfId="12225" xr:uid="{00000000-0005-0000-0000-0000F81E0000}"/>
    <cellStyle name="Normal 2 3 6 2 2 4 4 2" xfId="42556" xr:uid="{00000000-0005-0000-0000-0000F91E0000}"/>
    <cellStyle name="Normal 2 3 6 2 2 4 4 3" xfId="27323" xr:uid="{00000000-0005-0000-0000-0000FA1E0000}"/>
    <cellStyle name="Normal 2 3 6 2 2 4 5" xfId="7204" xr:uid="{00000000-0005-0000-0000-0000FB1E0000}"/>
    <cellStyle name="Normal 2 3 6 2 2 4 5 2" xfId="37539" xr:uid="{00000000-0005-0000-0000-0000FC1E0000}"/>
    <cellStyle name="Normal 2 3 6 2 2 4 5 3" xfId="22306" xr:uid="{00000000-0005-0000-0000-0000FD1E0000}"/>
    <cellStyle name="Normal 2 3 6 2 2 4 6" xfId="32527" xr:uid="{00000000-0005-0000-0000-0000FE1E0000}"/>
    <cellStyle name="Normal 2 3 6 2 2 4 7" xfId="17293" xr:uid="{00000000-0005-0000-0000-0000FF1E0000}"/>
    <cellStyle name="Normal 2 3 6 2 2 5" xfId="2986" xr:uid="{00000000-0005-0000-0000-0000001F0000}"/>
    <cellStyle name="Normal 2 3 6 2 2 5 2" xfId="13060" xr:uid="{00000000-0005-0000-0000-0000011F0000}"/>
    <cellStyle name="Normal 2 3 6 2 2 5 2 2" xfId="43391" xr:uid="{00000000-0005-0000-0000-0000021F0000}"/>
    <cellStyle name="Normal 2 3 6 2 2 5 2 3" xfId="28158" xr:uid="{00000000-0005-0000-0000-0000031F0000}"/>
    <cellStyle name="Normal 2 3 6 2 2 5 3" xfId="8040" xr:uid="{00000000-0005-0000-0000-0000041F0000}"/>
    <cellStyle name="Normal 2 3 6 2 2 5 3 2" xfId="38374" xr:uid="{00000000-0005-0000-0000-0000051F0000}"/>
    <cellStyle name="Normal 2 3 6 2 2 5 3 3" xfId="23141" xr:uid="{00000000-0005-0000-0000-0000061F0000}"/>
    <cellStyle name="Normal 2 3 6 2 2 5 4" xfId="33361" xr:uid="{00000000-0005-0000-0000-0000071F0000}"/>
    <cellStyle name="Normal 2 3 6 2 2 5 5" xfId="18128" xr:uid="{00000000-0005-0000-0000-0000081F0000}"/>
    <cellStyle name="Normal 2 3 6 2 2 6" xfId="4679" xr:uid="{00000000-0005-0000-0000-0000091F0000}"/>
    <cellStyle name="Normal 2 3 6 2 2 6 2" xfId="14731" xr:uid="{00000000-0005-0000-0000-00000A1F0000}"/>
    <cellStyle name="Normal 2 3 6 2 2 6 2 2" xfId="45062" xr:uid="{00000000-0005-0000-0000-00000B1F0000}"/>
    <cellStyle name="Normal 2 3 6 2 2 6 2 3" xfId="29829" xr:uid="{00000000-0005-0000-0000-00000C1F0000}"/>
    <cellStyle name="Normal 2 3 6 2 2 6 3" xfId="9711" xr:uid="{00000000-0005-0000-0000-00000D1F0000}"/>
    <cellStyle name="Normal 2 3 6 2 2 6 3 2" xfId="40045" xr:uid="{00000000-0005-0000-0000-00000E1F0000}"/>
    <cellStyle name="Normal 2 3 6 2 2 6 3 3" xfId="24812" xr:uid="{00000000-0005-0000-0000-00000F1F0000}"/>
    <cellStyle name="Normal 2 3 6 2 2 6 4" xfId="35032" xr:uid="{00000000-0005-0000-0000-0000101F0000}"/>
    <cellStyle name="Normal 2 3 6 2 2 6 5" xfId="19799" xr:uid="{00000000-0005-0000-0000-0000111F0000}"/>
    <cellStyle name="Normal 2 3 6 2 2 7" xfId="11389" xr:uid="{00000000-0005-0000-0000-0000121F0000}"/>
    <cellStyle name="Normal 2 3 6 2 2 7 2" xfId="41720" xr:uid="{00000000-0005-0000-0000-0000131F0000}"/>
    <cellStyle name="Normal 2 3 6 2 2 7 3" xfId="26487" xr:uid="{00000000-0005-0000-0000-0000141F0000}"/>
    <cellStyle name="Normal 2 3 6 2 2 8" xfId="6368" xr:uid="{00000000-0005-0000-0000-0000151F0000}"/>
    <cellStyle name="Normal 2 3 6 2 2 8 2" xfId="36703" xr:uid="{00000000-0005-0000-0000-0000161F0000}"/>
    <cellStyle name="Normal 2 3 6 2 2 8 3" xfId="21470" xr:uid="{00000000-0005-0000-0000-0000171F0000}"/>
    <cellStyle name="Normal 2 3 6 2 2 9" xfId="31691" xr:uid="{00000000-0005-0000-0000-0000181F0000}"/>
    <cellStyle name="Normal 2 3 6 2 3" xfId="1395" xr:uid="{00000000-0005-0000-0000-0000191F0000}"/>
    <cellStyle name="Normal 2 3 6 2 3 2" xfId="1816" xr:uid="{00000000-0005-0000-0000-00001A1F0000}"/>
    <cellStyle name="Normal 2 3 6 2 3 2 2" xfId="2655" xr:uid="{00000000-0005-0000-0000-00001B1F0000}"/>
    <cellStyle name="Normal 2 3 6 2 3 2 2 2" xfId="4345" xr:uid="{00000000-0005-0000-0000-00001C1F0000}"/>
    <cellStyle name="Normal 2 3 6 2 3 2 2 2 2" xfId="14418" xr:uid="{00000000-0005-0000-0000-00001D1F0000}"/>
    <cellStyle name="Normal 2 3 6 2 3 2 2 2 2 2" xfId="44749" xr:uid="{00000000-0005-0000-0000-00001E1F0000}"/>
    <cellStyle name="Normal 2 3 6 2 3 2 2 2 2 3" xfId="29516" xr:uid="{00000000-0005-0000-0000-00001F1F0000}"/>
    <cellStyle name="Normal 2 3 6 2 3 2 2 2 3" xfId="9398" xr:uid="{00000000-0005-0000-0000-0000201F0000}"/>
    <cellStyle name="Normal 2 3 6 2 3 2 2 2 3 2" xfId="39732" xr:uid="{00000000-0005-0000-0000-0000211F0000}"/>
    <cellStyle name="Normal 2 3 6 2 3 2 2 2 3 3" xfId="24499" xr:uid="{00000000-0005-0000-0000-0000221F0000}"/>
    <cellStyle name="Normal 2 3 6 2 3 2 2 2 4" xfId="34719" xr:uid="{00000000-0005-0000-0000-0000231F0000}"/>
    <cellStyle name="Normal 2 3 6 2 3 2 2 2 5" xfId="19486" xr:uid="{00000000-0005-0000-0000-0000241F0000}"/>
    <cellStyle name="Normal 2 3 6 2 3 2 2 3" xfId="6037" xr:uid="{00000000-0005-0000-0000-0000251F0000}"/>
    <cellStyle name="Normal 2 3 6 2 3 2 2 3 2" xfId="16089" xr:uid="{00000000-0005-0000-0000-0000261F0000}"/>
    <cellStyle name="Normal 2 3 6 2 3 2 2 3 2 2" xfId="46420" xr:uid="{00000000-0005-0000-0000-0000271F0000}"/>
    <cellStyle name="Normal 2 3 6 2 3 2 2 3 2 3" xfId="31187" xr:uid="{00000000-0005-0000-0000-0000281F0000}"/>
    <cellStyle name="Normal 2 3 6 2 3 2 2 3 3" xfId="11069" xr:uid="{00000000-0005-0000-0000-0000291F0000}"/>
    <cellStyle name="Normal 2 3 6 2 3 2 2 3 3 2" xfId="41403" xr:uid="{00000000-0005-0000-0000-00002A1F0000}"/>
    <cellStyle name="Normal 2 3 6 2 3 2 2 3 3 3" xfId="26170" xr:uid="{00000000-0005-0000-0000-00002B1F0000}"/>
    <cellStyle name="Normal 2 3 6 2 3 2 2 3 4" xfId="36390" xr:uid="{00000000-0005-0000-0000-00002C1F0000}"/>
    <cellStyle name="Normal 2 3 6 2 3 2 2 3 5" xfId="21157" xr:uid="{00000000-0005-0000-0000-00002D1F0000}"/>
    <cellStyle name="Normal 2 3 6 2 3 2 2 4" xfId="12747" xr:uid="{00000000-0005-0000-0000-00002E1F0000}"/>
    <cellStyle name="Normal 2 3 6 2 3 2 2 4 2" xfId="43078" xr:uid="{00000000-0005-0000-0000-00002F1F0000}"/>
    <cellStyle name="Normal 2 3 6 2 3 2 2 4 3" xfId="27845" xr:uid="{00000000-0005-0000-0000-0000301F0000}"/>
    <cellStyle name="Normal 2 3 6 2 3 2 2 5" xfId="7726" xr:uid="{00000000-0005-0000-0000-0000311F0000}"/>
    <cellStyle name="Normal 2 3 6 2 3 2 2 5 2" xfId="38061" xr:uid="{00000000-0005-0000-0000-0000321F0000}"/>
    <cellStyle name="Normal 2 3 6 2 3 2 2 5 3" xfId="22828" xr:uid="{00000000-0005-0000-0000-0000331F0000}"/>
    <cellStyle name="Normal 2 3 6 2 3 2 2 6" xfId="33049" xr:uid="{00000000-0005-0000-0000-0000341F0000}"/>
    <cellStyle name="Normal 2 3 6 2 3 2 2 7" xfId="17815" xr:uid="{00000000-0005-0000-0000-0000351F0000}"/>
    <cellStyle name="Normal 2 3 6 2 3 2 3" xfId="3508" xr:uid="{00000000-0005-0000-0000-0000361F0000}"/>
    <cellStyle name="Normal 2 3 6 2 3 2 3 2" xfId="13582" xr:uid="{00000000-0005-0000-0000-0000371F0000}"/>
    <cellStyle name="Normal 2 3 6 2 3 2 3 2 2" xfId="43913" xr:uid="{00000000-0005-0000-0000-0000381F0000}"/>
    <cellStyle name="Normal 2 3 6 2 3 2 3 2 3" xfId="28680" xr:uid="{00000000-0005-0000-0000-0000391F0000}"/>
    <cellStyle name="Normal 2 3 6 2 3 2 3 3" xfId="8562" xr:uid="{00000000-0005-0000-0000-00003A1F0000}"/>
    <cellStyle name="Normal 2 3 6 2 3 2 3 3 2" xfId="38896" xr:uid="{00000000-0005-0000-0000-00003B1F0000}"/>
    <cellStyle name="Normal 2 3 6 2 3 2 3 3 3" xfId="23663" xr:uid="{00000000-0005-0000-0000-00003C1F0000}"/>
    <cellStyle name="Normal 2 3 6 2 3 2 3 4" xfId="33883" xr:uid="{00000000-0005-0000-0000-00003D1F0000}"/>
    <cellStyle name="Normal 2 3 6 2 3 2 3 5" xfId="18650" xr:uid="{00000000-0005-0000-0000-00003E1F0000}"/>
    <cellStyle name="Normal 2 3 6 2 3 2 4" xfId="5201" xr:uid="{00000000-0005-0000-0000-00003F1F0000}"/>
    <cellStyle name="Normal 2 3 6 2 3 2 4 2" xfId="15253" xr:uid="{00000000-0005-0000-0000-0000401F0000}"/>
    <cellStyle name="Normal 2 3 6 2 3 2 4 2 2" xfId="45584" xr:uid="{00000000-0005-0000-0000-0000411F0000}"/>
    <cellStyle name="Normal 2 3 6 2 3 2 4 2 3" xfId="30351" xr:uid="{00000000-0005-0000-0000-0000421F0000}"/>
    <cellStyle name="Normal 2 3 6 2 3 2 4 3" xfId="10233" xr:uid="{00000000-0005-0000-0000-0000431F0000}"/>
    <cellStyle name="Normal 2 3 6 2 3 2 4 3 2" xfId="40567" xr:uid="{00000000-0005-0000-0000-0000441F0000}"/>
    <cellStyle name="Normal 2 3 6 2 3 2 4 3 3" xfId="25334" xr:uid="{00000000-0005-0000-0000-0000451F0000}"/>
    <cellStyle name="Normal 2 3 6 2 3 2 4 4" xfId="35554" xr:uid="{00000000-0005-0000-0000-0000461F0000}"/>
    <cellStyle name="Normal 2 3 6 2 3 2 4 5" xfId="20321" xr:uid="{00000000-0005-0000-0000-0000471F0000}"/>
    <cellStyle name="Normal 2 3 6 2 3 2 5" xfId="11911" xr:uid="{00000000-0005-0000-0000-0000481F0000}"/>
    <cellStyle name="Normal 2 3 6 2 3 2 5 2" xfId="42242" xr:uid="{00000000-0005-0000-0000-0000491F0000}"/>
    <cellStyle name="Normal 2 3 6 2 3 2 5 3" xfId="27009" xr:uid="{00000000-0005-0000-0000-00004A1F0000}"/>
    <cellStyle name="Normal 2 3 6 2 3 2 6" xfId="6890" xr:uid="{00000000-0005-0000-0000-00004B1F0000}"/>
    <cellStyle name="Normal 2 3 6 2 3 2 6 2" xfId="37225" xr:uid="{00000000-0005-0000-0000-00004C1F0000}"/>
    <cellStyle name="Normal 2 3 6 2 3 2 6 3" xfId="21992" xr:uid="{00000000-0005-0000-0000-00004D1F0000}"/>
    <cellStyle name="Normal 2 3 6 2 3 2 7" xfId="32213" xr:uid="{00000000-0005-0000-0000-00004E1F0000}"/>
    <cellStyle name="Normal 2 3 6 2 3 2 8" xfId="16979" xr:uid="{00000000-0005-0000-0000-00004F1F0000}"/>
    <cellStyle name="Normal 2 3 6 2 3 3" xfId="2237" xr:uid="{00000000-0005-0000-0000-0000501F0000}"/>
    <cellStyle name="Normal 2 3 6 2 3 3 2" xfId="3927" xr:uid="{00000000-0005-0000-0000-0000511F0000}"/>
    <cellStyle name="Normal 2 3 6 2 3 3 2 2" xfId="14000" xr:uid="{00000000-0005-0000-0000-0000521F0000}"/>
    <cellStyle name="Normal 2 3 6 2 3 3 2 2 2" xfId="44331" xr:uid="{00000000-0005-0000-0000-0000531F0000}"/>
    <cellStyle name="Normal 2 3 6 2 3 3 2 2 3" xfId="29098" xr:uid="{00000000-0005-0000-0000-0000541F0000}"/>
    <cellStyle name="Normal 2 3 6 2 3 3 2 3" xfId="8980" xr:uid="{00000000-0005-0000-0000-0000551F0000}"/>
    <cellStyle name="Normal 2 3 6 2 3 3 2 3 2" xfId="39314" xr:uid="{00000000-0005-0000-0000-0000561F0000}"/>
    <cellStyle name="Normal 2 3 6 2 3 3 2 3 3" xfId="24081" xr:uid="{00000000-0005-0000-0000-0000571F0000}"/>
    <cellStyle name="Normal 2 3 6 2 3 3 2 4" xfId="34301" xr:uid="{00000000-0005-0000-0000-0000581F0000}"/>
    <cellStyle name="Normal 2 3 6 2 3 3 2 5" xfId="19068" xr:uid="{00000000-0005-0000-0000-0000591F0000}"/>
    <cellStyle name="Normal 2 3 6 2 3 3 3" xfId="5619" xr:uid="{00000000-0005-0000-0000-00005A1F0000}"/>
    <cellStyle name="Normal 2 3 6 2 3 3 3 2" xfId="15671" xr:uid="{00000000-0005-0000-0000-00005B1F0000}"/>
    <cellStyle name="Normal 2 3 6 2 3 3 3 2 2" xfId="46002" xr:uid="{00000000-0005-0000-0000-00005C1F0000}"/>
    <cellStyle name="Normal 2 3 6 2 3 3 3 2 3" xfId="30769" xr:uid="{00000000-0005-0000-0000-00005D1F0000}"/>
    <cellStyle name="Normal 2 3 6 2 3 3 3 3" xfId="10651" xr:uid="{00000000-0005-0000-0000-00005E1F0000}"/>
    <cellStyle name="Normal 2 3 6 2 3 3 3 3 2" xfId="40985" xr:uid="{00000000-0005-0000-0000-00005F1F0000}"/>
    <cellStyle name="Normal 2 3 6 2 3 3 3 3 3" xfId="25752" xr:uid="{00000000-0005-0000-0000-0000601F0000}"/>
    <cellStyle name="Normal 2 3 6 2 3 3 3 4" xfId="35972" xr:uid="{00000000-0005-0000-0000-0000611F0000}"/>
    <cellStyle name="Normal 2 3 6 2 3 3 3 5" xfId="20739" xr:uid="{00000000-0005-0000-0000-0000621F0000}"/>
    <cellStyle name="Normal 2 3 6 2 3 3 4" xfId="12329" xr:uid="{00000000-0005-0000-0000-0000631F0000}"/>
    <cellStyle name="Normal 2 3 6 2 3 3 4 2" xfId="42660" xr:uid="{00000000-0005-0000-0000-0000641F0000}"/>
    <cellStyle name="Normal 2 3 6 2 3 3 4 3" xfId="27427" xr:uid="{00000000-0005-0000-0000-0000651F0000}"/>
    <cellStyle name="Normal 2 3 6 2 3 3 5" xfId="7308" xr:uid="{00000000-0005-0000-0000-0000661F0000}"/>
    <cellStyle name="Normal 2 3 6 2 3 3 5 2" xfId="37643" xr:uid="{00000000-0005-0000-0000-0000671F0000}"/>
    <cellStyle name="Normal 2 3 6 2 3 3 5 3" xfId="22410" xr:uid="{00000000-0005-0000-0000-0000681F0000}"/>
    <cellStyle name="Normal 2 3 6 2 3 3 6" xfId="32631" xr:uid="{00000000-0005-0000-0000-0000691F0000}"/>
    <cellStyle name="Normal 2 3 6 2 3 3 7" xfId="17397" xr:uid="{00000000-0005-0000-0000-00006A1F0000}"/>
    <cellStyle name="Normal 2 3 6 2 3 4" xfId="3090" xr:uid="{00000000-0005-0000-0000-00006B1F0000}"/>
    <cellStyle name="Normal 2 3 6 2 3 4 2" xfId="13164" xr:uid="{00000000-0005-0000-0000-00006C1F0000}"/>
    <cellStyle name="Normal 2 3 6 2 3 4 2 2" xfId="43495" xr:uid="{00000000-0005-0000-0000-00006D1F0000}"/>
    <cellStyle name="Normal 2 3 6 2 3 4 2 3" xfId="28262" xr:uid="{00000000-0005-0000-0000-00006E1F0000}"/>
    <cellStyle name="Normal 2 3 6 2 3 4 3" xfId="8144" xr:uid="{00000000-0005-0000-0000-00006F1F0000}"/>
    <cellStyle name="Normal 2 3 6 2 3 4 3 2" xfId="38478" xr:uid="{00000000-0005-0000-0000-0000701F0000}"/>
    <cellStyle name="Normal 2 3 6 2 3 4 3 3" xfId="23245" xr:uid="{00000000-0005-0000-0000-0000711F0000}"/>
    <cellStyle name="Normal 2 3 6 2 3 4 4" xfId="33465" xr:uid="{00000000-0005-0000-0000-0000721F0000}"/>
    <cellStyle name="Normal 2 3 6 2 3 4 5" xfId="18232" xr:uid="{00000000-0005-0000-0000-0000731F0000}"/>
    <cellStyle name="Normal 2 3 6 2 3 5" xfId="4783" xr:uid="{00000000-0005-0000-0000-0000741F0000}"/>
    <cellStyle name="Normal 2 3 6 2 3 5 2" xfId="14835" xr:uid="{00000000-0005-0000-0000-0000751F0000}"/>
    <cellStyle name="Normal 2 3 6 2 3 5 2 2" xfId="45166" xr:uid="{00000000-0005-0000-0000-0000761F0000}"/>
    <cellStyle name="Normal 2 3 6 2 3 5 2 3" xfId="29933" xr:uid="{00000000-0005-0000-0000-0000771F0000}"/>
    <cellStyle name="Normal 2 3 6 2 3 5 3" xfId="9815" xr:uid="{00000000-0005-0000-0000-0000781F0000}"/>
    <cellStyle name="Normal 2 3 6 2 3 5 3 2" xfId="40149" xr:uid="{00000000-0005-0000-0000-0000791F0000}"/>
    <cellStyle name="Normal 2 3 6 2 3 5 3 3" xfId="24916" xr:uid="{00000000-0005-0000-0000-00007A1F0000}"/>
    <cellStyle name="Normal 2 3 6 2 3 5 4" xfId="35136" xr:uid="{00000000-0005-0000-0000-00007B1F0000}"/>
    <cellStyle name="Normal 2 3 6 2 3 5 5" xfId="19903" xr:uid="{00000000-0005-0000-0000-00007C1F0000}"/>
    <cellStyle name="Normal 2 3 6 2 3 6" xfId="11493" xr:uid="{00000000-0005-0000-0000-00007D1F0000}"/>
    <cellStyle name="Normal 2 3 6 2 3 6 2" xfId="41824" xr:uid="{00000000-0005-0000-0000-00007E1F0000}"/>
    <cellStyle name="Normal 2 3 6 2 3 6 3" xfId="26591" xr:uid="{00000000-0005-0000-0000-00007F1F0000}"/>
    <cellStyle name="Normal 2 3 6 2 3 7" xfId="6472" xr:uid="{00000000-0005-0000-0000-0000801F0000}"/>
    <cellStyle name="Normal 2 3 6 2 3 7 2" xfId="36807" xr:uid="{00000000-0005-0000-0000-0000811F0000}"/>
    <cellStyle name="Normal 2 3 6 2 3 7 3" xfId="21574" xr:uid="{00000000-0005-0000-0000-0000821F0000}"/>
    <cellStyle name="Normal 2 3 6 2 3 8" xfId="31795" xr:uid="{00000000-0005-0000-0000-0000831F0000}"/>
    <cellStyle name="Normal 2 3 6 2 3 9" xfId="16561" xr:uid="{00000000-0005-0000-0000-0000841F0000}"/>
    <cellStyle name="Normal 2 3 6 2 4" xfId="1608" xr:uid="{00000000-0005-0000-0000-0000851F0000}"/>
    <cellStyle name="Normal 2 3 6 2 4 2" xfId="2447" xr:uid="{00000000-0005-0000-0000-0000861F0000}"/>
    <cellStyle name="Normal 2 3 6 2 4 2 2" xfId="4137" xr:uid="{00000000-0005-0000-0000-0000871F0000}"/>
    <cellStyle name="Normal 2 3 6 2 4 2 2 2" xfId="14210" xr:uid="{00000000-0005-0000-0000-0000881F0000}"/>
    <cellStyle name="Normal 2 3 6 2 4 2 2 2 2" xfId="44541" xr:uid="{00000000-0005-0000-0000-0000891F0000}"/>
    <cellStyle name="Normal 2 3 6 2 4 2 2 2 3" xfId="29308" xr:uid="{00000000-0005-0000-0000-00008A1F0000}"/>
    <cellStyle name="Normal 2 3 6 2 4 2 2 3" xfId="9190" xr:uid="{00000000-0005-0000-0000-00008B1F0000}"/>
    <cellStyle name="Normal 2 3 6 2 4 2 2 3 2" xfId="39524" xr:uid="{00000000-0005-0000-0000-00008C1F0000}"/>
    <cellStyle name="Normal 2 3 6 2 4 2 2 3 3" xfId="24291" xr:uid="{00000000-0005-0000-0000-00008D1F0000}"/>
    <cellStyle name="Normal 2 3 6 2 4 2 2 4" xfId="34511" xr:uid="{00000000-0005-0000-0000-00008E1F0000}"/>
    <cellStyle name="Normal 2 3 6 2 4 2 2 5" xfId="19278" xr:uid="{00000000-0005-0000-0000-00008F1F0000}"/>
    <cellStyle name="Normal 2 3 6 2 4 2 3" xfId="5829" xr:uid="{00000000-0005-0000-0000-0000901F0000}"/>
    <cellStyle name="Normal 2 3 6 2 4 2 3 2" xfId="15881" xr:uid="{00000000-0005-0000-0000-0000911F0000}"/>
    <cellStyle name="Normal 2 3 6 2 4 2 3 2 2" xfId="46212" xr:uid="{00000000-0005-0000-0000-0000921F0000}"/>
    <cellStyle name="Normal 2 3 6 2 4 2 3 2 3" xfId="30979" xr:uid="{00000000-0005-0000-0000-0000931F0000}"/>
    <cellStyle name="Normal 2 3 6 2 4 2 3 3" xfId="10861" xr:uid="{00000000-0005-0000-0000-0000941F0000}"/>
    <cellStyle name="Normal 2 3 6 2 4 2 3 3 2" xfId="41195" xr:uid="{00000000-0005-0000-0000-0000951F0000}"/>
    <cellStyle name="Normal 2 3 6 2 4 2 3 3 3" xfId="25962" xr:uid="{00000000-0005-0000-0000-0000961F0000}"/>
    <cellStyle name="Normal 2 3 6 2 4 2 3 4" xfId="36182" xr:uid="{00000000-0005-0000-0000-0000971F0000}"/>
    <cellStyle name="Normal 2 3 6 2 4 2 3 5" xfId="20949" xr:uid="{00000000-0005-0000-0000-0000981F0000}"/>
    <cellStyle name="Normal 2 3 6 2 4 2 4" xfId="12539" xr:uid="{00000000-0005-0000-0000-0000991F0000}"/>
    <cellStyle name="Normal 2 3 6 2 4 2 4 2" xfId="42870" xr:uid="{00000000-0005-0000-0000-00009A1F0000}"/>
    <cellStyle name="Normal 2 3 6 2 4 2 4 3" xfId="27637" xr:uid="{00000000-0005-0000-0000-00009B1F0000}"/>
    <cellStyle name="Normal 2 3 6 2 4 2 5" xfId="7518" xr:uid="{00000000-0005-0000-0000-00009C1F0000}"/>
    <cellStyle name="Normal 2 3 6 2 4 2 5 2" xfId="37853" xr:uid="{00000000-0005-0000-0000-00009D1F0000}"/>
    <cellStyle name="Normal 2 3 6 2 4 2 5 3" xfId="22620" xr:uid="{00000000-0005-0000-0000-00009E1F0000}"/>
    <cellStyle name="Normal 2 3 6 2 4 2 6" xfId="32841" xr:uid="{00000000-0005-0000-0000-00009F1F0000}"/>
    <cellStyle name="Normal 2 3 6 2 4 2 7" xfId="17607" xr:uid="{00000000-0005-0000-0000-0000A01F0000}"/>
    <cellStyle name="Normal 2 3 6 2 4 3" xfId="3300" xr:uid="{00000000-0005-0000-0000-0000A11F0000}"/>
    <cellStyle name="Normal 2 3 6 2 4 3 2" xfId="13374" xr:uid="{00000000-0005-0000-0000-0000A21F0000}"/>
    <cellStyle name="Normal 2 3 6 2 4 3 2 2" xfId="43705" xr:uid="{00000000-0005-0000-0000-0000A31F0000}"/>
    <cellStyle name="Normal 2 3 6 2 4 3 2 3" xfId="28472" xr:uid="{00000000-0005-0000-0000-0000A41F0000}"/>
    <cellStyle name="Normal 2 3 6 2 4 3 3" xfId="8354" xr:uid="{00000000-0005-0000-0000-0000A51F0000}"/>
    <cellStyle name="Normal 2 3 6 2 4 3 3 2" xfId="38688" xr:uid="{00000000-0005-0000-0000-0000A61F0000}"/>
    <cellStyle name="Normal 2 3 6 2 4 3 3 3" xfId="23455" xr:uid="{00000000-0005-0000-0000-0000A71F0000}"/>
    <cellStyle name="Normal 2 3 6 2 4 3 4" xfId="33675" xr:uid="{00000000-0005-0000-0000-0000A81F0000}"/>
    <cellStyle name="Normal 2 3 6 2 4 3 5" xfId="18442" xr:uid="{00000000-0005-0000-0000-0000A91F0000}"/>
    <cellStyle name="Normal 2 3 6 2 4 4" xfId="4993" xr:uid="{00000000-0005-0000-0000-0000AA1F0000}"/>
    <cellStyle name="Normal 2 3 6 2 4 4 2" xfId="15045" xr:uid="{00000000-0005-0000-0000-0000AB1F0000}"/>
    <cellStyle name="Normal 2 3 6 2 4 4 2 2" xfId="45376" xr:uid="{00000000-0005-0000-0000-0000AC1F0000}"/>
    <cellStyle name="Normal 2 3 6 2 4 4 2 3" xfId="30143" xr:uid="{00000000-0005-0000-0000-0000AD1F0000}"/>
    <cellStyle name="Normal 2 3 6 2 4 4 3" xfId="10025" xr:uid="{00000000-0005-0000-0000-0000AE1F0000}"/>
    <cellStyle name="Normal 2 3 6 2 4 4 3 2" xfId="40359" xr:uid="{00000000-0005-0000-0000-0000AF1F0000}"/>
    <cellStyle name="Normal 2 3 6 2 4 4 3 3" xfId="25126" xr:uid="{00000000-0005-0000-0000-0000B01F0000}"/>
    <cellStyle name="Normal 2 3 6 2 4 4 4" xfId="35346" xr:uid="{00000000-0005-0000-0000-0000B11F0000}"/>
    <cellStyle name="Normal 2 3 6 2 4 4 5" xfId="20113" xr:uid="{00000000-0005-0000-0000-0000B21F0000}"/>
    <cellStyle name="Normal 2 3 6 2 4 5" xfId="11703" xr:uid="{00000000-0005-0000-0000-0000B31F0000}"/>
    <cellStyle name="Normal 2 3 6 2 4 5 2" xfId="42034" xr:uid="{00000000-0005-0000-0000-0000B41F0000}"/>
    <cellStyle name="Normal 2 3 6 2 4 5 3" xfId="26801" xr:uid="{00000000-0005-0000-0000-0000B51F0000}"/>
    <cellStyle name="Normal 2 3 6 2 4 6" xfId="6682" xr:uid="{00000000-0005-0000-0000-0000B61F0000}"/>
    <cellStyle name="Normal 2 3 6 2 4 6 2" xfId="37017" xr:uid="{00000000-0005-0000-0000-0000B71F0000}"/>
    <cellStyle name="Normal 2 3 6 2 4 6 3" xfId="21784" xr:uid="{00000000-0005-0000-0000-0000B81F0000}"/>
    <cellStyle name="Normal 2 3 6 2 4 7" xfId="32005" xr:uid="{00000000-0005-0000-0000-0000B91F0000}"/>
    <cellStyle name="Normal 2 3 6 2 4 8" xfId="16771" xr:uid="{00000000-0005-0000-0000-0000BA1F0000}"/>
    <cellStyle name="Normal 2 3 6 2 5" xfId="2029" xr:uid="{00000000-0005-0000-0000-0000BB1F0000}"/>
    <cellStyle name="Normal 2 3 6 2 5 2" xfId="3719" xr:uid="{00000000-0005-0000-0000-0000BC1F0000}"/>
    <cellStyle name="Normal 2 3 6 2 5 2 2" xfId="13792" xr:uid="{00000000-0005-0000-0000-0000BD1F0000}"/>
    <cellStyle name="Normal 2 3 6 2 5 2 2 2" xfId="44123" xr:uid="{00000000-0005-0000-0000-0000BE1F0000}"/>
    <cellStyle name="Normal 2 3 6 2 5 2 2 3" xfId="28890" xr:uid="{00000000-0005-0000-0000-0000BF1F0000}"/>
    <cellStyle name="Normal 2 3 6 2 5 2 3" xfId="8772" xr:uid="{00000000-0005-0000-0000-0000C01F0000}"/>
    <cellStyle name="Normal 2 3 6 2 5 2 3 2" xfId="39106" xr:uid="{00000000-0005-0000-0000-0000C11F0000}"/>
    <cellStyle name="Normal 2 3 6 2 5 2 3 3" xfId="23873" xr:uid="{00000000-0005-0000-0000-0000C21F0000}"/>
    <cellStyle name="Normal 2 3 6 2 5 2 4" xfId="34093" xr:uid="{00000000-0005-0000-0000-0000C31F0000}"/>
    <cellStyle name="Normal 2 3 6 2 5 2 5" xfId="18860" xr:uid="{00000000-0005-0000-0000-0000C41F0000}"/>
    <cellStyle name="Normal 2 3 6 2 5 3" xfId="5411" xr:uid="{00000000-0005-0000-0000-0000C51F0000}"/>
    <cellStyle name="Normal 2 3 6 2 5 3 2" xfId="15463" xr:uid="{00000000-0005-0000-0000-0000C61F0000}"/>
    <cellStyle name="Normal 2 3 6 2 5 3 2 2" xfId="45794" xr:uid="{00000000-0005-0000-0000-0000C71F0000}"/>
    <cellStyle name="Normal 2 3 6 2 5 3 2 3" xfId="30561" xr:uid="{00000000-0005-0000-0000-0000C81F0000}"/>
    <cellStyle name="Normal 2 3 6 2 5 3 3" xfId="10443" xr:uid="{00000000-0005-0000-0000-0000C91F0000}"/>
    <cellStyle name="Normal 2 3 6 2 5 3 3 2" xfId="40777" xr:uid="{00000000-0005-0000-0000-0000CA1F0000}"/>
    <cellStyle name="Normal 2 3 6 2 5 3 3 3" xfId="25544" xr:uid="{00000000-0005-0000-0000-0000CB1F0000}"/>
    <cellStyle name="Normal 2 3 6 2 5 3 4" xfId="35764" xr:uid="{00000000-0005-0000-0000-0000CC1F0000}"/>
    <cellStyle name="Normal 2 3 6 2 5 3 5" xfId="20531" xr:uid="{00000000-0005-0000-0000-0000CD1F0000}"/>
    <cellStyle name="Normal 2 3 6 2 5 4" xfId="12121" xr:uid="{00000000-0005-0000-0000-0000CE1F0000}"/>
    <cellStyle name="Normal 2 3 6 2 5 4 2" xfId="42452" xr:uid="{00000000-0005-0000-0000-0000CF1F0000}"/>
    <cellStyle name="Normal 2 3 6 2 5 4 3" xfId="27219" xr:uid="{00000000-0005-0000-0000-0000D01F0000}"/>
    <cellStyle name="Normal 2 3 6 2 5 5" xfId="7100" xr:uid="{00000000-0005-0000-0000-0000D11F0000}"/>
    <cellStyle name="Normal 2 3 6 2 5 5 2" xfId="37435" xr:uid="{00000000-0005-0000-0000-0000D21F0000}"/>
    <cellStyle name="Normal 2 3 6 2 5 5 3" xfId="22202" xr:uid="{00000000-0005-0000-0000-0000D31F0000}"/>
    <cellStyle name="Normal 2 3 6 2 5 6" xfId="32423" xr:uid="{00000000-0005-0000-0000-0000D41F0000}"/>
    <cellStyle name="Normal 2 3 6 2 5 7" xfId="17189" xr:uid="{00000000-0005-0000-0000-0000D51F0000}"/>
    <cellStyle name="Normal 2 3 6 2 6" xfId="2882" xr:uid="{00000000-0005-0000-0000-0000D61F0000}"/>
    <cellStyle name="Normal 2 3 6 2 6 2" xfId="12956" xr:uid="{00000000-0005-0000-0000-0000D71F0000}"/>
    <cellStyle name="Normal 2 3 6 2 6 2 2" xfId="43287" xr:uid="{00000000-0005-0000-0000-0000D81F0000}"/>
    <cellStyle name="Normal 2 3 6 2 6 2 3" xfId="28054" xr:uid="{00000000-0005-0000-0000-0000D91F0000}"/>
    <cellStyle name="Normal 2 3 6 2 6 3" xfId="7936" xr:uid="{00000000-0005-0000-0000-0000DA1F0000}"/>
    <cellStyle name="Normal 2 3 6 2 6 3 2" xfId="38270" xr:uid="{00000000-0005-0000-0000-0000DB1F0000}"/>
    <cellStyle name="Normal 2 3 6 2 6 3 3" xfId="23037" xr:uid="{00000000-0005-0000-0000-0000DC1F0000}"/>
    <cellStyle name="Normal 2 3 6 2 6 4" xfId="33257" xr:uid="{00000000-0005-0000-0000-0000DD1F0000}"/>
    <cellStyle name="Normal 2 3 6 2 6 5" xfId="18024" xr:uid="{00000000-0005-0000-0000-0000DE1F0000}"/>
    <cellStyle name="Normal 2 3 6 2 7" xfId="4575" xr:uid="{00000000-0005-0000-0000-0000DF1F0000}"/>
    <cellStyle name="Normal 2 3 6 2 7 2" xfId="14627" xr:uid="{00000000-0005-0000-0000-0000E01F0000}"/>
    <cellStyle name="Normal 2 3 6 2 7 2 2" xfId="44958" xr:uid="{00000000-0005-0000-0000-0000E11F0000}"/>
    <cellStyle name="Normal 2 3 6 2 7 2 3" xfId="29725" xr:uid="{00000000-0005-0000-0000-0000E21F0000}"/>
    <cellStyle name="Normal 2 3 6 2 7 3" xfId="9607" xr:uid="{00000000-0005-0000-0000-0000E31F0000}"/>
    <cellStyle name="Normal 2 3 6 2 7 3 2" xfId="39941" xr:uid="{00000000-0005-0000-0000-0000E41F0000}"/>
    <cellStyle name="Normal 2 3 6 2 7 3 3" xfId="24708" xr:uid="{00000000-0005-0000-0000-0000E51F0000}"/>
    <cellStyle name="Normal 2 3 6 2 7 4" xfId="34928" xr:uid="{00000000-0005-0000-0000-0000E61F0000}"/>
    <cellStyle name="Normal 2 3 6 2 7 5" xfId="19695" xr:uid="{00000000-0005-0000-0000-0000E71F0000}"/>
    <cellStyle name="Normal 2 3 6 2 8" xfId="11285" xr:uid="{00000000-0005-0000-0000-0000E81F0000}"/>
    <cellStyle name="Normal 2 3 6 2 8 2" xfId="41616" xr:uid="{00000000-0005-0000-0000-0000E91F0000}"/>
    <cellStyle name="Normal 2 3 6 2 8 3" xfId="26383" xr:uid="{00000000-0005-0000-0000-0000EA1F0000}"/>
    <cellStyle name="Normal 2 3 6 2 9" xfId="6264" xr:uid="{00000000-0005-0000-0000-0000EB1F0000}"/>
    <cellStyle name="Normal 2 3 6 2 9 2" xfId="36599" xr:uid="{00000000-0005-0000-0000-0000EC1F0000}"/>
    <cellStyle name="Normal 2 3 6 2 9 3" xfId="21366" xr:uid="{00000000-0005-0000-0000-0000ED1F0000}"/>
    <cellStyle name="Normal 2 3 6 3" xfId="1228" xr:uid="{00000000-0005-0000-0000-0000EE1F0000}"/>
    <cellStyle name="Normal 2 3 6 3 10" xfId="16405" xr:uid="{00000000-0005-0000-0000-0000EF1F0000}"/>
    <cellStyle name="Normal 2 3 6 3 2" xfId="1447" xr:uid="{00000000-0005-0000-0000-0000F01F0000}"/>
    <cellStyle name="Normal 2 3 6 3 2 2" xfId="1868" xr:uid="{00000000-0005-0000-0000-0000F11F0000}"/>
    <cellStyle name="Normal 2 3 6 3 2 2 2" xfId="2707" xr:uid="{00000000-0005-0000-0000-0000F21F0000}"/>
    <cellStyle name="Normal 2 3 6 3 2 2 2 2" xfId="4397" xr:uid="{00000000-0005-0000-0000-0000F31F0000}"/>
    <cellStyle name="Normal 2 3 6 3 2 2 2 2 2" xfId="14470" xr:uid="{00000000-0005-0000-0000-0000F41F0000}"/>
    <cellStyle name="Normal 2 3 6 3 2 2 2 2 2 2" xfId="44801" xr:uid="{00000000-0005-0000-0000-0000F51F0000}"/>
    <cellStyle name="Normal 2 3 6 3 2 2 2 2 2 3" xfId="29568" xr:uid="{00000000-0005-0000-0000-0000F61F0000}"/>
    <cellStyle name="Normal 2 3 6 3 2 2 2 2 3" xfId="9450" xr:uid="{00000000-0005-0000-0000-0000F71F0000}"/>
    <cellStyle name="Normal 2 3 6 3 2 2 2 2 3 2" xfId="39784" xr:uid="{00000000-0005-0000-0000-0000F81F0000}"/>
    <cellStyle name="Normal 2 3 6 3 2 2 2 2 3 3" xfId="24551" xr:uid="{00000000-0005-0000-0000-0000F91F0000}"/>
    <cellStyle name="Normal 2 3 6 3 2 2 2 2 4" xfId="34771" xr:uid="{00000000-0005-0000-0000-0000FA1F0000}"/>
    <cellStyle name="Normal 2 3 6 3 2 2 2 2 5" xfId="19538" xr:uid="{00000000-0005-0000-0000-0000FB1F0000}"/>
    <cellStyle name="Normal 2 3 6 3 2 2 2 3" xfId="6089" xr:uid="{00000000-0005-0000-0000-0000FC1F0000}"/>
    <cellStyle name="Normal 2 3 6 3 2 2 2 3 2" xfId="16141" xr:uid="{00000000-0005-0000-0000-0000FD1F0000}"/>
    <cellStyle name="Normal 2 3 6 3 2 2 2 3 2 2" xfId="46472" xr:uid="{00000000-0005-0000-0000-0000FE1F0000}"/>
    <cellStyle name="Normal 2 3 6 3 2 2 2 3 2 3" xfId="31239" xr:uid="{00000000-0005-0000-0000-0000FF1F0000}"/>
    <cellStyle name="Normal 2 3 6 3 2 2 2 3 3" xfId="11121" xr:uid="{00000000-0005-0000-0000-000000200000}"/>
    <cellStyle name="Normal 2 3 6 3 2 2 2 3 3 2" xfId="41455" xr:uid="{00000000-0005-0000-0000-000001200000}"/>
    <cellStyle name="Normal 2 3 6 3 2 2 2 3 3 3" xfId="26222" xr:uid="{00000000-0005-0000-0000-000002200000}"/>
    <cellStyle name="Normal 2 3 6 3 2 2 2 3 4" xfId="36442" xr:uid="{00000000-0005-0000-0000-000003200000}"/>
    <cellStyle name="Normal 2 3 6 3 2 2 2 3 5" xfId="21209" xr:uid="{00000000-0005-0000-0000-000004200000}"/>
    <cellStyle name="Normal 2 3 6 3 2 2 2 4" xfId="12799" xr:uid="{00000000-0005-0000-0000-000005200000}"/>
    <cellStyle name="Normal 2 3 6 3 2 2 2 4 2" xfId="43130" xr:uid="{00000000-0005-0000-0000-000006200000}"/>
    <cellStyle name="Normal 2 3 6 3 2 2 2 4 3" xfId="27897" xr:uid="{00000000-0005-0000-0000-000007200000}"/>
    <cellStyle name="Normal 2 3 6 3 2 2 2 5" xfId="7778" xr:uid="{00000000-0005-0000-0000-000008200000}"/>
    <cellStyle name="Normal 2 3 6 3 2 2 2 5 2" xfId="38113" xr:uid="{00000000-0005-0000-0000-000009200000}"/>
    <cellStyle name="Normal 2 3 6 3 2 2 2 5 3" xfId="22880" xr:uid="{00000000-0005-0000-0000-00000A200000}"/>
    <cellStyle name="Normal 2 3 6 3 2 2 2 6" xfId="33101" xr:uid="{00000000-0005-0000-0000-00000B200000}"/>
    <cellStyle name="Normal 2 3 6 3 2 2 2 7" xfId="17867" xr:uid="{00000000-0005-0000-0000-00000C200000}"/>
    <cellStyle name="Normal 2 3 6 3 2 2 3" xfId="3560" xr:uid="{00000000-0005-0000-0000-00000D200000}"/>
    <cellStyle name="Normal 2 3 6 3 2 2 3 2" xfId="13634" xr:uid="{00000000-0005-0000-0000-00000E200000}"/>
    <cellStyle name="Normal 2 3 6 3 2 2 3 2 2" xfId="43965" xr:uid="{00000000-0005-0000-0000-00000F200000}"/>
    <cellStyle name="Normal 2 3 6 3 2 2 3 2 3" xfId="28732" xr:uid="{00000000-0005-0000-0000-000010200000}"/>
    <cellStyle name="Normal 2 3 6 3 2 2 3 3" xfId="8614" xr:uid="{00000000-0005-0000-0000-000011200000}"/>
    <cellStyle name="Normal 2 3 6 3 2 2 3 3 2" xfId="38948" xr:uid="{00000000-0005-0000-0000-000012200000}"/>
    <cellStyle name="Normal 2 3 6 3 2 2 3 3 3" xfId="23715" xr:uid="{00000000-0005-0000-0000-000013200000}"/>
    <cellStyle name="Normal 2 3 6 3 2 2 3 4" xfId="33935" xr:uid="{00000000-0005-0000-0000-000014200000}"/>
    <cellStyle name="Normal 2 3 6 3 2 2 3 5" xfId="18702" xr:uid="{00000000-0005-0000-0000-000015200000}"/>
    <cellStyle name="Normal 2 3 6 3 2 2 4" xfId="5253" xr:uid="{00000000-0005-0000-0000-000016200000}"/>
    <cellStyle name="Normal 2 3 6 3 2 2 4 2" xfId="15305" xr:uid="{00000000-0005-0000-0000-000017200000}"/>
    <cellStyle name="Normal 2 3 6 3 2 2 4 2 2" xfId="45636" xr:uid="{00000000-0005-0000-0000-000018200000}"/>
    <cellStyle name="Normal 2 3 6 3 2 2 4 2 3" xfId="30403" xr:uid="{00000000-0005-0000-0000-000019200000}"/>
    <cellStyle name="Normal 2 3 6 3 2 2 4 3" xfId="10285" xr:uid="{00000000-0005-0000-0000-00001A200000}"/>
    <cellStyle name="Normal 2 3 6 3 2 2 4 3 2" xfId="40619" xr:uid="{00000000-0005-0000-0000-00001B200000}"/>
    <cellStyle name="Normal 2 3 6 3 2 2 4 3 3" xfId="25386" xr:uid="{00000000-0005-0000-0000-00001C200000}"/>
    <cellStyle name="Normal 2 3 6 3 2 2 4 4" xfId="35606" xr:uid="{00000000-0005-0000-0000-00001D200000}"/>
    <cellStyle name="Normal 2 3 6 3 2 2 4 5" xfId="20373" xr:uid="{00000000-0005-0000-0000-00001E200000}"/>
    <cellStyle name="Normal 2 3 6 3 2 2 5" xfId="11963" xr:uid="{00000000-0005-0000-0000-00001F200000}"/>
    <cellStyle name="Normal 2 3 6 3 2 2 5 2" xfId="42294" xr:uid="{00000000-0005-0000-0000-000020200000}"/>
    <cellStyle name="Normal 2 3 6 3 2 2 5 3" xfId="27061" xr:uid="{00000000-0005-0000-0000-000021200000}"/>
    <cellStyle name="Normal 2 3 6 3 2 2 6" xfId="6942" xr:uid="{00000000-0005-0000-0000-000022200000}"/>
    <cellStyle name="Normal 2 3 6 3 2 2 6 2" xfId="37277" xr:uid="{00000000-0005-0000-0000-000023200000}"/>
    <cellStyle name="Normal 2 3 6 3 2 2 6 3" xfId="22044" xr:uid="{00000000-0005-0000-0000-000024200000}"/>
    <cellStyle name="Normal 2 3 6 3 2 2 7" xfId="32265" xr:uid="{00000000-0005-0000-0000-000025200000}"/>
    <cellStyle name="Normal 2 3 6 3 2 2 8" xfId="17031" xr:uid="{00000000-0005-0000-0000-000026200000}"/>
    <cellStyle name="Normal 2 3 6 3 2 3" xfId="2289" xr:uid="{00000000-0005-0000-0000-000027200000}"/>
    <cellStyle name="Normal 2 3 6 3 2 3 2" xfId="3979" xr:uid="{00000000-0005-0000-0000-000028200000}"/>
    <cellStyle name="Normal 2 3 6 3 2 3 2 2" xfId="14052" xr:uid="{00000000-0005-0000-0000-000029200000}"/>
    <cellStyle name="Normal 2 3 6 3 2 3 2 2 2" xfId="44383" xr:uid="{00000000-0005-0000-0000-00002A200000}"/>
    <cellStyle name="Normal 2 3 6 3 2 3 2 2 3" xfId="29150" xr:uid="{00000000-0005-0000-0000-00002B200000}"/>
    <cellStyle name="Normal 2 3 6 3 2 3 2 3" xfId="9032" xr:uid="{00000000-0005-0000-0000-00002C200000}"/>
    <cellStyle name="Normal 2 3 6 3 2 3 2 3 2" xfId="39366" xr:uid="{00000000-0005-0000-0000-00002D200000}"/>
    <cellStyle name="Normal 2 3 6 3 2 3 2 3 3" xfId="24133" xr:uid="{00000000-0005-0000-0000-00002E200000}"/>
    <cellStyle name="Normal 2 3 6 3 2 3 2 4" xfId="34353" xr:uid="{00000000-0005-0000-0000-00002F200000}"/>
    <cellStyle name="Normal 2 3 6 3 2 3 2 5" xfId="19120" xr:uid="{00000000-0005-0000-0000-000030200000}"/>
    <cellStyle name="Normal 2 3 6 3 2 3 3" xfId="5671" xr:uid="{00000000-0005-0000-0000-000031200000}"/>
    <cellStyle name="Normal 2 3 6 3 2 3 3 2" xfId="15723" xr:uid="{00000000-0005-0000-0000-000032200000}"/>
    <cellStyle name="Normal 2 3 6 3 2 3 3 2 2" xfId="46054" xr:uid="{00000000-0005-0000-0000-000033200000}"/>
    <cellStyle name="Normal 2 3 6 3 2 3 3 2 3" xfId="30821" xr:uid="{00000000-0005-0000-0000-000034200000}"/>
    <cellStyle name="Normal 2 3 6 3 2 3 3 3" xfId="10703" xr:uid="{00000000-0005-0000-0000-000035200000}"/>
    <cellStyle name="Normal 2 3 6 3 2 3 3 3 2" xfId="41037" xr:uid="{00000000-0005-0000-0000-000036200000}"/>
    <cellStyle name="Normal 2 3 6 3 2 3 3 3 3" xfId="25804" xr:uid="{00000000-0005-0000-0000-000037200000}"/>
    <cellStyle name="Normal 2 3 6 3 2 3 3 4" xfId="36024" xr:uid="{00000000-0005-0000-0000-000038200000}"/>
    <cellStyle name="Normal 2 3 6 3 2 3 3 5" xfId="20791" xr:uid="{00000000-0005-0000-0000-000039200000}"/>
    <cellStyle name="Normal 2 3 6 3 2 3 4" xfId="12381" xr:uid="{00000000-0005-0000-0000-00003A200000}"/>
    <cellStyle name="Normal 2 3 6 3 2 3 4 2" xfId="42712" xr:uid="{00000000-0005-0000-0000-00003B200000}"/>
    <cellStyle name="Normal 2 3 6 3 2 3 4 3" xfId="27479" xr:uid="{00000000-0005-0000-0000-00003C200000}"/>
    <cellStyle name="Normal 2 3 6 3 2 3 5" xfId="7360" xr:uid="{00000000-0005-0000-0000-00003D200000}"/>
    <cellStyle name="Normal 2 3 6 3 2 3 5 2" xfId="37695" xr:uid="{00000000-0005-0000-0000-00003E200000}"/>
    <cellStyle name="Normal 2 3 6 3 2 3 5 3" xfId="22462" xr:uid="{00000000-0005-0000-0000-00003F200000}"/>
    <cellStyle name="Normal 2 3 6 3 2 3 6" xfId="32683" xr:uid="{00000000-0005-0000-0000-000040200000}"/>
    <cellStyle name="Normal 2 3 6 3 2 3 7" xfId="17449" xr:uid="{00000000-0005-0000-0000-000041200000}"/>
    <cellStyle name="Normal 2 3 6 3 2 4" xfId="3142" xr:uid="{00000000-0005-0000-0000-000042200000}"/>
    <cellStyle name="Normal 2 3 6 3 2 4 2" xfId="13216" xr:uid="{00000000-0005-0000-0000-000043200000}"/>
    <cellStyle name="Normal 2 3 6 3 2 4 2 2" xfId="43547" xr:uid="{00000000-0005-0000-0000-000044200000}"/>
    <cellStyle name="Normal 2 3 6 3 2 4 2 3" xfId="28314" xr:uid="{00000000-0005-0000-0000-000045200000}"/>
    <cellStyle name="Normal 2 3 6 3 2 4 3" xfId="8196" xr:uid="{00000000-0005-0000-0000-000046200000}"/>
    <cellStyle name="Normal 2 3 6 3 2 4 3 2" xfId="38530" xr:uid="{00000000-0005-0000-0000-000047200000}"/>
    <cellStyle name="Normal 2 3 6 3 2 4 3 3" xfId="23297" xr:uid="{00000000-0005-0000-0000-000048200000}"/>
    <cellStyle name="Normal 2 3 6 3 2 4 4" xfId="33517" xr:uid="{00000000-0005-0000-0000-000049200000}"/>
    <cellStyle name="Normal 2 3 6 3 2 4 5" xfId="18284" xr:uid="{00000000-0005-0000-0000-00004A200000}"/>
    <cellStyle name="Normal 2 3 6 3 2 5" xfId="4835" xr:uid="{00000000-0005-0000-0000-00004B200000}"/>
    <cellStyle name="Normal 2 3 6 3 2 5 2" xfId="14887" xr:uid="{00000000-0005-0000-0000-00004C200000}"/>
    <cellStyle name="Normal 2 3 6 3 2 5 2 2" xfId="45218" xr:uid="{00000000-0005-0000-0000-00004D200000}"/>
    <cellStyle name="Normal 2 3 6 3 2 5 2 3" xfId="29985" xr:uid="{00000000-0005-0000-0000-00004E200000}"/>
    <cellStyle name="Normal 2 3 6 3 2 5 3" xfId="9867" xr:uid="{00000000-0005-0000-0000-00004F200000}"/>
    <cellStyle name="Normal 2 3 6 3 2 5 3 2" xfId="40201" xr:uid="{00000000-0005-0000-0000-000050200000}"/>
    <cellStyle name="Normal 2 3 6 3 2 5 3 3" xfId="24968" xr:uid="{00000000-0005-0000-0000-000051200000}"/>
    <cellStyle name="Normal 2 3 6 3 2 5 4" xfId="35188" xr:uid="{00000000-0005-0000-0000-000052200000}"/>
    <cellStyle name="Normal 2 3 6 3 2 5 5" xfId="19955" xr:uid="{00000000-0005-0000-0000-000053200000}"/>
    <cellStyle name="Normal 2 3 6 3 2 6" xfId="11545" xr:uid="{00000000-0005-0000-0000-000054200000}"/>
    <cellStyle name="Normal 2 3 6 3 2 6 2" xfId="41876" xr:uid="{00000000-0005-0000-0000-000055200000}"/>
    <cellStyle name="Normal 2 3 6 3 2 6 3" xfId="26643" xr:uid="{00000000-0005-0000-0000-000056200000}"/>
    <cellStyle name="Normal 2 3 6 3 2 7" xfId="6524" xr:uid="{00000000-0005-0000-0000-000057200000}"/>
    <cellStyle name="Normal 2 3 6 3 2 7 2" xfId="36859" xr:uid="{00000000-0005-0000-0000-000058200000}"/>
    <cellStyle name="Normal 2 3 6 3 2 7 3" xfId="21626" xr:uid="{00000000-0005-0000-0000-000059200000}"/>
    <cellStyle name="Normal 2 3 6 3 2 8" xfId="31847" xr:uid="{00000000-0005-0000-0000-00005A200000}"/>
    <cellStyle name="Normal 2 3 6 3 2 9" xfId="16613" xr:uid="{00000000-0005-0000-0000-00005B200000}"/>
    <cellStyle name="Normal 2 3 6 3 3" xfId="1660" xr:uid="{00000000-0005-0000-0000-00005C200000}"/>
    <cellStyle name="Normal 2 3 6 3 3 2" xfId="2499" xr:uid="{00000000-0005-0000-0000-00005D200000}"/>
    <cellStyle name="Normal 2 3 6 3 3 2 2" xfId="4189" xr:uid="{00000000-0005-0000-0000-00005E200000}"/>
    <cellStyle name="Normal 2 3 6 3 3 2 2 2" xfId="14262" xr:uid="{00000000-0005-0000-0000-00005F200000}"/>
    <cellStyle name="Normal 2 3 6 3 3 2 2 2 2" xfId="44593" xr:uid="{00000000-0005-0000-0000-000060200000}"/>
    <cellStyle name="Normal 2 3 6 3 3 2 2 2 3" xfId="29360" xr:uid="{00000000-0005-0000-0000-000061200000}"/>
    <cellStyle name="Normal 2 3 6 3 3 2 2 3" xfId="9242" xr:uid="{00000000-0005-0000-0000-000062200000}"/>
    <cellStyle name="Normal 2 3 6 3 3 2 2 3 2" xfId="39576" xr:uid="{00000000-0005-0000-0000-000063200000}"/>
    <cellStyle name="Normal 2 3 6 3 3 2 2 3 3" xfId="24343" xr:uid="{00000000-0005-0000-0000-000064200000}"/>
    <cellStyle name="Normal 2 3 6 3 3 2 2 4" xfId="34563" xr:uid="{00000000-0005-0000-0000-000065200000}"/>
    <cellStyle name="Normal 2 3 6 3 3 2 2 5" xfId="19330" xr:uid="{00000000-0005-0000-0000-000066200000}"/>
    <cellStyle name="Normal 2 3 6 3 3 2 3" xfId="5881" xr:uid="{00000000-0005-0000-0000-000067200000}"/>
    <cellStyle name="Normal 2 3 6 3 3 2 3 2" xfId="15933" xr:uid="{00000000-0005-0000-0000-000068200000}"/>
    <cellStyle name="Normal 2 3 6 3 3 2 3 2 2" xfId="46264" xr:uid="{00000000-0005-0000-0000-000069200000}"/>
    <cellStyle name="Normal 2 3 6 3 3 2 3 2 3" xfId="31031" xr:uid="{00000000-0005-0000-0000-00006A200000}"/>
    <cellStyle name="Normal 2 3 6 3 3 2 3 3" xfId="10913" xr:uid="{00000000-0005-0000-0000-00006B200000}"/>
    <cellStyle name="Normal 2 3 6 3 3 2 3 3 2" xfId="41247" xr:uid="{00000000-0005-0000-0000-00006C200000}"/>
    <cellStyle name="Normal 2 3 6 3 3 2 3 3 3" xfId="26014" xr:uid="{00000000-0005-0000-0000-00006D200000}"/>
    <cellStyle name="Normal 2 3 6 3 3 2 3 4" xfId="36234" xr:uid="{00000000-0005-0000-0000-00006E200000}"/>
    <cellStyle name="Normal 2 3 6 3 3 2 3 5" xfId="21001" xr:uid="{00000000-0005-0000-0000-00006F200000}"/>
    <cellStyle name="Normal 2 3 6 3 3 2 4" xfId="12591" xr:uid="{00000000-0005-0000-0000-000070200000}"/>
    <cellStyle name="Normal 2 3 6 3 3 2 4 2" xfId="42922" xr:uid="{00000000-0005-0000-0000-000071200000}"/>
    <cellStyle name="Normal 2 3 6 3 3 2 4 3" xfId="27689" xr:uid="{00000000-0005-0000-0000-000072200000}"/>
    <cellStyle name="Normal 2 3 6 3 3 2 5" xfId="7570" xr:uid="{00000000-0005-0000-0000-000073200000}"/>
    <cellStyle name="Normal 2 3 6 3 3 2 5 2" xfId="37905" xr:uid="{00000000-0005-0000-0000-000074200000}"/>
    <cellStyle name="Normal 2 3 6 3 3 2 5 3" xfId="22672" xr:uid="{00000000-0005-0000-0000-000075200000}"/>
    <cellStyle name="Normal 2 3 6 3 3 2 6" xfId="32893" xr:uid="{00000000-0005-0000-0000-000076200000}"/>
    <cellStyle name="Normal 2 3 6 3 3 2 7" xfId="17659" xr:uid="{00000000-0005-0000-0000-000077200000}"/>
    <cellStyle name="Normal 2 3 6 3 3 3" xfId="3352" xr:uid="{00000000-0005-0000-0000-000078200000}"/>
    <cellStyle name="Normal 2 3 6 3 3 3 2" xfId="13426" xr:uid="{00000000-0005-0000-0000-000079200000}"/>
    <cellStyle name="Normal 2 3 6 3 3 3 2 2" xfId="43757" xr:uid="{00000000-0005-0000-0000-00007A200000}"/>
    <cellStyle name="Normal 2 3 6 3 3 3 2 3" xfId="28524" xr:uid="{00000000-0005-0000-0000-00007B200000}"/>
    <cellStyle name="Normal 2 3 6 3 3 3 3" xfId="8406" xr:uid="{00000000-0005-0000-0000-00007C200000}"/>
    <cellStyle name="Normal 2 3 6 3 3 3 3 2" xfId="38740" xr:uid="{00000000-0005-0000-0000-00007D200000}"/>
    <cellStyle name="Normal 2 3 6 3 3 3 3 3" xfId="23507" xr:uid="{00000000-0005-0000-0000-00007E200000}"/>
    <cellStyle name="Normal 2 3 6 3 3 3 4" xfId="33727" xr:uid="{00000000-0005-0000-0000-00007F200000}"/>
    <cellStyle name="Normal 2 3 6 3 3 3 5" xfId="18494" xr:uid="{00000000-0005-0000-0000-000080200000}"/>
    <cellStyle name="Normal 2 3 6 3 3 4" xfId="5045" xr:uid="{00000000-0005-0000-0000-000081200000}"/>
    <cellStyle name="Normal 2 3 6 3 3 4 2" xfId="15097" xr:uid="{00000000-0005-0000-0000-000082200000}"/>
    <cellStyle name="Normal 2 3 6 3 3 4 2 2" xfId="45428" xr:uid="{00000000-0005-0000-0000-000083200000}"/>
    <cellStyle name="Normal 2 3 6 3 3 4 2 3" xfId="30195" xr:uid="{00000000-0005-0000-0000-000084200000}"/>
    <cellStyle name="Normal 2 3 6 3 3 4 3" xfId="10077" xr:uid="{00000000-0005-0000-0000-000085200000}"/>
    <cellStyle name="Normal 2 3 6 3 3 4 3 2" xfId="40411" xr:uid="{00000000-0005-0000-0000-000086200000}"/>
    <cellStyle name="Normal 2 3 6 3 3 4 3 3" xfId="25178" xr:uid="{00000000-0005-0000-0000-000087200000}"/>
    <cellStyle name="Normal 2 3 6 3 3 4 4" xfId="35398" xr:uid="{00000000-0005-0000-0000-000088200000}"/>
    <cellStyle name="Normal 2 3 6 3 3 4 5" xfId="20165" xr:uid="{00000000-0005-0000-0000-000089200000}"/>
    <cellStyle name="Normal 2 3 6 3 3 5" xfId="11755" xr:uid="{00000000-0005-0000-0000-00008A200000}"/>
    <cellStyle name="Normal 2 3 6 3 3 5 2" xfId="42086" xr:uid="{00000000-0005-0000-0000-00008B200000}"/>
    <cellStyle name="Normal 2 3 6 3 3 5 3" xfId="26853" xr:uid="{00000000-0005-0000-0000-00008C200000}"/>
    <cellStyle name="Normal 2 3 6 3 3 6" xfId="6734" xr:uid="{00000000-0005-0000-0000-00008D200000}"/>
    <cellStyle name="Normal 2 3 6 3 3 6 2" xfId="37069" xr:uid="{00000000-0005-0000-0000-00008E200000}"/>
    <cellStyle name="Normal 2 3 6 3 3 6 3" xfId="21836" xr:uid="{00000000-0005-0000-0000-00008F200000}"/>
    <cellStyle name="Normal 2 3 6 3 3 7" xfId="32057" xr:uid="{00000000-0005-0000-0000-000090200000}"/>
    <cellStyle name="Normal 2 3 6 3 3 8" xfId="16823" xr:uid="{00000000-0005-0000-0000-000091200000}"/>
    <cellStyle name="Normal 2 3 6 3 4" xfId="2081" xr:uid="{00000000-0005-0000-0000-000092200000}"/>
    <cellStyle name="Normal 2 3 6 3 4 2" xfId="3771" xr:uid="{00000000-0005-0000-0000-000093200000}"/>
    <cellStyle name="Normal 2 3 6 3 4 2 2" xfId="13844" xr:uid="{00000000-0005-0000-0000-000094200000}"/>
    <cellStyle name="Normal 2 3 6 3 4 2 2 2" xfId="44175" xr:uid="{00000000-0005-0000-0000-000095200000}"/>
    <cellStyle name="Normal 2 3 6 3 4 2 2 3" xfId="28942" xr:uid="{00000000-0005-0000-0000-000096200000}"/>
    <cellStyle name="Normal 2 3 6 3 4 2 3" xfId="8824" xr:uid="{00000000-0005-0000-0000-000097200000}"/>
    <cellStyle name="Normal 2 3 6 3 4 2 3 2" xfId="39158" xr:uid="{00000000-0005-0000-0000-000098200000}"/>
    <cellStyle name="Normal 2 3 6 3 4 2 3 3" xfId="23925" xr:uid="{00000000-0005-0000-0000-000099200000}"/>
    <cellStyle name="Normal 2 3 6 3 4 2 4" xfId="34145" xr:uid="{00000000-0005-0000-0000-00009A200000}"/>
    <cellStyle name="Normal 2 3 6 3 4 2 5" xfId="18912" xr:uid="{00000000-0005-0000-0000-00009B200000}"/>
    <cellStyle name="Normal 2 3 6 3 4 3" xfId="5463" xr:uid="{00000000-0005-0000-0000-00009C200000}"/>
    <cellStyle name="Normal 2 3 6 3 4 3 2" xfId="15515" xr:uid="{00000000-0005-0000-0000-00009D200000}"/>
    <cellStyle name="Normal 2 3 6 3 4 3 2 2" xfId="45846" xr:uid="{00000000-0005-0000-0000-00009E200000}"/>
    <cellStyle name="Normal 2 3 6 3 4 3 2 3" xfId="30613" xr:uid="{00000000-0005-0000-0000-00009F200000}"/>
    <cellStyle name="Normal 2 3 6 3 4 3 3" xfId="10495" xr:uid="{00000000-0005-0000-0000-0000A0200000}"/>
    <cellStyle name="Normal 2 3 6 3 4 3 3 2" xfId="40829" xr:uid="{00000000-0005-0000-0000-0000A1200000}"/>
    <cellStyle name="Normal 2 3 6 3 4 3 3 3" xfId="25596" xr:uid="{00000000-0005-0000-0000-0000A2200000}"/>
    <cellStyle name="Normal 2 3 6 3 4 3 4" xfId="35816" xr:uid="{00000000-0005-0000-0000-0000A3200000}"/>
    <cellStyle name="Normal 2 3 6 3 4 3 5" xfId="20583" xr:uid="{00000000-0005-0000-0000-0000A4200000}"/>
    <cellStyle name="Normal 2 3 6 3 4 4" xfId="12173" xr:uid="{00000000-0005-0000-0000-0000A5200000}"/>
    <cellStyle name="Normal 2 3 6 3 4 4 2" xfId="42504" xr:uid="{00000000-0005-0000-0000-0000A6200000}"/>
    <cellStyle name="Normal 2 3 6 3 4 4 3" xfId="27271" xr:uid="{00000000-0005-0000-0000-0000A7200000}"/>
    <cellStyle name="Normal 2 3 6 3 4 5" xfId="7152" xr:uid="{00000000-0005-0000-0000-0000A8200000}"/>
    <cellStyle name="Normal 2 3 6 3 4 5 2" xfId="37487" xr:uid="{00000000-0005-0000-0000-0000A9200000}"/>
    <cellStyle name="Normal 2 3 6 3 4 5 3" xfId="22254" xr:uid="{00000000-0005-0000-0000-0000AA200000}"/>
    <cellStyle name="Normal 2 3 6 3 4 6" xfId="32475" xr:uid="{00000000-0005-0000-0000-0000AB200000}"/>
    <cellStyle name="Normal 2 3 6 3 4 7" xfId="17241" xr:uid="{00000000-0005-0000-0000-0000AC200000}"/>
    <cellStyle name="Normal 2 3 6 3 5" xfId="2934" xr:uid="{00000000-0005-0000-0000-0000AD200000}"/>
    <cellStyle name="Normal 2 3 6 3 5 2" xfId="13008" xr:uid="{00000000-0005-0000-0000-0000AE200000}"/>
    <cellStyle name="Normal 2 3 6 3 5 2 2" xfId="43339" xr:uid="{00000000-0005-0000-0000-0000AF200000}"/>
    <cellStyle name="Normal 2 3 6 3 5 2 3" xfId="28106" xr:uid="{00000000-0005-0000-0000-0000B0200000}"/>
    <cellStyle name="Normal 2 3 6 3 5 3" xfId="7988" xr:uid="{00000000-0005-0000-0000-0000B1200000}"/>
    <cellStyle name="Normal 2 3 6 3 5 3 2" xfId="38322" xr:uid="{00000000-0005-0000-0000-0000B2200000}"/>
    <cellStyle name="Normal 2 3 6 3 5 3 3" xfId="23089" xr:uid="{00000000-0005-0000-0000-0000B3200000}"/>
    <cellStyle name="Normal 2 3 6 3 5 4" xfId="33309" xr:uid="{00000000-0005-0000-0000-0000B4200000}"/>
    <cellStyle name="Normal 2 3 6 3 5 5" xfId="18076" xr:uid="{00000000-0005-0000-0000-0000B5200000}"/>
    <cellStyle name="Normal 2 3 6 3 6" xfId="4627" xr:uid="{00000000-0005-0000-0000-0000B6200000}"/>
    <cellStyle name="Normal 2 3 6 3 6 2" xfId="14679" xr:uid="{00000000-0005-0000-0000-0000B7200000}"/>
    <cellStyle name="Normal 2 3 6 3 6 2 2" xfId="45010" xr:uid="{00000000-0005-0000-0000-0000B8200000}"/>
    <cellStyle name="Normal 2 3 6 3 6 2 3" xfId="29777" xr:uid="{00000000-0005-0000-0000-0000B9200000}"/>
    <cellStyle name="Normal 2 3 6 3 6 3" xfId="9659" xr:uid="{00000000-0005-0000-0000-0000BA200000}"/>
    <cellStyle name="Normal 2 3 6 3 6 3 2" xfId="39993" xr:uid="{00000000-0005-0000-0000-0000BB200000}"/>
    <cellStyle name="Normal 2 3 6 3 6 3 3" xfId="24760" xr:uid="{00000000-0005-0000-0000-0000BC200000}"/>
    <cellStyle name="Normal 2 3 6 3 6 4" xfId="34980" xr:uid="{00000000-0005-0000-0000-0000BD200000}"/>
    <cellStyle name="Normal 2 3 6 3 6 5" xfId="19747" xr:uid="{00000000-0005-0000-0000-0000BE200000}"/>
    <cellStyle name="Normal 2 3 6 3 7" xfId="11337" xr:uid="{00000000-0005-0000-0000-0000BF200000}"/>
    <cellStyle name="Normal 2 3 6 3 7 2" xfId="41668" xr:uid="{00000000-0005-0000-0000-0000C0200000}"/>
    <cellStyle name="Normal 2 3 6 3 7 3" xfId="26435" xr:uid="{00000000-0005-0000-0000-0000C1200000}"/>
    <cellStyle name="Normal 2 3 6 3 8" xfId="6316" xr:uid="{00000000-0005-0000-0000-0000C2200000}"/>
    <cellStyle name="Normal 2 3 6 3 8 2" xfId="36651" xr:uid="{00000000-0005-0000-0000-0000C3200000}"/>
    <cellStyle name="Normal 2 3 6 3 8 3" xfId="21418" xr:uid="{00000000-0005-0000-0000-0000C4200000}"/>
    <cellStyle name="Normal 2 3 6 3 9" xfId="31640" xr:uid="{00000000-0005-0000-0000-0000C5200000}"/>
    <cellStyle name="Normal 2 3 6 4" xfId="1341" xr:uid="{00000000-0005-0000-0000-0000C6200000}"/>
    <cellStyle name="Normal 2 3 6 4 2" xfId="1764" xr:uid="{00000000-0005-0000-0000-0000C7200000}"/>
    <cellStyle name="Normal 2 3 6 4 2 2" xfId="2603" xr:uid="{00000000-0005-0000-0000-0000C8200000}"/>
    <cellStyle name="Normal 2 3 6 4 2 2 2" xfId="4293" xr:uid="{00000000-0005-0000-0000-0000C9200000}"/>
    <cellStyle name="Normal 2 3 6 4 2 2 2 2" xfId="14366" xr:uid="{00000000-0005-0000-0000-0000CA200000}"/>
    <cellStyle name="Normal 2 3 6 4 2 2 2 2 2" xfId="44697" xr:uid="{00000000-0005-0000-0000-0000CB200000}"/>
    <cellStyle name="Normal 2 3 6 4 2 2 2 2 3" xfId="29464" xr:uid="{00000000-0005-0000-0000-0000CC200000}"/>
    <cellStyle name="Normal 2 3 6 4 2 2 2 3" xfId="9346" xr:uid="{00000000-0005-0000-0000-0000CD200000}"/>
    <cellStyle name="Normal 2 3 6 4 2 2 2 3 2" xfId="39680" xr:uid="{00000000-0005-0000-0000-0000CE200000}"/>
    <cellStyle name="Normal 2 3 6 4 2 2 2 3 3" xfId="24447" xr:uid="{00000000-0005-0000-0000-0000CF200000}"/>
    <cellStyle name="Normal 2 3 6 4 2 2 2 4" xfId="34667" xr:uid="{00000000-0005-0000-0000-0000D0200000}"/>
    <cellStyle name="Normal 2 3 6 4 2 2 2 5" xfId="19434" xr:uid="{00000000-0005-0000-0000-0000D1200000}"/>
    <cellStyle name="Normal 2 3 6 4 2 2 3" xfId="5985" xr:uid="{00000000-0005-0000-0000-0000D2200000}"/>
    <cellStyle name="Normal 2 3 6 4 2 2 3 2" xfId="16037" xr:uid="{00000000-0005-0000-0000-0000D3200000}"/>
    <cellStyle name="Normal 2 3 6 4 2 2 3 2 2" xfId="46368" xr:uid="{00000000-0005-0000-0000-0000D4200000}"/>
    <cellStyle name="Normal 2 3 6 4 2 2 3 2 3" xfId="31135" xr:uid="{00000000-0005-0000-0000-0000D5200000}"/>
    <cellStyle name="Normal 2 3 6 4 2 2 3 3" xfId="11017" xr:uid="{00000000-0005-0000-0000-0000D6200000}"/>
    <cellStyle name="Normal 2 3 6 4 2 2 3 3 2" xfId="41351" xr:uid="{00000000-0005-0000-0000-0000D7200000}"/>
    <cellStyle name="Normal 2 3 6 4 2 2 3 3 3" xfId="26118" xr:uid="{00000000-0005-0000-0000-0000D8200000}"/>
    <cellStyle name="Normal 2 3 6 4 2 2 3 4" xfId="36338" xr:uid="{00000000-0005-0000-0000-0000D9200000}"/>
    <cellStyle name="Normal 2 3 6 4 2 2 3 5" xfId="21105" xr:uid="{00000000-0005-0000-0000-0000DA200000}"/>
    <cellStyle name="Normal 2 3 6 4 2 2 4" xfId="12695" xr:uid="{00000000-0005-0000-0000-0000DB200000}"/>
    <cellStyle name="Normal 2 3 6 4 2 2 4 2" xfId="43026" xr:uid="{00000000-0005-0000-0000-0000DC200000}"/>
    <cellStyle name="Normal 2 3 6 4 2 2 4 3" xfId="27793" xr:uid="{00000000-0005-0000-0000-0000DD200000}"/>
    <cellStyle name="Normal 2 3 6 4 2 2 5" xfId="7674" xr:uid="{00000000-0005-0000-0000-0000DE200000}"/>
    <cellStyle name="Normal 2 3 6 4 2 2 5 2" xfId="38009" xr:uid="{00000000-0005-0000-0000-0000DF200000}"/>
    <cellStyle name="Normal 2 3 6 4 2 2 5 3" xfId="22776" xr:uid="{00000000-0005-0000-0000-0000E0200000}"/>
    <cellStyle name="Normal 2 3 6 4 2 2 6" xfId="32997" xr:uid="{00000000-0005-0000-0000-0000E1200000}"/>
    <cellStyle name="Normal 2 3 6 4 2 2 7" xfId="17763" xr:uid="{00000000-0005-0000-0000-0000E2200000}"/>
    <cellStyle name="Normal 2 3 6 4 2 3" xfId="3456" xr:uid="{00000000-0005-0000-0000-0000E3200000}"/>
    <cellStyle name="Normal 2 3 6 4 2 3 2" xfId="13530" xr:uid="{00000000-0005-0000-0000-0000E4200000}"/>
    <cellStyle name="Normal 2 3 6 4 2 3 2 2" xfId="43861" xr:uid="{00000000-0005-0000-0000-0000E5200000}"/>
    <cellStyle name="Normal 2 3 6 4 2 3 2 3" xfId="28628" xr:uid="{00000000-0005-0000-0000-0000E6200000}"/>
    <cellStyle name="Normal 2 3 6 4 2 3 3" xfId="8510" xr:uid="{00000000-0005-0000-0000-0000E7200000}"/>
    <cellStyle name="Normal 2 3 6 4 2 3 3 2" xfId="38844" xr:uid="{00000000-0005-0000-0000-0000E8200000}"/>
    <cellStyle name="Normal 2 3 6 4 2 3 3 3" xfId="23611" xr:uid="{00000000-0005-0000-0000-0000E9200000}"/>
    <cellStyle name="Normal 2 3 6 4 2 3 4" xfId="33831" xr:uid="{00000000-0005-0000-0000-0000EA200000}"/>
    <cellStyle name="Normal 2 3 6 4 2 3 5" xfId="18598" xr:uid="{00000000-0005-0000-0000-0000EB200000}"/>
    <cellStyle name="Normal 2 3 6 4 2 4" xfId="5149" xr:uid="{00000000-0005-0000-0000-0000EC200000}"/>
    <cellStyle name="Normal 2 3 6 4 2 4 2" xfId="15201" xr:uid="{00000000-0005-0000-0000-0000ED200000}"/>
    <cellStyle name="Normal 2 3 6 4 2 4 2 2" xfId="45532" xr:uid="{00000000-0005-0000-0000-0000EE200000}"/>
    <cellStyle name="Normal 2 3 6 4 2 4 2 3" xfId="30299" xr:uid="{00000000-0005-0000-0000-0000EF200000}"/>
    <cellStyle name="Normal 2 3 6 4 2 4 3" xfId="10181" xr:uid="{00000000-0005-0000-0000-0000F0200000}"/>
    <cellStyle name="Normal 2 3 6 4 2 4 3 2" xfId="40515" xr:uid="{00000000-0005-0000-0000-0000F1200000}"/>
    <cellStyle name="Normal 2 3 6 4 2 4 3 3" xfId="25282" xr:uid="{00000000-0005-0000-0000-0000F2200000}"/>
    <cellStyle name="Normal 2 3 6 4 2 4 4" xfId="35502" xr:uid="{00000000-0005-0000-0000-0000F3200000}"/>
    <cellStyle name="Normal 2 3 6 4 2 4 5" xfId="20269" xr:uid="{00000000-0005-0000-0000-0000F4200000}"/>
    <cellStyle name="Normal 2 3 6 4 2 5" xfId="11859" xr:uid="{00000000-0005-0000-0000-0000F5200000}"/>
    <cellStyle name="Normal 2 3 6 4 2 5 2" xfId="42190" xr:uid="{00000000-0005-0000-0000-0000F6200000}"/>
    <cellStyle name="Normal 2 3 6 4 2 5 3" xfId="26957" xr:uid="{00000000-0005-0000-0000-0000F7200000}"/>
    <cellStyle name="Normal 2 3 6 4 2 6" xfId="6838" xr:uid="{00000000-0005-0000-0000-0000F8200000}"/>
    <cellStyle name="Normal 2 3 6 4 2 6 2" xfId="37173" xr:uid="{00000000-0005-0000-0000-0000F9200000}"/>
    <cellStyle name="Normal 2 3 6 4 2 6 3" xfId="21940" xr:uid="{00000000-0005-0000-0000-0000FA200000}"/>
    <cellStyle name="Normal 2 3 6 4 2 7" xfId="32161" xr:uid="{00000000-0005-0000-0000-0000FB200000}"/>
    <cellStyle name="Normal 2 3 6 4 2 8" xfId="16927" xr:uid="{00000000-0005-0000-0000-0000FC200000}"/>
    <cellStyle name="Normal 2 3 6 4 3" xfId="2185" xr:uid="{00000000-0005-0000-0000-0000FD200000}"/>
    <cellStyle name="Normal 2 3 6 4 3 2" xfId="3875" xr:uid="{00000000-0005-0000-0000-0000FE200000}"/>
    <cellStyle name="Normal 2 3 6 4 3 2 2" xfId="13948" xr:uid="{00000000-0005-0000-0000-0000FF200000}"/>
    <cellStyle name="Normal 2 3 6 4 3 2 2 2" xfId="44279" xr:uid="{00000000-0005-0000-0000-000000210000}"/>
    <cellStyle name="Normal 2 3 6 4 3 2 2 3" xfId="29046" xr:uid="{00000000-0005-0000-0000-000001210000}"/>
    <cellStyle name="Normal 2 3 6 4 3 2 3" xfId="8928" xr:uid="{00000000-0005-0000-0000-000002210000}"/>
    <cellStyle name="Normal 2 3 6 4 3 2 3 2" xfId="39262" xr:uid="{00000000-0005-0000-0000-000003210000}"/>
    <cellStyle name="Normal 2 3 6 4 3 2 3 3" xfId="24029" xr:uid="{00000000-0005-0000-0000-000004210000}"/>
    <cellStyle name="Normal 2 3 6 4 3 2 4" xfId="34249" xr:uid="{00000000-0005-0000-0000-000005210000}"/>
    <cellStyle name="Normal 2 3 6 4 3 2 5" xfId="19016" xr:uid="{00000000-0005-0000-0000-000006210000}"/>
    <cellStyle name="Normal 2 3 6 4 3 3" xfId="5567" xr:uid="{00000000-0005-0000-0000-000007210000}"/>
    <cellStyle name="Normal 2 3 6 4 3 3 2" xfId="15619" xr:uid="{00000000-0005-0000-0000-000008210000}"/>
    <cellStyle name="Normal 2 3 6 4 3 3 2 2" xfId="45950" xr:uid="{00000000-0005-0000-0000-000009210000}"/>
    <cellStyle name="Normal 2 3 6 4 3 3 2 3" xfId="30717" xr:uid="{00000000-0005-0000-0000-00000A210000}"/>
    <cellStyle name="Normal 2 3 6 4 3 3 3" xfId="10599" xr:uid="{00000000-0005-0000-0000-00000B210000}"/>
    <cellStyle name="Normal 2 3 6 4 3 3 3 2" xfId="40933" xr:uid="{00000000-0005-0000-0000-00000C210000}"/>
    <cellStyle name="Normal 2 3 6 4 3 3 3 3" xfId="25700" xr:uid="{00000000-0005-0000-0000-00000D210000}"/>
    <cellStyle name="Normal 2 3 6 4 3 3 4" xfId="35920" xr:uid="{00000000-0005-0000-0000-00000E210000}"/>
    <cellStyle name="Normal 2 3 6 4 3 3 5" xfId="20687" xr:uid="{00000000-0005-0000-0000-00000F210000}"/>
    <cellStyle name="Normal 2 3 6 4 3 4" xfId="12277" xr:uid="{00000000-0005-0000-0000-000010210000}"/>
    <cellStyle name="Normal 2 3 6 4 3 4 2" xfId="42608" xr:uid="{00000000-0005-0000-0000-000011210000}"/>
    <cellStyle name="Normal 2 3 6 4 3 4 3" xfId="27375" xr:uid="{00000000-0005-0000-0000-000012210000}"/>
    <cellStyle name="Normal 2 3 6 4 3 5" xfId="7256" xr:uid="{00000000-0005-0000-0000-000013210000}"/>
    <cellStyle name="Normal 2 3 6 4 3 5 2" xfId="37591" xr:uid="{00000000-0005-0000-0000-000014210000}"/>
    <cellStyle name="Normal 2 3 6 4 3 5 3" xfId="22358" xr:uid="{00000000-0005-0000-0000-000015210000}"/>
    <cellStyle name="Normal 2 3 6 4 3 6" xfId="32579" xr:uid="{00000000-0005-0000-0000-000016210000}"/>
    <cellStyle name="Normal 2 3 6 4 3 7" xfId="17345" xr:uid="{00000000-0005-0000-0000-000017210000}"/>
    <cellStyle name="Normal 2 3 6 4 4" xfId="3038" xr:uid="{00000000-0005-0000-0000-000018210000}"/>
    <cellStyle name="Normal 2 3 6 4 4 2" xfId="13112" xr:uid="{00000000-0005-0000-0000-000019210000}"/>
    <cellStyle name="Normal 2 3 6 4 4 2 2" xfId="43443" xr:uid="{00000000-0005-0000-0000-00001A210000}"/>
    <cellStyle name="Normal 2 3 6 4 4 2 3" xfId="28210" xr:uid="{00000000-0005-0000-0000-00001B210000}"/>
    <cellStyle name="Normal 2 3 6 4 4 3" xfId="8092" xr:uid="{00000000-0005-0000-0000-00001C210000}"/>
    <cellStyle name="Normal 2 3 6 4 4 3 2" xfId="38426" xr:uid="{00000000-0005-0000-0000-00001D210000}"/>
    <cellStyle name="Normal 2 3 6 4 4 3 3" xfId="23193" xr:uid="{00000000-0005-0000-0000-00001E210000}"/>
    <cellStyle name="Normal 2 3 6 4 4 4" xfId="33413" xr:uid="{00000000-0005-0000-0000-00001F210000}"/>
    <cellStyle name="Normal 2 3 6 4 4 5" xfId="18180" xr:uid="{00000000-0005-0000-0000-000020210000}"/>
    <cellStyle name="Normal 2 3 6 4 5" xfId="4731" xr:uid="{00000000-0005-0000-0000-000021210000}"/>
    <cellStyle name="Normal 2 3 6 4 5 2" xfId="14783" xr:uid="{00000000-0005-0000-0000-000022210000}"/>
    <cellStyle name="Normal 2 3 6 4 5 2 2" xfId="45114" xr:uid="{00000000-0005-0000-0000-000023210000}"/>
    <cellStyle name="Normal 2 3 6 4 5 2 3" xfId="29881" xr:uid="{00000000-0005-0000-0000-000024210000}"/>
    <cellStyle name="Normal 2 3 6 4 5 3" xfId="9763" xr:uid="{00000000-0005-0000-0000-000025210000}"/>
    <cellStyle name="Normal 2 3 6 4 5 3 2" xfId="40097" xr:uid="{00000000-0005-0000-0000-000026210000}"/>
    <cellStyle name="Normal 2 3 6 4 5 3 3" xfId="24864" xr:uid="{00000000-0005-0000-0000-000027210000}"/>
    <cellStyle name="Normal 2 3 6 4 5 4" xfId="35084" xr:uid="{00000000-0005-0000-0000-000028210000}"/>
    <cellStyle name="Normal 2 3 6 4 5 5" xfId="19851" xr:uid="{00000000-0005-0000-0000-000029210000}"/>
    <cellStyle name="Normal 2 3 6 4 6" xfId="11441" xr:uid="{00000000-0005-0000-0000-00002A210000}"/>
    <cellStyle name="Normal 2 3 6 4 6 2" xfId="41772" xr:uid="{00000000-0005-0000-0000-00002B210000}"/>
    <cellStyle name="Normal 2 3 6 4 6 3" xfId="26539" xr:uid="{00000000-0005-0000-0000-00002C210000}"/>
    <cellStyle name="Normal 2 3 6 4 7" xfId="6420" xr:uid="{00000000-0005-0000-0000-00002D210000}"/>
    <cellStyle name="Normal 2 3 6 4 7 2" xfId="36755" xr:uid="{00000000-0005-0000-0000-00002E210000}"/>
    <cellStyle name="Normal 2 3 6 4 7 3" xfId="21522" xr:uid="{00000000-0005-0000-0000-00002F210000}"/>
    <cellStyle name="Normal 2 3 6 4 8" xfId="31743" xr:uid="{00000000-0005-0000-0000-000030210000}"/>
    <cellStyle name="Normal 2 3 6 4 9" xfId="16509" xr:uid="{00000000-0005-0000-0000-000031210000}"/>
    <cellStyle name="Normal 2 3 6 5" xfId="1554" xr:uid="{00000000-0005-0000-0000-000032210000}"/>
    <cellStyle name="Normal 2 3 6 5 2" xfId="2395" xr:uid="{00000000-0005-0000-0000-000033210000}"/>
    <cellStyle name="Normal 2 3 6 5 2 2" xfId="4085" xr:uid="{00000000-0005-0000-0000-000034210000}"/>
    <cellStyle name="Normal 2 3 6 5 2 2 2" xfId="14158" xr:uid="{00000000-0005-0000-0000-000035210000}"/>
    <cellStyle name="Normal 2 3 6 5 2 2 2 2" xfId="44489" xr:uid="{00000000-0005-0000-0000-000036210000}"/>
    <cellStyle name="Normal 2 3 6 5 2 2 2 3" xfId="29256" xr:uid="{00000000-0005-0000-0000-000037210000}"/>
    <cellStyle name="Normal 2 3 6 5 2 2 3" xfId="9138" xr:uid="{00000000-0005-0000-0000-000038210000}"/>
    <cellStyle name="Normal 2 3 6 5 2 2 3 2" xfId="39472" xr:uid="{00000000-0005-0000-0000-000039210000}"/>
    <cellStyle name="Normal 2 3 6 5 2 2 3 3" xfId="24239" xr:uid="{00000000-0005-0000-0000-00003A210000}"/>
    <cellStyle name="Normal 2 3 6 5 2 2 4" xfId="34459" xr:uid="{00000000-0005-0000-0000-00003B210000}"/>
    <cellStyle name="Normal 2 3 6 5 2 2 5" xfId="19226" xr:uid="{00000000-0005-0000-0000-00003C210000}"/>
    <cellStyle name="Normal 2 3 6 5 2 3" xfId="5777" xr:uid="{00000000-0005-0000-0000-00003D210000}"/>
    <cellStyle name="Normal 2 3 6 5 2 3 2" xfId="15829" xr:uid="{00000000-0005-0000-0000-00003E210000}"/>
    <cellStyle name="Normal 2 3 6 5 2 3 2 2" xfId="46160" xr:uid="{00000000-0005-0000-0000-00003F210000}"/>
    <cellStyle name="Normal 2 3 6 5 2 3 2 3" xfId="30927" xr:uid="{00000000-0005-0000-0000-000040210000}"/>
    <cellStyle name="Normal 2 3 6 5 2 3 3" xfId="10809" xr:uid="{00000000-0005-0000-0000-000041210000}"/>
    <cellStyle name="Normal 2 3 6 5 2 3 3 2" xfId="41143" xr:uid="{00000000-0005-0000-0000-000042210000}"/>
    <cellStyle name="Normal 2 3 6 5 2 3 3 3" xfId="25910" xr:uid="{00000000-0005-0000-0000-000043210000}"/>
    <cellStyle name="Normal 2 3 6 5 2 3 4" xfId="36130" xr:uid="{00000000-0005-0000-0000-000044210000}"/>
    <cellStyle name="Normal 2 3 6 5 2 3 5" xfId="20897" xr:uid="{00000000-0005-0000-0000-000045210000}"/>
    <cellStyle name="Normal 2 3 6 5 2 4" xfId="12487" xr:uid="{00000000-0005-0000-0000-000046210000}"/>
    <cellStyle name="Normal 2 3 6 5 2 4 2" xfId="42818" xr:uid="{00000000-0005-0000-0000-000047210000}"/>
    <cellStyle name="Normal 2 3 6 5 2 4 3" xfId="27585" xr:uid="{00000000-0005-0000-0000-000048210000}"/>
    <cellStyle name="Normal 2 3 6 5 2 5" xfId="7466" xr:uid="{00000000-0005-0000-0000-000049210000}"/>
    <cellStyle name="Normal 2 3 6 5 2 5 2" xfId="37801" xr:uid="{00000000-0005-0000-0000-00004A210000}"/>
    <cellStyle name="Normal 2 3 6 5 2 5 3" xfId="22568" xr:uid="{00000000-0005-0000-0000-00004B210000}"/>
    <cellStyle name="Normal 2 3 6 5 2 6" xfId="32789" xr:uid="{00000000-0005-0000-0000-00004C210000}"/>
    <cellStyle name="Normal 2 3 6 5 2 7" xfId="17555" xr:uid="{00000000-0005-0000-0000-00004D210000}"/>
    <cellStyle name="Normal 2 3 6 5 3" xfId="3248" xr:uid="{00000000-0005-0000-0000-00004E210000}"/>
    <cellStyle name="Normal 2 3 6 5 3 2" xfId="13322" xr:uid="{00000000-0005-0000-0000-00004F210000}"/>
    <cellStyle name="Normal 2 3 6 5 3 2 2" xfId="43653" xr:uid="{00000000-0005-0000-0000-000050210000}"/>
    <cellStyle name="Normal 2 3 6 5 3 2 3" xfId="28420" xr:uid="{00000000-0005-0000-0000-000051210000}"/>
    <cellStyle name="Normal 2 3 6 5 3 3" xfId="8302" xr:uid="{00000000-0005-0000-0000-000052210000}"/>
    <cellStyle name="Normal 2 3 6 5 3 3 2" xfId="38636" xr:uid="{00000000-0005-0000-0000-000053210000}"/>
    <cellStyle name="Normal 2 3 6 5 3 3 3" xfId="23403" xr:uid="{00000000-0005-0000-0000-000054210000}"/>
    <cellStyle name="Normal 2 3 6 5 3 4" xfId="33623" xr:uid="{00000000-0005-0000-0000-000055210000}"/>
    <cellStyle name="Normal 2 3 6 5 3 5" xfId="18390" xr:uid="{00000000-0005-0000-0000-000056210000}"/>
    <cellStyle name="Normal 2 3 6 5 4" xfId="4941" xr:uid="{00000000-0005-0000-0000-000057210000}"/>
    <cellStyle name="Normal 2 3 6 5 4 2" xfId="14993" xr:uid="{00000000-0005-0000-0000-000058210000}"/>
    <cellStyle name="Normal 2 3 6 5 4 2 2" xfId="45324" xr:uid="{00000000-0005-0000-0000-000059210000}"/>
    <cellStyle name="Normal 2 3 6 5 4 2 3" xfId="30091" xr:uid="{00000000-0005-0000-0000-00005A210000}"/>
    <cellStyle name="Normal 2 3 6 5 4 3" xfId="9973" xr:uid="{00000000-0005-0000-0000-00005B210000}"/>
    <cellStyle name="Normal 2 3 6 5 4 3 2" xfId="40307" xr:uid="{00000000-0005-0000-0000-00005C210000}"/>
    <cellStyle name="Normal 2 3 6 5 4 3 3" xfId="25074" xr:uid="{00000000-0005-0000-0000-00005D210000}"/>
    <cellStyle name="Normal 2 3 6 5 4 4" xfId="35294" xr:uid="{00000000-0005-0000-0000-00005E210000}"/>
    <cellStyle name="Normal 2 3 6 5 4 5" xfId="20061" xr:uid="{00000000-0005-0000-0000-00005F210000}"/>
    <cellStyle name="Normal 2 3 6 5 5" xfId="11651" xr:uid="{00000000-0005-0000-0000-000060210000}"/>
    <cellStyle name="Normal 2 3 6 5 5 2" xfId="41982" xr:uid="{00000000-0005-0000-0000-000061210000}"/>
    <cellStyle name="Normal 2 3 6 5 5 3" xfId="26749" xr:uid="{00000000-0005-0000-0000-000062210000}"/>
    <cellStyle name="Normal 2 3 6 5 6" xfId="6630" xr:uid="{00000000-0005-0000-0000-000063210000}"/>
    <cellStyle name="Normal 2 3 6 5 6 2" xfId="36965" xr:uid="{00000000-0005-0000-0000-000064210000}"/>
    <cellStyle name="Normal 2 3 6 5 6 3" xfId="21732" xr:uid="{00000000-0005-0000-0000-000065210000}"/>
    <cellStyle name="Normal 2 3 6 5 7" xfId="31953" xr:uid="{00000000-0005-0000-0000-000066210000}"/>
    <cellStyle name="Normal 2 3 6 5 8" xfId="16719" xr:uid="{00000000-0005-0000-0000-000067210000}"/>
    <cellStyle name="Normal 2 3 6 6" xfId="1975" xr:uid="{00000000-0005-0000-0000-000068210000}"/>
    <cellStyle name="Normal 2 3 6 6 2" xfId="3667" xr:uid="{00000000-0005-0000-0000-000069210000}"/>
    <cellStyle name="Normal 2 3 6 6 2 2" xfId="13740" xr:uid="{00000000-0005-0000-0000-00006A210000}"/>
    <cellStyle name="Normal 2 3 6 6 2 2 2" xfId="44071" xr:uid="{00000000-0005-0000-0000-00006B210000}"/>
    <cellStyle name="Normal 2 3 6 6 2 2 3" xfId="28838" xr:uid="{00000000-0005-0000-0000-00006C210000}"/>
    <cellStyle name="Normal 2 3 6 6 2 3" xfId="8720" xr:uid="{00000000-0005-0000-0000-00006D210000}"/>
    <cellStyle name="Normal 2 3 6 6 2 3 2" xfId="39054" xr:uid="{00000000-0005-0000-0000-00006E210000}"/>
    <cellStyle name="Normal 2 3 6 6 2 3 3" xfId="23821" xr:uid="{00000000-0005-0000-0000-00006F210000}"/>
    <cellStyle name="Normal 2 3 6 6 2 4" xfId="34041" xr:uid="{00000000-0005-0000-0000-000070210000}"/>
    <cellStyle name="Normal 2 3 6 6 2 5" xfId="18808" xr:uid="{00000000-0005-0000-0000-000071210000}"/>
    <cellStyle name="Normal 2 3 6 6 3" xfId="5359" xr:uid="{00000000-0005-0000-0000-000072210000}"/>
    <cellStyle name="Normal 2 3 6 6 3 2" xfId="15411" xr:uid="{00000000-0005-0000-0000-000073210000}"/>
    <cellStyle name="Normal 2 3 6 6 3 2 2" xfId="45742" xr:uid="{00000000-0005-0000-0000-000074210000}"/>
    <cellStyle name="Normal 2 3 6 6 3 2 3" xfId="30509" xr:uid="{00000000-0005-0000-0000-000075210000}"/>
    <cellStyle name="Normal 2 3 6 6 3 3" xfId="10391" xr:uid="{00000000-0005-0000-0000-000076210000}"/>
    <cellStyle name="Normal 2 3 6 6 3 3 2" xfId="40725" xr:uid="{00000000-0005-0000-0000-000077210000}"/>
    <cellStyle name="Normal 2 3 6 6 3 3 3" xfId="25492" xr:uid="{00000000-0005-0000-0000-000078210000}"/>
    <cellStyle name="Normal 2 3 6 6 3 4" xfId="35712" xr:uid="{00000000-0005-0000-0000-000079210000}"/>
    <cellStyle name="Normal 2 3 6 6 3 5" xfId="20479" xr:uid="{00000000-0005-0000-0000-00007A210000}"/>
    <cellStyle name="Normal 2 3 6 6 4" xfId="12069" xr:uid="{00000000-0005-0000-0000-00007B210000}"/>
    <cellStyle name="Normal 2 3 6 6 4 2" xfId="42400" xr:uid="{00000000-0005-0000-0000-00007C210000}"/>
    <cellStyle name="Normal 2 3 6 6 4 3" xfId="27167" xr:uid="{00000000-0005-0000-0000-00007D210000}"/>
    <cellStyle name="Normal 2 3 6 6 5" xfId="7048" xr:uid="{00000000-0005-0000-0000-00007E210000}"/>
    <cellStyle name="Normal 2 3 6 6 5 2" xfId="37383" xr:uid="{00000000-0005-0000-0000-00007F210000}"/>
    <cellStyle name="Normal 2 3 6 6 5 3" xfId="22150" xr:uid="{00000000-0005-0000-0000-000080210000}"/>
    <cellStyle name="Normal 2 3 6 6 6" xfId="32371" xr:uid="{00000000-0005-0000-0000-000081210000}"/>
    <cellStyle name="Normal 2 3 6 6 7" xfId="17137" xr:uid="{00000000-0005-0000-0000-000082210000}"/>
    <cellStyle name="Normal 2 3 6 7" xfId="2826" xr:uid="{00000000-0005-0000-0000-000083210000}"/>
    <cellStyle name="Normal 2 3 6 7 2" xfId="12904" xr:uid="{00000000-0005-0000-0000-000084210000}"/>
    <cellStyle name="Normal 2 3 6 7 2 2" xfId="43235" xr:uid="{00000000-0005-0000-0000-000085210000}"/>
    <cellStyle name="Normal 2 3 6 7 2 3" xfId="28002" xr:uid="{00000000-0005-0000-0000-000086210000}"/>
    <cellStyle name="Normal 2 3 6 7 3" xfId="7884" xr:uid="{00000000-0005-0000-0000-000087210000}"/>
    <cellStyle name="Normal 2 3 6 7 3 2" xfId="38218" xr:uid="{00000000-0005-0000-0000-000088210000}"/>
    <cellStyle name="Normal 2 3 6 7 3 3" xfId="22985" xr:uid="{00000000-0005-0000-0000-000089210000}"/>
    <cellStyle name="Normal 2 3 6 7 4" xfId="33205" xr:uid="{00000000-0005-0000-0000-00008A210000}"/>
    <cellStyle name="Normal 2 3 6 7 5" xfId="17972" xr:uid="{00000000-0005-0000-0000-00008B210000}"/>
    <cellStyle name="Normal 2 3 6 8" xfId="4520" xr:uid="{00000000-0005-0000-0000-00008C210000}"/>
    <cellStyle name="Normal 2 3 6 8 2" xfId="14575" xr:uid="{00000000-0005-0000-0000-00008D210000}"/>
    <cellStyle name="Normal 2 3 6 8 2 2" xfId="44906" xr:uid="{00000000-0005-0000-0000-00008E210000}"/>
    <cellStyle name="Normal 2 3 6 8 2 3" xfId="29673" xr:uid="{00000000-0005-0000-0000-00008F210000}"/>
    <cellStyle name="Normal 2 3 6 8 3" xfId="9555" xr:uid="{00000000-0005-0000-0000-000090210000}"/>
    <cellStyle name="Normal 2 3 6 8 3 2" xfId="39889" xr:uid="{00000000-0005-0000-0000-000091210000}"/>
    <cellStyle name="Normal 2 3 6 8 3 3" xfId="24656" xr:uid="{00000000-0005-0000-0000-000092210000}"/>
    <cellStyle name="Normal 2 3 6 8 4" xfId="34876" xr:uid="{00000000-0005-0000-0000-000093210000}"/>
    <cellStyle name="Normal 2 3 6 8 5" xfId="19643" xr:uid="{00000000-0005-0000-0000-000094210000}"/>
    <cellStyle name="Normal 2 3 6 9" xfId="11231" xr:uid="{00000000-0005-0000-0000-000095210000}"/>
    <cellStyle name="Normal 2 3 6 9 2" xfId="41564" xr:uid="{00000000-0005-0000-0000-000096210000}"/>
    <cellStyle name="Normal 2 3 6 9 3" xfId="26331" xr:uid="{00000000-0005-0000-0000-000097210000}"/>
    <cellStyle name="Normal 2 3 7" xfId="524" xr:uid="{00000000-0005-0000-0000-000098210000}"/>
    <cellStyle name="Normal 2 3 8" xfId="31485" xr:uid="{00000000-0005-0000-0000-000099210000}"/>
    <cellStyle name="Normal 2 4" xfId="136" xr:uid="{00000000-0005-0000-0000-00009A210000}"/>
    <cellStyle name="Normal 2 4 2" xfId="844" xr:uid="{00000000-0005-0000-0000-00009B210000}"/>
    <cellStyle name="Normal 2 4 2 10" xfId="6214" xr:uid="{00000000-0005-0000-0000-00009C210000}"/>
    <cellStyle name="Normal 2 4 2 10 2" xfId="36551" xr:uid="{00000000-0005-0000-0000-00009D210000}"/>
    <cellStyle name="Normal 2 4 2 10 3" xfId="21318" xr:uid="{00000000-0005-0000-0000-00009E210000}"/>
    <cellStyle name="Normal 2 4 2 11" xfId="31542" xr:uid="{00000000-0005-0000-0000-00009F210000}"/>
    <cellStyle name="Normal 2 4 2 12" xfId="16303" xr:uid="{00000000-0005-0000-0000-0000A0210000}"/>
    <cellStyle name="Normal 2 4 2 2" xfId="1178" xr:uid="{00000000-0005-0000-0000-0000A1210000}"/>
    <cellStyle name="Normal 2 4 2 2 10" xfId="31594" xr:uid="{00000000-0005-0000-0000-0000A2210000}"/>
    <cellStyle name="Normal 2 4 2 2 11" xfId="16357" xr:uid="{00000000-0005-0000-0000-0000A3210000}"/>
    <cellStyle name="Normal 2 4 2 2 2" xfId="1286" xr:uid="{00000000-0005-0000-0000-0000A4210000}"/>
    <cellStyle name="Normal 2 4 2 2 2 10" xfId="16461" xr:uid="{00000000-0005-0000-0000-0000A5210000}"/>
    <cellStyle name="Normal 2 4 2 2 2 2" xfId="1503" xr:uid="{00000000-0005-0000-0000-0000A6210000}"/>
    <cellStyle name="Normal 2 4 2 2 2 2 2" xfId="1924" xr:uid="{00000000-0005-0000-0000-0000A7210000}"/>
    <cellStyle name="Normal 2 4 2 2 2 2 2 2" xfId="2763" xr:uid="{00000000-0005-0000-0000-0000A8210000}"/>
    <cellStyle name="Normal 2 4 2 2 2 2 2 2 2" xfId="4453" xr:uid="{00000000-0005-0000-0000-0000A9210000}"/>
    <cellStyle name="Normal 2 4 2 2 2 2 2 2 2 2" xfId="14526" xr:uid="{00000000-0005-0000-0000-0000AA210000}"/>
    <cellStyle name="Normal 2 4 2 2 2 2 2 2 2 2 2" xfId="44857" xr:uid="{00000000-0005-0000-0000-0000AB210000}"/>
    <cellStyle name="Normal 2 4 2 2 2 2 2 2 2 2 3" xfId="29624" xr:uid="{00000000-0005-0000-0000-0000AC210000}"/>
    <cellStyle name="Normal 2 4 2 2 2 2 2 2 2 3" xfId="9506" xr:uid="{00000000-0005-0000-0000-0000AD210000}"/>
    <cellStyle name="Normal 2 4 2 2 2 2 2 2 2 3 2" xfId="39840" xr:uid="{00000000-0005-0000-0000-0000AE210000}"/>
    <cellStyle name="Normal 2 4 2 2 2 2 2 2 2 3 3" xfId="24607" xr:uid="{00000000-0005-0000-0000-0000AF210000}"/>
    <cellStyle name="Normal 2 4 2 2 2 2 2 2 2 4" xfId="34827" xr:uid="{00000000-0005-0000-0000-0000B0210000}"/>
    <cellStyle name="Normal 2 4 2 2 2 2 2 2 2 5" xfId="19594" xr:uid="{00000000-0005-0000-0000-0000B1210000}"/>
    <cellStyle name="Normal 2 4 2 2 2 2 2 2 3" xfId="6145" xr:uid="{00000000-0005-0000-0000-0000B2210000}"/>
    <cellStyle name="Normal 2 4 2 2 2 2 2 2 3 2" xfId="16197" xr:uid="{00000000-0005-0000-0000-0000B3210000}"/>
    <cellStyle name="Normal 2 4 2 2 2 2 2 2 3 2 2" xfId="46528" xr:uid="{00000000-0005-0000-0000-0000B4210000}"/>
    <cellStyle name="Normal 2 4 2 2 2 2 2 2 3 2 3" xfId="31295" xr:uid="{00000000-0005-0000-0000-0000B5210000}"/>
    <cellStyle name="Normal 2 4 2 2 2 2 2 2 3 3" xfId="11177" xr:uid="{00000000-0005-0000-0000-0000B6210000}"/>
    <cellStyle name="Normal 2 4 2 2 2 2 2 2 3 3 2" xfId="41511" xr:uid="{00000000-0005-0000-0000-0000B7210000}"/>
    <cellStyle name="Normal 2 4 2 2 2 2 2 2 3 3 3" xfId="26278" xr:uid="{00000000-0005-0000-0000-0000B8210000}"/>
    <cellStyle name="Normal 2 4 2 2 2 2 2 2 3 4" xfId="36498" xr:uid="{00000000-0005-0000-0000-0000B9210000}"/>
    <cellStyle name="Normal 2 4 2 2 2 2 2 2 3 5" xfId="21265" xr:uid="{00000000-0005-0000-0000-0000BA210000}"/>
    <cellStyle name="Normal 2 4 2 2 2 2 2 2 4" xfId="12855" xr:uid="{00000000-0005-0000-0000-0000BB210000}"/>
    <cellStyle name="Normal 2 4 2 2 2 2 2 2 4 2" xfId="43186" xr:uid="{00000000-0005-0000-0000-0000BC210000}"/>
    <cellStyle name="Normal 2 4 2 2 2 2 2 2 4 3" xfId="27953" xr:uid="{00000000-0005-0000-0000-0000BD210000}"/>
    <cellStyle name="Normal 2 4 2 2 2 2 2 2 5" xfId="7834" xr:uid="{00000000-0005-0000-0000-0000BE210000}"/>
    <cellStyle name="Normal 2 4 2 2 2 2 2 2 5 2" xfId="38169" xr:uid="{00000000-0005-0000-0000-0000BF210000}"/>
    <cellStyle name="Normal 2 4 2 2 2 2 2 2 5 3" xfId="22936" xr:uid="{00000000-0005-0000-0000-0000C0210000}"/>
    <cellStyle name="Normal 2 4 2 2 2 2 2 2 6" xfId="33157" xr:uid="{00000000-0005-0000-0000-0000C1210000}"/>
    <cellStyle name="Normal 2 4 2 2 2 2 2 2 7" xfId="17923" xr:uid="{00000000-0005-0000-0000-0000C2210000}"/>
    <cellStyle name="Normal 2 4 2 2 2 2 2 3" xfId="3616" xr:uid="{00000000-0005-0000-0000-0000C3210000}"/>
    <cellStyle name="Normal 2 4 2 2 2 2 2 3 2" xfId="13690" xr:uid="{00000000-0005-0000-0000-0000C4210000}"/>
    <cellStyle name="Normal 2 4 2 2 2 2 2 3 2 2" xfId="44021" xr:uid="{00000000-0005-0000-0000-0000C5210000}"/>
    <cellStyle name="Normal 2 4 2 2 2 2 2 3 2 3" xfId="28788" xr:uid="{00000000-0005-0000-0000-0000C6210000}"/>
    <cellStyle name="Normal 2 4 2 2 2 2 2 3 3" xfId="8670" xr:uid="{00000000-0005-0000-0000-0000C7210000}"/>
    <cellStyle name="Normal 2 4 2 2 2 2 2 3 3 2" xfId="39004" xr:uid="{00000000-0005-0000-0000-0000C8210000}"/>
    <cellStyle name="Normal 2 4 2 2 2 2 2 3 3 3" xfId="23771" xr:uid="{00000000-0005-0000-0000-0000C9210000}"/>
    <cellStyle name="Normal 2 4 2 2 2 2 2 3 4" xfId="33991" xr:uid="{00000000-0005-0000-0000-0000CA210000}"/>
    <cellStyle name="Normal 2 4 2 2 2 2 2 3 5" xfId="18758" xr:uid="{00000000-0005-0000-0000-0000CB210000}"/>
    <cellStyle name="Normal 2 4 2 2 2 2 2 4" xfId="5309" xr:uid="{00000000-0005-0000-0000-0000CC210000}"/>
    <cellStyle name="Normal 2 4 2 2 2 2 2 4 2" xfId="15361" xr:uid="{00000000-0005-0000-0000-0000CD210000}"/>
    <cellStyle name="Normal 2 4 2 2 2 2 2 4 2 2" xfId="45692" xr:uid="{00000000-0005-0000-0000-0000CE210000}"/>
    <cellStyle name="Normal 2 4 2 2 2 2 2 4 2 3" xfId="30459" xr:uid="{00000000-0005-0000-0000-0000CF210000}"/>
    <cellStyle name="Normal 2 4 2 2 2 2 2 4 3" xfId="10341" xr:uid="{00000000-0005-0000-0000-0000D0210000}"/>
    <cellStyle name="Normal 2 4 2 2 2 2 2 4 3 2" xfId="40675" xr:uid="{00000000-0005-0000-0000-0000D1210000}"/>
    <cellStyle name="Normal 2 4 2 2 2 2 2 4 3 3" xfId="25442" xr:uid="{00000000-0005-0000-0000-0000D2210000}"/>
    <cellStyle name="Normal 2 4 2 2 2 2 2 4 4" xfId="35662" xr:uid="{00000000-0005-0000-0000-0000D3210000}"/>
    <cellStyle name="Normal 2 4 2 2 2 2 2 4 5" xfId="20429" xr:uid="{00000000-0005-0000-0000-0000D4210000}"/>
    <cellStyle name="Normal 2 4 2 2 2 2 2 5" xfId="12019" xr:uid="{00000000-0005-0000-0000-0000D5210000}"/>
    <cellStyle name="Normal 2 4 2 2 2 2 2 5 2" xfId="42350" xr:uid="{00000000-0005-0000-0000-0000D6210000}"/>
    <cellStyle name="Normal 2 4 2 2 2 2 2 5 3" xfId="27117" xr:uid="{00000000-0005-0000-0000-0000D7210000}"/>
    <cellStyle name="Normal 2 4 2 2 2 2 2 6" xfId="6998" xr:uid="{00000000-0005-0000-0000-0000D8210000}"/>
    <cellStyle name="Normal 2 4 2 2 2 2 2 6 2" xfId="37333" xr:uid="{00000000-0005-0000-0000-0000D9210000}"/>
    <cellStyle name="Normal 2 4 2 2 2 2 2 6 3" xfId="22100" xr:uid="{00000000-0005-0000-0000-0000DA210000}"/>
    <cellStyle name="Normal 2 4 2 2 2 2 2 7" xfId="32321" xr:uid="{00000000-0005-0000-0000-0000DB210000}"/>
    <cellStyle name="Normal 2 4 2 2 2 2 2 8" xfId="17087" xr:uid="{00000000-0005-0000-0000-0000DC210000}"/>
    <cellStyle name="Normal 2 4 2 2 2 2 3" xfId="2345" xr:uid="{00000000-0005-0000-0000-0000DD210000}"/>
    <cellStyle name="Normal 2 4 2 2 2 2 3 2" xfId="4035" xr:uid="{00000000-0005-0000-0000-0000DE210000}"/>
    <cellStyle name="Normal 2 4 2 2 2 2 3 2 2" xfId="14108" xr:uid="{00000000-0005-0000-0000-0000DF210000}"/>
    <cellStyle name="Normal 2 4 2 2 2 2 3 2 2 2" xfId="44439" xr:uid="{00000000-0005-0000-0000-0000E0210000}"/>
    <cellStyle name="Normal 2 4 2 2 2 2 3 2 2 3" xfId="29206" xr:uid="{00000000-0005-0000-0000-0000E1210000}"/>
    <cellStyle name="Normal 2 4 2 2 2 2 3 2 3" xfId="9088" xr:uid="{00000000-0005-0000-0000-0000E2210000}"/>
    <cellStyle name="Normal 2 4 2 2 2 2 3 2 3 2" xfId="39422" xr:uid="{00000000-0005-0000-0000-0000E3210000}"/>
    <cellStyle name="Normal 2 4 2 2 2 2 3 2 3 3" xfId="24189" xr:uid="{00000000-0005-0000-0000-0000E4210000}"/>
    <cellStyle name="Normal 2 4 2 2 2 2 3 2 4" xfId="34409" xr:uid="{00000000-0005-0000-0000-0000E5210000}"/>
    <cellStyle name="Normal 2 4 2 2 2 2 3 2 5" xfId="19176" xr:uid="{00000000-0005-0000-0000-0000E6210000}"/>
    <cellStyle name="Normal 2 4 2 2 2 2 3 3" xfId="5727" xr:uid="{00000000-0005-0000-0000-0000E7210000}"/>
    <cellStyle name="Normal 2 4 2 2 2 2 3 3 2" xfId="15779" xr:uid="{00000000-0005-0000-0000-0000E8210000}"/>
    <cellStyle name="Normal 2 4 2 2 2 2 3 3 2 2" xfId="46110" xr:uid="{00000000-0005-0000-0000-0000E9210000}"/>
    <cellStyle name="Normal 2 4 2 2 2 2 3 3 2 3" xfId="30877" xr:uid="{00000000-0005-0000-0000-0000EA210000}"/>
    <cellStyle name="Normal 2 4 2 2 2 2 3 3 3" xfId="10759" xr:uid="{00000000-0005-0000-0000-0000EB210000}"/>
    <cellStyle name="Normal 2 4 2 2 2 2 3 3 3 2" xfId="41093" xr:uid="{00000000-0005-0000-0000-0000EC210000}"/>
    <cellStyle name="Normal 2 4 2 2 2 2 3 3 3 3" xfId="25860" xr:uid="{00000000-0005-0000-0000-0000ED210000}"/>
    <cellStyle name="Normal 2 4 2 2 2 2 3 3 4" xfId="36080" xr:uid="{00000000-0005-0000-0000-0000EE210000}"/>
    <cellStyle name="Normal 2 4 2 2 2 2 3 3 5" xfId="20847" xr:uid="{00000000-0005-0000-0000-0000EF210000}"/>
    <cellStyle name="Normal 2 4 2 2 2 2 3 4" xfId="12437" xr:uid="{00000000-0005-0000-0000-0000F0210000}"/>
    <cellStyle name="Normal 2 4 2 2 2 2 3 4 2" xfId="42768" xr:uid="{00000000-0005-0000-0000-0000F1210000}"/>
    <cellStyle name="Normal 2 4 2 2 2 2 3 4 3" xfId="27535" xr:uid="{00000000-0005-0000-0000-0000F2210000}"/>
    <cellStyle name="Normal 2 4 2 2 2 2 3 5" xfId="7416" xr:uid="{00000000-0005-0000-0000-0000F3210000}"/>
    <cellStyle name="Normal 2 4 2 2 2 2 3 5 2" xfId="37751" xr:uid="{00000000-0005-0000-0000-0000F4210000}"/>
    <cellStyle name="Normal 2 4 2 2 2 2 3 5 3" xfId="22518" xr:uid="{00000000-0005-0000-0000-0000F5210000}"/>
    <cellStyle name="Normal 2 4 2 2 2 2 3 6" xfId="32739" xr:uid="{00000000-0005-0000-0000-0000F6210000}"/>
    <cellStyle name="Normal 2 4 2 2 2 2 3 7" xfId="17505" xr:uid="{00000000-0005-0000-0000-0000F7210000}"/>
    <cellStyle name="Normal 2 4 2 2 2 2 4" xfId="3198" xr:uid="{00000000-0005-0000-0000-0000F8210000}"/>
    <cellStyle name="Normal 2 4 2 2 2 2 4 2" xfId="13272" xr:uid="{00000000-0005-0000-0000-0000F9210000}"/>
    <cellStyle name="Normal 2 4 2 2 2 2 4 2 2" xfId="43603" xr:uid="{00000000-0005-0000-0000-0000FA210000}"/>
    <cellStyle name="Normal 2 4 2 2 2 2 4 2 3" xfId="28370" xr:uid="{00000000-0005-0000-0000-0000FB210000}"/>
    <cellStyle name="Normal 2 4 2 2 2 2 4 3" xfId="8252" xr:uid="{00000000-0005-0000-0000-0000FC210000}"/>
    <cellStyle name="Normal 2 4 2 2 2 2 4 3 2" xfId="38586" xr:uid="{00000000-0005-0000-0000-0000FD210000}"/>
    <cellStyle name="Normal 2 4 2 2 2 2 4 3 3" xfId="23353" xr:uid="{00000000-0005-0000-0000-0000FE210000}"/>
    <cellStyle name="Normal 2 4 2 2 2 2 4 4" xfId="33573" xr:uid="{00000000-0005-0000-0000-0000FF210000}"/>
    <cellStyle name="Normal 2 4 2 2 2 2 4 5" xfId="18340" xr:uid="{00000000-0005-0000-0000-000000220000}"/>
    <cellStyle name="Normal 2 4 2 2 2 2 5" xfId="4891" xr:uid="{00000000-0005-0000-0000-000001220000}"/>
    <cellStyle name="Normal 2 4 2 2 2 2 5 2" xfId="14943" xr:uid="{00000000-0005-0000-0000-000002220000}"/>
    <cellStyle name="Normal 2 4 2 2 2 2 5 2 2" xfId="45274" xr:uid="{00000000-0005-0000-0000-000003220000}"/>
    <cellStyle name="Normal 2 4 2 2 2 2 5 2 3" xfId="30041" xr:uid="{00000000-0005-0000-0000-000004220000}"/>
    <cellStyle name="Normal 2 4 2 2 2 2 5 3" xfId="9923" xr:uid="{00000000-0005-0000-0000-000005220000}"/>
    <cellStyle name="Normal 2 4 2 2 2 2 5 3 2" xfId="40257" xr:uid="{00000000-0005-0000-0000-000006220000}"/>
    <cellStyle name="Normal 2 4 2 2 2 2 5 3 3" xfId="25024" xr:uid="{00000000-0005-0000-0000-000007220000}"/>
    <cellStyle name="Normal 2 4 2 2 2 2 5 4" xfId="35244" xr:uid="{00000000-0005-0000-0000-000008220000}"/>
    <cellStyle name="Normal 2 4 2 2 2 2 5 5" xfId="20011" xr:uid="{00000000-0005-0000-0000-000009220000}"/>
    <cellStyle name="Normal 2 4 2 2 2 2 6" xfId="11601" xr:uid="{00000000-0005-0000-0000-00000A220000}"/>
    <cellStyle name="Normal 2 4 2 2 2 2 6 2" xfId="41932" xr:uid="{00000000-0005-0000-0000-00000B220000}"/>
    <cellStyle name="Normal 2 4 2 2 2 2 6 3" xfId="26699" xr:uid="{00000000-0005-0000-0000-00000C220000}"/>
    <cellStyle name="Normal 2 4 2 2 2 2 7" xfId="6580" xr:uid="{00000000-0005-0000-0000-00000D220000}"/>
    <cellStyle name="Normal 2 4 2 2 2 2 7 2" xfId="36915" xr:uid="{00000000-0005-0000-0000-00000E220000}"/>
    <cellStyle name="Normal 2 4 2 2 2 2 7 3" xfId="21682" xr:uid="{00000000-0005-0000-0000-00000F220000}"/>
    <cellStyle name="Normal 2 4 2 2 2 2 8" xfId="31903" xr:uid="{00000000-0005-0000-0000-000010220000}"/>
    <cellStyle name="Normal 2 4 2 2 2 2 9" xfId="16669" xr:uid="{00000000-0005-0000-0000-000011220000}"/>
    <cellStyle name="Normal 2 4 2 2 2 3" xfId="1716" xr:uid="{00000000-0005-0000-0000-000012220000}"/>
    <cellStyle name="Normal 2 4 2 2 2 3 2" xfId="2555" xr:uid="{00000000-0005-0000-0000-000013220000}"/>
    <cellStyle name="Normal 2 4 2 2 2 3 2 2" xfId="4245" xr:uid="{00000000-0005-0000-0000-000014220000}"/>
    <cellStyle name="Normal 2 4 2 2 2 3 2 2 2" xfId="14318" xr:uid="{00000000-0005-0000-0000-000015220000}"/>
    <cellStyle name="Normal 2 4 2 2 2 3 2 2 2 2" xfId="44649" xr:uid="{00000000-0005-0000-0000-000016220000}"/>
    <cellStyle name="Normal 2 4 2 2 2 3 2 2 2 3" xfId="29416" xr:uid="{00000000-0005-0000-0000-000017220000}"/>
    <cellStyle name="Normal 2 4 2 2 2 3 2 2 3" xfId="9298" xr:uid="{00000000-0005-0000-0000-000018220000}"/>
    <cellStyle name="Normal 2 4 2 2 2 3 2 2 3 2" xfId="39632" xr:uid="{00000000-0005-0000-0000-000019220000}"/>
    <cellStyle name="Normal 2 4 2 2 2 3 2 2 3 3" xfId="24399" xr:uid="{00000000-0005-0000-0000-00001A220000}"/>
    <cellStyle name="Normal 2 4 2 2 2 3 2 2 4" xfId="34619" xr:uid="{00000000-0005-0000-0000-00001B220000}"/>
    <cellStyle name="Normal 2 4 2 2 2 3 2 2 5" xfId="19386" xr:uid="{00000000-0005-0000-0000-00001C220000}"/>
    <cellStyle name="Normal 2 4 2 2 2 3 2 3" xfId="5937" xr:uid="{00000000-0005-0000-0000-00001D220000}"/>
    <cellStyle name="Normal 2 4 2 2 2 3 2 3 2" xfId="15989" xr:uid="{00000000-0005-0000-0000-00001E220000}"/>
    <cellStyle name="Normal 2 4 2 2 2 3 2 3 2 2" xfId="46320" xr:uid="{00000000-0005-0000-0000-00001F220000}"/>
    <cellStyle name="Normal 2 4 2 2 2 3 2 3 2 3" xfId="31087" xr:uid="{00000000-0005-0000-0000-000020220000}"/>
    <cellStyle name="Normal 2 4 2 2 2 3 2 3 3" xfId="10969" xr:uid="{00000000-0005-0000-0000-000021220000}"/>
    <cellStyle name="Normal 2 4 2 2 2 3 2 3 3 2" xfId="41303" xr:uid="{00000000-0005-0000-0000-000022220000}"/>
    <cellStyle name="Normal 2 4 2 2 2 3 2 3 3 3" xfId="26070" xr:uid="{00000000-0005-0000-0000-000023220000}"/>
    <cellStyle name="Normal 2 4 2 2 2 3 2 3 4" xfId="36290" xr:uid="{00000000-0005-0000-0000-000024220000}"/>
    <cellStyle name="Normal 2 4 2 2 2 3 2 3 5" xfId="21057" xr:uid="{00000000-0005-0000-0000-000025220000}"/>
    <cellStyle name="Normal 2 4 2 2 2 3 2 4" xfId="12647" xr:uid="{00000000-0005-0000-0000-000026220000}"/>
    <cellStyle name="Normal 2 4 2 2 2 3 2 4 2" xfId="42978" xr:uid="{00000000-0005-0000-0000-000027220000}"/>
    <cellStyle name="Normal 2 4 2 2 2 3 2 4 3" xfId="27745" xr:uid="{00000000-0005-0000-0000-000028220000}"/>
    <cellStyle name="Normal 2 4 2 2 2 3 2 5" xfId="7626" xr:uid="{00000000-0005-0000-0000-000029220000}"/>
    <cellStyle name="Normal 2 4 2 2 2 3 2 5 2" xfId="37961" xr:uid="{00000000-0005-0000-0000-00002A220000}"/>
    <cellStyle name="Normal 2 4 2 2 2 3 2 5 3" xfId="22728" xr:uid="{00000000-0005-0000-0000-00002B220000}"/>
    <cellStyle name="Normal 2 4 2 2 2 3 2 6" xfId="32949" xr:uid="{00000000-0005-0000-0000-00002C220000}"/>
    <cellStyle name="Normal 2 4 2 2 2 3 2 7" xfId="17715" xr:uid="{00000000-0005-0000-0000-00002D220000}"/>
    <cellStyle name="Normal 2 4 2 2 2 3 3" xfId="3408" xr:uid="{00000000-0005-0000-0000-00002E220000}"/>
    <cellStyle name="Normal 2 4 2 2 2 3 3 2" xfId="13482" xr:uid="{00000000-0005-0000-0000-00002F220000}"/>
    <cellStyle name="Normal 2 4 2 2 2 3 3 2 2" xfId="43813" xr:uid="{00000000-0005-0000-0000-000030220000}"/>
    <cellStyle name="Normal 2 4 2 2 2 3 3 2 3" xfId="28580" xr:uid="{00000000-0005-0000-0000-000031220000}"/>
    <cellStyle name="Normal 2 4 2 2 2 3 3 3" xfId="8462" xr:uid="{00000000-0005-0000-0000-000032220000}"/>
    <cellStyle name="Normal 2 4 2 2 2 3 3 3 2" xfId="38796" xr:uid="{00000000-0005-0000-0000-000033220000}"/>
    <cellStyle name="Normal 2 4 2 2 2 3 3 3 3" xfId="23563" xr:uid="{00000000-0005-0000-0000-000034220000}"/>
    <cellStyle name="Normal 2 4 2 2 2 3 3 4" xfId="33783" xr:uid="{00000000-0005-0000-0000-000035220000}"/>
    <cellStyle name="Normal 2 4 2 2 2 3 3 5" xfId="18550" xr:uid="{00000000-0005-0000-0000-000036220000}"/>
    <cellStyle name="Normal 2 4 2 2 2 3 4" xfId="5101" xr:uid="{00000000-0005-0000-0000-000037220000}"/>
    <cellStyle name="Normal 2 4 2 2 2 3 4 2" xfId="15153" xr:uid="{00000000-0005-0000-0000-000038220000}"/>
    <cellStyle name="Normal 2 4 2 2 2 3 4 2 2" xfId="45484" xr:uid="{00000000-0005-0000-0000-000039220000}"/>
    <cellStyle name="Normal 2 4 2 2 2 3 4 2 3" xfId="30251" xr:uid="{00000000-0005-0000-0000-00003A220000}"/>
    <cellStyle name="Normal 2 4 2 2 2 3 4 3" xfId="10133" xr:uid="{00000000-0005-0000-0000-00003B220000}"/>
    <cellStyle name="Normal 2 4 2 2 2 3 4 3 2" xfId="40467" xr:uid="{00000000-0005-0000-0000-00003C220000}"/>
    <cellStyle name="Normal 2 4 2 2 2 3 4 3 3" xfId="25234" xr:uid="{00000000-0005-0000-0000-00003D220000}"/>
    <cellStyle name="Normal 2 4 2 2 2 3 4 4" xfId="35454" xr:uid="{00000000-0005-0000-0000-00003E220000}"/>
    <cellStyle name="Normal 2 4 2 2 2 3 4 5" xfId="20221" xr:uid="{00000000-0005-0000-0000-00003F220000}"/>
    <cellStyle name="Normal 2 4 2 2 2 3 5" xfId="11811" xr:uid="{00000000-0005-0000-0000-000040220000}"/>
    <cellStyle name="Normal 2 4 2 2 2 3 5 2" xfId="42142" xr:uid="{00000000-0005-0000-0000-000041220000}"/>
    <cellStyle name="Normal 2 4 2 2 2 3 5 3" xfId="26909" xr:uid="{00000000-0005-0000-0000-000042220000}"/>
    <cellStyle name="Normal 2 4 2 2 2 3 6" xfId="6790" xr:uid="{00000000-0005-0000-0000-000043220000}"/>
    <cellStyle name="Normal 2 4 2 2 2 3 6 2" xfId="37125" xr:uid="{00000000-0005-0000-0000-000044220000}"/>
    <cellStyle name="Normal 2 4 2 2 2 3 6 3" xfId="21892" xr:uid="{00000000-0005-0000-0000-000045220000}"/>
    <cellStyle name="Normal 2 4 2 2 2 3 7" xfId="32113" xr:uid="{00000000-0005-0000-0000-000046220000}"/>
    <cellStyle name="Normal 2 4 2 2 2 3 8" xfId="16879" xr:uid="{00000000-0005-0000-0000-000047220000}"/>
    <cellStyle name="Normal 2 4 2 2 2 4" xfId="2137" xr:uid="{00000000-0005-0000-0000-000048220000}"/>
    <cellStyle name="Normal 2 4 2 2 2 4 2" xfId="3827" xr:uid="{00000000-0005-0000-0000-000049220000}"/>
    <cellStyle name="Normal 2 4 2 2 2 4 2 2" xfId="13900" xr:uid="{00000000-0005-0000-0000-00004A220000}"/>
    <cellStyle name="Normal 2 4 2 2 2 4 2 2 2" xfId="44231" xr:uid="{00000000-0005-0000-0000-00004B220000}"/>
    <cellStyle name="Normal 2 4 2 2 2 4 2 2 3" xfId="28998" xr:uid="{00000000-0005-0000-0000-00004C220000}"/>
    <cellStyle name="Normal 2 4 2 2 2 4 2 3" xfId="8880" xr:uid="{00000000-0005-0000-0000-00004D220000}"/>
    <cellStyle name="Normal 2 4 2 2 2 4 2 3 2" xfId="39214" xr:uid="{00000000-0005-0000-0000-00004E220000}"/>
    <cellStyle name="Normal 2 4 2 2 2 4 2 3 3" xfId="23981" xr:uid="{00000000-0005-0000-0000-00004F220000}"/>
    <cellStyle name="Normal 2 4 2 2 2 4 2 4" xfId="34201" xr:uid="{00000000-0005-0000-0000-000050220000}"/>
    <cellStyle name="Normal 2 4 2 2 2 4 2 5" xfId="18968" xr:uid="{00000000-0005-0000-0000-000051220000}"/>
    <cellStyle name="Normal 2 4 2 2 2 4 3" xfId="5519" xr:uid="{00000000-0005-0000-0000-000052220000}"/>
    <cellStyle name="Normal 2 4 2 2 2 4 3 2" xfId="15571" xr:uid="{00000000-0005-0000-0000-000053220000}"/>
    <cellStyle name="Normal 2 4 2 2 2 4 3 2 2" xfId="45902" xr:uid="{00000000-0005-0000-0000-000054220000}"/>
    <cellStyle name="Normal 2 4 2 2 2 4 3 2 3" xfId="30669" xr:uid="{00000000-0005-0000-0000-000055220000}"/>
    <cellStyle name="Normal 2 4 2 2 2 4 3 3" xfId="10551" xr:uid="{00000000-0005-0000-0000-000056220000}"/>
    <cellStyle name="Normal 2 4 2 2 2 4 3 3 2" xfId="40885" xr:uid="{00000000-0005-0000-0000-000057220000}"/>
    <cellStyle name="Normal 2 4 2 2 2 4 3 3 3" xfId="25652" xr:uid="{00000000-0005-0000-0000-000058220000}"/>
    <cellStyle name="Normal 2 4 2 2 2 4 3 4" xfId="35872" xr:uid="{00000000-0005-0000-0000-000059220000}"/>
    <cellStyle name="Normal 2 4 2 2 2 4 3 5" xfId="20639" xr:uid="{00000000-0005-0000-0000-00005A220000}"/>
    <cellStyle name="Normal 2 4 2 2 2 4 4" xfId="12229" xr:uid="{00000000-0005-0000-0000-00005B220000}"/>
    <cellStyle name="Normal 2 4 2 2 2 4 4 2" xfId="42560" xr:uid="{00000000-0005-0000-0000-00005C220000}"/>
    <cellStyle name="Normal 2 4 2 2 2 4 4 3" xfId="27327" xr:uid="{00000000-0005-0000-0000-00005D220000}"/>
    <cellStyle name="Normal 2 4 2 2 2 4 5" xfId="7208" xr:uid="{00000000-0005-0000-0000-00005E220000}"/>
    <cellStyle name="Normal 2 4 2 2 2 4 5 2" xfId="37543" xr:uid="{00000000-0005-0000-0000-00005F220000}"/>
    <cellStyle name="Normal 2 4 2 2 2 4 5 3" xfId="22310" xr:uid="{00000000-0005-0000-0000-000060220000}"/>
    <cellStyle name="Normal 2 4 2 2 2 4 6" xfId="32531" xr:uid="{00000000-0005-0000-0000-000061220000}"/>
    <cellStyle name="Normal 2 4 2 2 2 4 7" xfId="17297" xr:uid="{00000000-0005-0000-0000-000062220000}"/>
    <cellStyle name="Normal 2 4 2 2 2 5" xfId="2990" xr:uid="{00000000-0005-0000-0000-000063220000}"/>
    <cellStyle name="Normal 2 4 2 2 2 5 2" xfId="13064" xr:uid="{00000000-0005-0000-0000-000064220000}"/>
    <cellStyle name="Normal 2 4 2 2 2 5 2 2" xfId="43395" xr:uid="{00000000-0005-0000-0000-000065220000}"/>
    <cellStyle name="Normal 2 4 2 2 2 5 2 3" xfId="28162" xr:uid="{00000000-0005-0000-0000-000066220000}"/>
    <cellStyle name="Normal 2 4 2 2 2 5 3" xfId="8044" xr:uid="{00000000-0005-0000-0000-000067220000}"/>
    <cellStyle name="Normal 2 4 2 2 2 5 3 2" xfId="38378" xr:uid="{00000000-0005-0000-0000-000068220000}"/>
    <cellStyle name="Normal 2 4 2 2 2 5 3 3" xfId="23145" xr:uid="{00000000-0005-0000-0000-000069220000}"/>
    <cellStyle name="Normal 2 4 2 2 2 5 4" xfId="33365" xr:uid="{00000000-0005-0000-0000-00006A220000}"/>
    <cellStyle name="Normal 2 4 2 2 2 5 5" xfId="18132" xr:uid="{00000000-0005-0000-0000-00006B220000}"/>
    <cellStyle name="Normal 2 4 2 2 2 6" xfId="4683" xr:uid="{00000000-0005-0000-0000-00006C220000}"/>
    <cellStyle name="Normal 2 4 2 2 2 6 2" xfId="14735" xr:uid="{00000000-0005-0000-0000-00006D220000}"/>
    <cellStyle name="Normal 2 4 2 2 2 6 2 2" xfId="45066" xr:uid="{00000000-0005-0000-0000-00006E220000}"/>
    <cellStyle name="Normal 2 4 2 2 2 6 2 3" xfId="29833" xr:uid="{00000000-0005-0000-0000-00006F220000}"/>
    <cellStyle name="Normal 2 4 2 2 2 6 3" xfId="9715" xr:uid="{00000000-0005-0000-0000-000070220000}"/>
    <cellStyle name="Normal 2 4 2 2 2 6 3 2" xfId="40049" xr:uid="{00000000-0005-0000-0000-000071220000}"/>
    <cellStyle name="Normal 2 4 2 2 2 6 3 3" xfId="24816" xr:uid="{00000000-0005-0000-0000-000072220000}"/>
    <cellStyle name="Normal 2 4 2 2 2 6 4" xfId="35036" xr:uid="{00000000-0005-0000-0000-000073220000}"/>
    <cellStyle name="Normal 2 4 2 2 2 6 5" xfId="19803" xr:uid="{00000000-0005-0000-0000-000074220000}"/>
    <cellStyle name="Normal 2 4 2 2 2 7" xfId="11393" xr:uid="{00000000-0005-0000-0000-000075220000}"/>
    <cellStyle name="Normal 2 4 2 2 2 7 2" xfId="41724" xr:uid="{00000000-0005-0000-0000-000076220000}"/>
    <cellStyle name="Normal 2 4 2 2 2 7 3" xfId="26491" xr:uid="{00000000-0005-0000-0000-000077220000}"/>
    <cellStyle name="Normal 2 4 2 2 2 8" xfId="6372" xr:uid="{00000000-0005-0000-0000-000078220000}"/>
    <cellStyle name="Normal 2 4 2 2 2 8 2" xfId="36707" xr:uid="{00000000-0005-0000-0000-000079220000}"/>
    <cellStyle name="Normal 2 4 2 2 2 8 3" xfId="21474" xr:uid="{00000000-0005-0000-0000-00007A220000}"/>
    <cellStyle name="Normal 2 4 2 2 2 9" xfId="31695" xr:uid="{00000000-0005-0000-0000-00007B220000}"/>
    <cellStyle name="Normal 2 4 2 2 3" xfId="1399" xr:uid="{00000000-0005-0000-0000-00007C220000}"/>
    <cellStyle name="Normal 2 4 2 2 3 2" xfId="1820" xr:uid="{00000000-0005-0000-0000-00007D220000}"/>
    <cellStyle name="Normal 2 4 2 2 3 2 2" xfId="2659" xr:uid="{00000000-0005-0000-0000-00007E220000}"/>
    <cellStyle name="Normal 2 4 2 2 3 2 2 2" xfId="4349" xr:uid="{00000000-0005-0000-0000-00007F220000}"/>
    <cellStyle name="Normal 2 4 2 2 3 2 2 2 2" xfId="14422" xr:uid="{00000000-0005-0000-0000-000080220000}"/>
    <cellStyle name="Normal 2 4 2 2 3 2 2 2 2 2" xfId="44753" xr:uid="{00000000-0005-0000-0000-000081220000}"/>
    <cellStyle name="Normal 2 4 2 2 3 2 2 2 2 3" xfId="29520" xr:uid="{00000000-0005-0000-0000-000082220000}"/>
    <cellStyle name="Normal 2 4 2 2 3 2 2 2 3" xfId="9402" xr:uid="{00000000-0005-0000-0000-000083220000}"/>
    <cellStyle name="Normal 2 4 2 2 3 2 2 2 3 2" xfId="39736" xr:uid="{00000000-0005-0000-0000-000084220000}"/>
    <cellStyle name="Normal 2 4 2 2 3 2 2 2 3 3" xfId="24503" xr:uid="{00000000-0005-0000-0000-000085220000}"/>
    <cellStyle name="Normal 2 4 2 2 3 2 2 2 4" xfId="34723" xr:uid="{00000000-0005-0000-0000-000086220000}"/>
    <cellStyle name="Normal 2 4 2 2 3 2 2 2 5" xfId="19490" xr:uid="{00000000-0005-0000-0000-000087220000}"/>
    <cellStyle name="Normal 2 4 2 2 3 2 2 3" xfId="6041" xr:uid="{00000000-0005-0000-0000-000088220000}"/>
    <cellStyle name="Normal 2 4 2 2 3 2 2 3 2" xfId="16093" xr:uid="{00000000-0005-0000-0000-000089220000}"/>
    <cellStyle name="Normal 2 4 2 2 3 2 2 3 2 2" xfId="46424" xr:uid="{00000000-0005-0000-0000-00008A220000}"/>
    <cellStyle name="Normal 2 4 2 2 3 2 2 3 2 3" xfId="31191" xr:uid="{00000000-0005-0000-0000-00008B220000}"/>
    <cellStyle name="Normal 2 4 2 2 3 2 2 3 3" xfId="11073" xr:uid="{00000000-0005-0000-0000-00008C220000}"/>
    <cellStyle name="Normal 2 4 2 2 3 2 2 3 3 2" xfId="41407" xr:uid="{00000000-0005-0000-0000-00008D220000}"/>
    <cellStyle name="Normal 2 4 2 2 3 2 2 3 3 3" xfId="26174" xr:uid="{00000000-0005-0000-0000-00008E220000}"/>
    <cellStyle name="Normal 2 4 2 2 3 2 2 3 4" xfId="36394" xr:uid="{00000000-0005-0000-0000-00008F220000}"/>
    <cellStyle name="Normal 2 4 2 2 3 2 2 3 5" xfId="21161" xr:uid="{00000000-0005-0000-0000-000090220000}"/>
    <cellStyle name="Normal 2 4 2 2 3 2 2 4" xfId="12751" xr:uid="{00000000-0005-0000-0000-000091220000}"/>
    <cellStyle name="Normal 2 4 2 2 3 2 2 4 2" xfId="43082" xr:uid="{00000000-0005-0000-0000-000092220000}"/>
    <cellStyle name="Normal 2 4 2 2 3 2 2 4 3" xfId="27849" xr:uid="{00000000-0005-0000-0000-000093220000}"/>
    <cellStyle name="Normal 2 4 2 2 3 2 2 5" xfId="7730" xr:uid="{00000000-0005-0000-0000-000094220000}"/>
    <cellStyle name="Normal 2 4 2 2 3 2 2 5 2" xfId="38065" xr:uid="{00000000-0005-0000-0000-000095220000}"/>
    <cellStyle name="Normal 2 4 2 2 3 2 2 5 3" xfId="22832" xr:uid="{00000000-0005-0000-0000-000096220000}"/>
    <cellStyle name="Normal 2 4 2 2 3 2 2 6" xfId="33053" xr:uid="{00000000-0005-0000-0000-000097220000}"/>
    <cellStyle name="Normal 2 4 2 2 3 2 2 7" xfId="17819" xr:uid="{00000000-0005-0000-0000-000098220000}"/>
    <cellStyle name="Normal 2 4 2 2 3 2 3" xfId="3512" xr:uid="{00000000-0005-0000-0000-000099220000}"/>
    <cellStyle name="Normal 2 4 2 2 3 2 3 2" xfId="13586" xr:uid="{00000000-0005-0000-0000-00009A220000}"/>
    <cellStyle name="Normal 2 4 2 2 3 2 3 2 2" xfId="43917" xr:uid="{00000000-0005-0000-0000-00009B220000}"/>
    <cellStyle name="Normal 2 4 2 2 3 2 3 2 3" xfId="28684" xr:uid="{00000000-0005-0000-0000-00009C220000}"/>
    <cellStyle name="Normal 2 4 2 2 3 2 3 3" xfId="8566" xr:uid="{00000000-0005-0000-0000-00009D220000}"/>
    <cellStyle name="Normal 2 4 2 2 3 2 3 3 2" xfId="38900" xr:uid="{00000000-0005-0000-0000-00009E220000}"/>
    <cellStyle name="Normal 2 4 2 2 3 2 3 3 3" xfId="23667" xr:uid="{00000000-0005-0000-0000-00009F220000}"/>
    <cellStyle name="Normal 2 4 2 2 3 2 3 4" xfId="33887" xr:uid="{00000000-0005-0000-0000-0000A0220000}"/>
    <cellStyle name="Normal 2 4 2 2 3 2 3 5" xfId="18654" xr:uid="{00000000-0005-0000-0000-0000A1220000}"/>
    <cellStyle name="Normal 2 4 2 2 3 2 4" xfId="5205" xr:uid="{00000000-0005-0000-0000-0000A2220000}"/>
    <cellStyle name="Normal 2 4 2 2 3 2 4 2" xfId="15257" xr:uid="{00000000-0005-0000-0000-0000A3220000}"/>
    <cellStyle name="Normal 2 4 2 2 3 2 4 2 2" xfId="45588" xr:uid="{00000000-0005-0000-0000-0000A4220000}"/>
    <cellStyle name="Normal 2 4 2 2 3 2 4 2 3" xfId="30355" xr:uid="{00000000-0005-0000-0000-0000A5220000}"/>
    <cellStyle name="Normal 2 4 2 2 3 2 4 3" xfId="10237" xr:uid="{00000000-0005-0000-0000-0000A6220000}"/>
    <cellStyle name="Normal 2 4 2 2 3 2 4 3 2" xfId="40571" xr:uid="{00000000-0005-0000-0000-0000A7220000}"/>
    <cellStyle name="Normal 2 4 2 2 3 2 4 3 3" xfId="25338" xr:uid="{00000000-0005-0000-0000-0000A8220000}"/>
    <cellStyle name="Normal 2 4 2 2 3 2 4 4" xfId="35558" xr:uid="{00000000-0005-0000-0000-0000A9220000}"/>
    <cellStyle name="Normal 2 4 2 2 3 2 4 5" xfId="20325" xr:uid="{00000000-0005-0000-0000-0000AA220000}"/>
    <cellStyle name="Normal 2 4 2 2 3 2 5" xfId="11915" xr:uid="{00000000-0005-0000-0000-0000AB220000}"/>
    <cellStyle name="Normal 2 4 2 2 3 2 5 2" xfId="42246" xr:uid="{00000000-0005-0000-0000-0000AC220000}"/>
    <cellStyle name="Normal 2 4 2 2 3 2 5 3" xfId="27013" xr:uid="{00000000-0005-0000-0000-0000AD220000}"/>
    <cellStyle name="Normal 2 4 2 2 3 2 6" xfId="6894" xr:uid="{00000000-0005-0000-0000-0000AE220000}"/>
    <cellStyle name="Normal 2 4 2 2 3 2 6 2" xfId="37229" xr:uid="{00000000-0005-0000-0000-0000AF220000}"/>
    <cellStyle name="Normal 2 4 2 2 3 2 6 3" xfId="21996" xr:uid="{00000000-0005-0000-0000-0000B0220000}"/>
    <cellStyle name="Normal 2 4 2 2 3 2 7" xfId="32217" xr:uid="{00000000-0005-0000-0000-0000B1220000}"/>
    <cellStyle name="Normal 2 4 2 2 3 2 8" xfId="16983" xr:uid="{00000000-0005-0000-0000-0000B2220000}"/>
    <cellStyle name="Normal 2 4 2 2 3 3" xfId="2241" xr:uid="{00000000-0005-0000-0000-0000B3220000}"/>
    <cellStyle name="Normal 2 4 2 2 3 3 2" xfId="3931" xr:uid="{00000000-0005-0000-0000-0000B4220000}"/>
    <cellStyle name="Normal 2 4 2 2 3 3 2 2" xfId="14004" xr:uid="{00000000-0005-0000-0000-0000B5220000}"/>
    <cellStyle name="Normal 2 4 2 2 3 3 2 2 2" xfId="44335" xr:uid="{00000000-0005-0000-0000-0000B6220000}"/>
    <cellStyle name="Normal 2 4 2 2 3 3 2 2 3" xfId="29102" xr:uid="{00000000-0005-0000-0000-0000B7220000}"/>
    <cellStyle name="Normal 2 4 2 2 3 3 2 3" xfId="8984" xr:uid="{00000000-0005-0000-0000-0000B8220000}"/>
    <cellStyle name="Normal 2 4 2 2 3 3 2 3 2" xfId="39318" xr:uid="{00000000-0005-0000-0000-0000B9220000}"/>
    <cellStyle name="Normal 2 4 2 2 3 3 2 3 3" xfId="24085" xr:uid="{00000000-0005-0000-0000-0000BA220000}"/>
    <cellStyle name="Normal 2 4 2 2 3 3 2 4" xfId="34305" xr:uid="{00000000-0005-0000-0000-0000BB220000}"/>
    <cellStyle name="Normal 2 4 2 2 3 3 2 5" xfId="19072" xr:uid="{00000000-0005-0000-0000-0000BC220000}"/>
    <cellStyle name="Normal 2 4 2 2 3 3 3" xfId="5623" xr:uid="{00000000-0005-0000-0000-0000BD220000}"/>
    <cellStyle name="Normal 2 4 2 2 3 3 3 2" xfId="15675" xr:uid="{00000000-0005-0000-0000-0000BE220000}"/>
    <cellStyle name="Normal 2 4 2 2 3 3 3 2 2" xfId="46006" xr:uid="{00000000-0005-0000-0000-0000BF220000}"/>
    <cellStyle name="Normal 2 4 2 2 3 3 3 2 3" xfId="30773" xr:uid="{00000000-0005-0000-0000-0000C0220000}"/>
    <cellStyle name="Normal 2 4 2 2 3 3 3 3" xfId="10655" xr:uid="{00000000-0005-0000-0000-0000C1220000}"/>
    <cellStyle name="Normal 2 4 2 2 3 3 3 3 2" xfId="40989" xr:uid="{00000000-0005-0000-0000-0000C2220000}"/>
    <cellStyle name="Normal 2 4 2 2 3 3 3 3 3" xfId="25756" xr:uid="{00000000-0005-0000-0000-0000C3220000}"/>
    <cellStyle name="Normal 2 4 2 2 3 3 3 4" xfId="35976" xr:uid="{00000000-0005-0000-0000-0000C4220000}"/>
    <cellStyle name="Normal 2 4 2 2 3 3 3 5" xfId="20743" xr:uid="{00000000-0005-0000-0000-0000C5220000}"/>
    <cellStyle name="Normal 2 4 2 2 3 3 4" xfId="12333" xr:uid="{00000000-0005-0000-0000-0000C6220000}"/>
    <cellStyle name="Normal 2 4 2 2 3 3 4 2" xfId="42664" xr:uid="{00000000-0005-0000-0000-0000C7220000}"/>
    <cellStyle name="Normal 2 4 2 2 3 3 4 3" xfId="27431" xr:uid="{00000000-0005-0000-0000-0000C8220000}"/>
    <cellStyle name="Normal 2 4 2 2 3 3 5" xfId="7312" xr:uid="{00000000-0005-0000-0000-0000C9220000}"/>
    <cellStyle name="Normal 2 4 2 2 3 3 5 2" xfId="37647" xr:uid="{00000000-0005-0000-0000-0000CA220000}"/>
    <cellStyle name="Normal 2 4 2 2 3 3 5 3" xfId="22414" xr:uid="{00000000-0005-0000-0000-0000CB220000}"/>
    <cellStyle name="Normal 2 4 2 2 3 3 6" xfId="32635" xr:uid="{00000000-0005-0000-0000-0000CC220000}"/>
    <cellStyle name="Normal 2 4 2 2 3 3 7" xfId="17401" xr:uid="{00000000-0005-0000-0000-0000CD220000}"/>
    <cellStyle name="Normal 2 4 2 2 3 4" xfId="3094" xr:uid="{00000000-0005-0000-0000-0000CE220000}"/>
    <cellStyle name="Normal 2 4 2 2 3 4 2" xfId="13168" xr:uid="{00000000-0005-0000-0000-0000CF220000}"/>
    <cellStyle name="Normal 2 4 2 2 3 4 2 2" xfId="43499" xr:uid="{00000000-0005-0000-0000-0000D0220000}"/>
    <cellStyle name="Normal 2 4 2 2 3 4 2 3" xfId="28266" xr:uid="{00000000-0005-0000-0000-0000D1220000}"/>
    <cellStyle name="Normal 2 4 2 2 3 4 3" xfId="8148" xr:uid="{00000000-0005-0000-0000-0000D2220000}"/>
    <cellStyle name="Normal 2 4 2 2 3 4 3 2" xfId="38482" xr:uid="{00000000-0005-0000-0000-0000D3220000}"/>
    <cellStyle name="Normal 2 4 2 2 3 4 3 3" xfId="23249" xr:uid="{00000000-0005-0000-0000-0000D4220000}"/>
    <cellStyle name="Normal 2 4 2 2 3 4 4" xfId="33469" xr:uid="{00000000-0005-0000-0000-0000D5220000}"/>
    <cellStyle name="Normal 2 4 2 2 3 4 5" xfId="18236" xr:uid="{00000000-0005-0000-0000-0000D6220000}"/>
    <cellStyle name="Normal 2 4 2 2 3 5" xfId="4787" xr:uid="{00000000-0005-0000-0000-0000D7220000}"/>
    <cellStyle name="Normal 2 4 2 2 3 5 2" xfId="14839" xr:uid="{00000000-0005-0000-0000-0000D8220000}"/>
    <cellStyle name="Normal 2 4 2 2 3 5 2 2" xfId="45170" xr:uid="{00000000-0005-0000-0000-0000D9220000}"/>
    <cellStyle name="Normal 2 4 2 2 3 5 2 3" xfId="29937" xr:uid="{00000000-0005-0000-0000-0000DA220000}"/>
    <cellStyle name="Normal 2 4 2 2 3 5 3" xfId="9819" xr:uid="{00000000-0005-0000-0000-0000DB220000}"/>
    <cellStyle name="Normal 2 4 2 2 3 5 3 2" xfId="40153" xr:uid="{00000000-0005-0000-0000-0000DC220000}"/>
    <cellStyle name="Normal 2 4 2 2 3 5 3 3" xfId="24920" xr:uid="{00000000-0005-0000-0000-0000DD220000}"/>
    <cellStyle name="Normal 2 4 2 2 3 5 4" xfId="35140" xr:uid="{00000000-0005-0000-0000-0000DE220000}"/>
    <cellStyle name="Normal 2 4 2 2 3 5 5" xfId="19907" xr:uid="{00000000-0005-0000-0000-0000DF220000}"/>
    <cellStyle name="Normal 2 4 2 2 3 6" xfId="11497" xr:uid="{00000000-0005-0000-0000-0000E0220000}"/>
    <cellStyle name="Normal 2 4 2 2 3 6 2" xfId="41828" xr:uid="{00000000-0005-0000-0000-0000E1220000}"/>
    <cellStyle name="Normal 2 4 2 2 3 6 3" xfId="26595" xr:uid="{00000000-0005-0000-0000-0000E2220000}"/>
    <cellStyle name="Normal 2 4 2 2 3 7" xfId="6476" xr:uid="{00000000-0005-0000-0000-0000E3220000}"/>
    <cellStyle name="Normal 2 4 2 2 3 7 2" xfId="36811" xr:uid="{00000000-0005-0000-0000-0000E4220000}"/>
    <cellStyle name="Normal 2 4 2 2 3 7 3" xfId="21578" xr:uid="{00000000-0005-0000-0000-0000E5220000}"/>
    <cellStyle name="Normal 2 4 2 2 3 8" xfId="31799" xr:uid="{00000000-0005-0000-0000-0000E6220000}"/>
    <cellStyle name="Normal 2 4 2 2 3 9" xfId="16565" xr:uid="{00000000-0005-0000-0000-0000E7220000}"/>
    <cellStyle name="Normal 2 4 2 2 4" xfId="1612" xr:uid="{00000000-0005-0000-0000-0000E8220000}"/>
    <cellStyle name="Normal 2 4 2 2 4 2" xfId="2451" xr:uid="{00000000-0005-0000-0000-0000E9220000}"/>
    <cellStyle name="Normal 2 4 2 2 4 2 2" xfId="4141" xr:uid="{00000000-0005-0000-0000-0000EA220000}"/>
    <cellStyle name="Normal 2 4 2 2 4 2 2 2" xfId="14214" xr:uid="{00000000-0005-0000-0000-0000EB220000}"/>
    <cellStyle name="Normal 2 4 2 2 4 2 2 2 2" xfId="44545" xr:uid="{00000000-0005-0000-0000-0000EC220000}"/>
    <cellStyle name="Normal 2 4 2 2 4 2 2 2 3" xfId="29312" xr:uid="{00000000-0005-0000-0000-0000ED220000}"/>
    <cellStyle name="Normal 2 4 2 2 4 2 2 3" xfId="9194" xr:uid="{00000000-0005-0000-0000-0000EE220000}"/>
    <cellStyle name="Normal 2 4 2 2 4 2 2 3 2" xfId="39528" xr:uid="{00000000-0005-0000-0000-0000EF220000}"/>
    <cellStyle name="Normal 2 4 2 2 4 2 2 3 3" xfId="24295" xr:uid="{00000000-0005-0000-0000-0000F0220000}"/>
    <cellStyle name="Normal 2 4 2 2 4 2 2 4" xfId="34515" xr:uid="{00000000-0005-0000-0000-0000F1220000}"/>
    <cellStyle name="Normal 2 4 2 2 4 2 2 5" xfId="19282" xr:uid="{00000000-0005-0000-0000-0000F2220000}"/>
    <cellStyle name="Normal 2 4 2 2 4 2 3" xfId="5833" xr:uid="{00000000-0005-0000-0000-0000F3220000}"/>
    <cellStyle name="Normal 2 4 2 2 4 2 3 2" xfId="15885" xr:uid="{00000000-0005-0000-0000-0000F4220000}"/>
    <cellStyle name="Normal 2 4 2 2 4 2 3 2 2" xfId="46216" xr:uid="{00000000-0005-0000-0000-0000F5220000}"/>
    <cellStyle name="Normal 2 4 2 2 4 2 3 2 3" xfId="30983" xr:uid="{00000000-0005-0000-0000-0000F6220000}"/>
    <cellStyle name="Normal 2 4 2 2 4 2 3 3" xfId="10865" xr:uid="{00000000-0005-0000-0000-0000F7220000}"/>
    <cellStyle name="Normal 2 4 2 2 4 2 3 3 2" xfId="41199" xr:uid="{00000000-0005-0000-0000-0000F8220000}"/>
    <cellStyle name="Normal 2 4 2 2 4 2 3 3 3" xfId="25966" xr:uid="{00000000-0005-0000-0000-0000F9220000}"/>
    <cellStyle name="Normal 2 4 2 2 4 2 3 4" xfId="36186" xr:uid="{00000000-0005-0000-0000-0000FA220000}"/>
    <cellStyle name="Normal 2 4 2 2 4 2 3 5" xfId="20953" xr:uid="{00000000-0005-0000-0000-0000FB220000}"/>
    <cellStyle name="Normal 2 4 2 2 4 2 4" xfId="12543" xr:uid="{00000000-0005-0000-0000-0000FC220000}"/>
    <cellStyle name="Normal 2 4 2 2 4 2 4 2" xfId="42874" xr:uid="{00000000-0005-0000-0000-0000FD220000}"/>
    <cellStyle name="Normal 2 4 2 2 4 2 4 3" xfId="27641" xr:uid="{00000000-0005-0000-0000-0000FE220000}"/>
    <cellStyle name="Normal 2 4 2 2 4 2 5" xfId="7522" xr:uid="{00000000-0005-0000-0000-0000FF220000}"/>
    <cellStyle name="Normal 2 4 2 2 4 2 5 2" xfId="37857" xr:uid="{00000000-0005-0000-0000-000000230000}"/>
    <cellStyle name="Normal 2 4 2 2 4 2 5 3" xfId="22624" xr:uid="{00000000-0005-0000-0000-000001230000}"/>
    <cellStyle name="Normal 2 4 2 2 4 2 6" xfId="32845" xr:uid="{00000000-0005-0000-0000-000002230000}"/>
    <cellStyle name="Normal 2 4 2 2 4 2 7" xfId="17611" xr:uid="{00000000-0005-0000-0000-000003230000}"/>
    <cellStyle name="Normal 2 4 2 2 4 3" xfId="3304" xr:uid="{00000000-0005-0000-0000-000004230000}"/>
    <cellStyle name="Normal 2 4 2 2 4 3 2" xfId="13378" xr:uid="{00000000-0005-0000-0000-000005230000}"/>
    <cellStyle name="Normal 2 4 2 2 4 3 2 2" xfId="43709" xr:uid="{00000000-0005-0000-0000-000006230000}"/>
    <cellStyle name="Normal 2 4 2 2 4 3 2 3" xfId="28476" xr:uid="{00000000-0005-0000-0000-000007230000}"/>
    <cellStyle name="Normal 2 4 2 2 4 3 3" xfId="8358" xr:uid="{00000000-0005-0000-0000-000008230000}"/>
    <cellStyle name="Normal 2 4 2 2 4 3 3 2" xfId="38692" xr:uid="{00000000-0005-0000-0000-000009230000}"/>
    <cellStyle name="Normal 2 4 2 2 4 3 3 3" xfId="23459" xr:uid="{00000000-0005-0000-0000-00000A230000}"/>
    <cellStyle name="Normal 2 4 2 2 4 3 4" xfId="33679" xr:uid="{00000000-0005-0000-0000-00000B230000}"/>
    <cellStyle name="Normal 2 4 2 2 4 3 5" xfId="18446" xr:uid="{00000000-0005-0000-0000-00000C230000}"/>
    <cellStyle name="Normal 2 4 2 2 4 4" xfId="4997" xr:uid="{00000000-0005-0000-0000-00000D230000}"/>
    <cellStyle name="Normal 2 4 2 2 4 4 2" xfId="15049" xr:uid="{00000000-0005-0000-0000-00000E230000}"/>
    <cellStyle name="Normal 2 4 2 2 4 4 2 2" xfId="45380" xr:uid="{00000000-0005-0000-0000-00000F230000}"/>
    <cellStyle name="Normal 2 4 2 2 4 4 2 3" xfId="30147" xr:uid="{00000000-0005-0000-0000-000010230000}"/>
    <cellStyle name="Normal 2 4 2 2 4 4 3" xfId="10029" xr:uid="{00000000-0005-0000-0000-000011230000}"/>
    <cellStyle name="Normal 2 4 2 2 4 4 3 2" xfId="40363" xr:uid="{00000000-0005-0000-0000-000012230000}"/>
    <cellStyle name="Normal 2 4 2 2 4 4 3 3" xfId="25130" xr:uid="{00000000-0005-0000-0000-000013230000}"/>
    <cellStyle name="Normal 2 4 2 2 4 4 4" xfId="35350" xr:uid="{00000000-0005-0000-0000-000014230000}"/>
    <cellStyle name="Normal 2 4 2 2 4 4 5" xfId="20117" xr:uid="{00000000-0005-0000-0000-000015230000}"/>
    <cellStyle name="Normal 2 4 2 2 4 5" xfId="11707" xr:uid="{00000000-0005-0000-0000-000016230000}"/>
    <cellStyle name="Normal 2 4 2 2 4 5 2" xfId="42038" xr:uid="{00000000-0005-0000-0000-000017230000}"/>
    <cellStyle name="Normal 2 4 2 2 4 5 3" xfId="26805" xr:uid="{00000000-0005-0000-0000-000018230000}"/>
    <cellStyle name="Normal 2 4 2 2 4 6" xfId="6686" xr:uid="{00000000-0005-0000-0000-000019230000}"/>
    <cellStyle name="Normal 2 4 2 2 4 6 2" xfId="37021" xr:uid="{00000000-0005-0000-0000-00001A230000}"/>
    <cellStyle name="Normal 2 4 2 2 4 6 3" xfId="21788" xr:uid="{00000000-0005-0000-0000-00001B230000}"/>
    <cellStyle name="Normal 2 4 2 2 4 7" xfId="32009" xr:uid="{00000000-0005-0000-0000-00001C230000}"/>
    <cellStyle name="Normal 2 4 2 2 4 8" xfId="16775" xr:uid="{00000000-0005-0000-0000-00001D230000}"/>
    <cellStyle name="Normal 2 4 2 2 5" xfId="2033" xr:uid="{00000000-0005-0000-0000-00001E230000}"/>
    <cellStyle name="Normal 2 4 2 2 5 2" xfId="3723" xr:uid="{00000000-0005-0000-0000-00001F230000}"/>
    <cellStyle name="Normal 2 4 2 2 5 2 2" xfId="13796" xr:uid="{00000000-0005-0000-0000-000020230000}"/>
    <cellStyle name="Normal 2 4 2 2 5 2 2 2" xfId="44127" xr:uid="{00000000-0005-0000-0000-000021230000}"/>
    <cellStyle name="Normal 2 4 2 2 5 2 2 3" xfId="28894" xr:uid="{00000000-0005-0000-0000-000022230000}"/>
    <cellStyle name="Normal 2 4 2 2 5 2 3" xfId="8776" xr:uid="{00000000-0005-0000-0000-000023230000}"/>
    <cellStyle name="Normal 2 4 2 2 5 2 3 2" xfId="39110" xr:uid="{00000000-0005-0000-0000-000024230000}"/>
    <cellStyle name="Normal 2 4 2 2 5 2 3 3" xfId="23877" xr:uid="{00000000-0005-0000-0000-000025230000}"/>
    <cellStyle name="Normal 2 4 2 2 5 2 4" xfId="34097" xr:uid="{00000000-0005-0000-0000-000026230000}"/>
    <cellStyle name="Normal 2 4 2 2 5 2 5" xfId="18864" xr:uid="{00000000-0005-0000-0000-000027230000}"/>
    <cellStyle name="Normal 2 4 2 2 5 3" xfId="5415" xr:uid="{00000000-0005-0000-0000-000028230000}"/>
    <cellStyle name="Normal 2 4 2 2 5 3 2" xfId="15467" xr:uid="{00000000-0005-0000-0000-000029230000}"/>
    <cellStyle name="Normal 2 4 2 2 5 3 2 2" xfId="45798" xr:uid="{00000000-0005-0000-0000-00002A230000}"/>
    <cellStyle name="Normal 2 4 2 2 5 3 2 3" xfId="30565" xr:uid="{00000000-0005-0000-0000-00002B230000}"/>
    <cellStyle name="Normal 2 4 2 2 5 3 3" xfId="10447" xr:uid="{00000000-0005-0000-0000-00002C230000}"/>
    <cellStyle name="Normal 2 4 2 2 5 3 3 2" xfId="40781" xr:uid="{00000000-0005-0000-0000-00002D230000}"/>
    <cellStyle name="Normal 2 4 2 2 5 3 3 3" xfId="25548" xr:uid="{00000000-0005-0000-0000-00002E230000}"/>
    <cellStyle name="Normal 2 4 2 2 5 3 4" xfId="35768" xr:uid="{00000000-0005-0000-0000-00002F230000}"/>
    <cellStyle name="Normal 2 4 2 2 5 3 5" xfId="20535" xr:uid="{00000000-0005-0000-0000-000030230000}"/>
    <cellStyle name="Normal 2 4 2 2 5 4" xfId="12125" xr:uid="{00000000-0005-0000-0000-000031230000}"/>
    <cellStyle name="Normal 2 4 2 2 5 4 2" xfId="42456" xr:uid="{00000000-0005-0000-0000-000032230000}"/>
    <cellStyle name="Normal 2 4 2 2 5 4 3" xfId="27223" xr:uid="{00000000-0005-0000-0000-000033230000}"/>
    <cellStyle name="Normal 2 4 2 2 5 5" xfId="7104" xr:uid="{00000000-0005-0000-0000-000034230000}"/>
    <cellStyle name="Normal 2 4 2 2 5 5 2" xfId="37439" xr:uid="{00000000-0005-0000-0000-000035230000}"/>
    <cellStyle name="Normal 2 4 2 2 5 5 3" xfId="22206" xr:uid="{00000000-0005-0000-0000-000036230000}"/>
    <cellStyle name="Normal 2 4 2 2 5 6" xfId="32427" xr:uid="{00000000-0005-0000-0000-000037230000}"/>
    <cellStyle name="Normal 2 4 2 2 5 7" xfId="17193" xr:uid="{00000000-0005-0000-0000-000038230000}"/>
    <cellStyle name="Normal 2 4 2 2 6" xfId="2886" xr:uid="{00000000-0005-0000-0000-000039230000}"/>
    <cellStyle name="Normal 2 4 2 2 6 2" xfId="12960" xr:uid="{00000000-0005-0000-0000-00003A230000}"/>
    <cellStyle name="Normal 2 4 2 2 6 2 2" xfId="43291" xr:uid="{00000000-0005-0000-0000-00003B230000}"/>
    <cellStyle name="Normal 2 4 2 2 6 2 3" xfId="28058" xr:uid="{00000000-0005-0000-0000-00003C230000}"/>
    <cellStyle name="Normal 2 4 2 2 6 3" xfId="7940" xr:uid="{00000000-0005-0000-0000-00003D230000}"/>
    <cellStyle name="Normal 2 4 2 2 6 3 2" xfId="38274" xr:uid="{00000000-0005-0000-0000-00003E230000}"/>
    <cellStyle name="Normal 2 4 2 2 6 3 3" xfId="23041" xr:uid="{00000000-0005-0000-0000-00003F230000}"/>
    <cellStyle name="Normal 2 4 2 2 6 4" xfId="33261" xr:uid="{00000000-0005-0000-0000-000040230000}"/>
    <cellStyle name="Normal 2 4 2 2 6 5" xfId="18028" xr:uid="{00000000-0005-0000-0000-000041230000}"/>
    <cellStyle name="Normal 2 4 2 2 7" xfId="4579" xr:uid="{00000000-0005-0000-0000-000042230000}"/>
    <cellStyle name="Normal 2 4 2 2 7 2" xfId="14631" xr:uid="{00000000-0005-0000-0000-000043230000}"/>
    <cellStyle name="Normal 2 4 2 2 7 2 2" xfId="44962" xr:uid="{00000000-0005-0000-0000-000044230000}"/>
    <cellStyle name="Normal 2 4 2 2 7 2 3" xfId="29729" xr:uid="{00000000-0005-0000-0000-000045230000}"/>
    <cellStyle name="Normal 2 4 2 2 7 3" xfId="9611" xr:uid="{00000000-0005-0000-0000-000046230000}"/>
    <cellStyle name="Normal 2 4 2 2 7 3 2" xfId="39945" xr:uid="{00000000-0005-0000-0000-000047230000}"/>
    <cellStyle name="Normal 2 4 2 2 7 3 3" xfId="24712" xr:uid="{00000000-0005-0000-0000-000048230000}"/>
    <cellStyle name="Normal 2 4 2 2 7 4" xfId="34932" xr:uid="{00000000-0005-0000-0000-000049230000}"/>
    <cellStyle name="Normal 2 4 2 2 7 5" xfId="19699" xr:uid="{00000000-0005-0000-0000-00004A230000}"/>
    <cellStyle name="Normal 2 4 2 2 8" xfId="11289" xr:uid="{00000000-0005-0000-0000-00004B230000}"/>
    <cellStyle name="Normal 2 4 2 2 8 2" xfId="41620" xr:uid="{00000000-0005-0000-0000-00004C230000}"/>
    <cellStyle name="Normal 2 4 2 2 8 3" xfId="26387" xr:uid="{00000000-0005-0000-0000-00004D230000}"/>
    <cellStyle name="Normal 2 4 2 2 9" xfId="6268" xr:uid="{00000000-0005-0000-0000-00004E230000}"/>
    <cellStyle name="Normal 2 4 2 2 9 2" xfId="36603" xr:uid="{00000000-0005-0000-0000-00004F230000}"/>
    <cellStyle name="Normal 2 4 2 2 9 3" xfId="21370" xr:uid="{00000000-0005-0000-0000-000050230000}"/>
    <cellStyle name="Normal 2 4 2 3" xfId="1232" xr:uid="{00000000-0005-0000-0000-000051230000}"/>
    <cellStyle name="Normal 2 4 2 3 10" xfId="16409" xr:uid="{00000000-0005-0000-0000-000052230000}"/>
    <cellStyle name="Normal 2 4 2 3 2" xfId="1451" xr:uid="{00000000-0005-0000-0000-000053230000}"/>
    <cellStyle name="Normal 2 4 2 3 2 2" xfId="1872" xr:uid="{00000000-0005-0000-0000-000054230000}"/>
    <cellStyle name="Normal 2 4 2 3 2 2 2" xfId="2711" xr:uid="{00000000-0005-0000-0000-000055230000}"/>
    <cellStyle name="Normal 2 4 2 3 2 2 2 2" xfId="4401" xr:uid="{00000000-0005-0000-0000-000056230000}"/>
    <cellStyle name="Normal 2 4 2 3 2 2 2 2 2" xfId="14474" xr:uid="{00000000-0005-0000-0000-000057230000}"/>
    <cellStyle name="Normal 2 4 2 3 2 2 2 2 2 2" xfId="44805" xr:uid="{00000000-0005-0000-0000-000058230000}"/>
    <cellStyle name="Normal 2 4 2 3 2 2 2 2 2 3" xfId="29572" xr:uid="{00000000-0005-0000-0000-000059230000}"/>
    <cellStyle name="Normal 2 4 2 3 2 2 2 2 3" xfId="9454" xr:uid="{00000000-0005-0000-0000-00005A230000}"/>
    <cellStyle name="Normal 2 4 2 3 2 2 2 2 3 2" xfId="39788" xr:uid="{00000000-0005-0000-0000-00005B230000}"/>
    <cellStyle name="Normal 2 4 2 3 2 2 2 2 3 3" xfId="24555" xr:uid="{00000000-0005-0000-0000-00005C230000}"/>
    <cellStyle name="Normal 2 4 2 3 2 2 2 2 4" xfId="34775" xr:uid="{00000000-0005-0000-0000-00005D230000}"/>
    <cellStyle name="Normal 2 4 2 3 2 2 2 2 5" xfId="19542" xr:uid="{00000000-0005-0000-0000-00005E230000}"/>
    <cellStyle name="Normal 2 4 2 3 2 2 2 3" xfId="6093" xr:uid="{00000000-0005-0000-0000-00005F230000}"/>
    <cellStyle name="Normal 2 4 2 3 2 2 2 3 2" xfId="16145" xr:uid="{00000000-0005-0000-0000-000060230000}"/>
    <cellStyle name="Normal 2 4 2 3 2 2 2 3 2 2" xfId="46476" xr:uid="{00000000-0005-0000-0000-000061230000}"/>
    <cellStyle name="Normal 2 4 2 3 2 2 2 3 2 3" xfId="31243" xr:uid="{00000000-0005-0000-0000-000062230000}"/>
    <cellStyle name="Normal 2 4 2 3 2 2 2 3 3" xfId="11125" xr:uid="{00000000-0005-0000-0000-000063230000}"/>
    <cellStyle name="Normal 2 4 2 3 2 2 2 3 3 2" xfId="41459" xr:uid="{00000000-0005-0000-0000-000064230000}"/>
    <cellStyle name="Normal 2 4 2 3 2 2 2 3 3 3" xfId="26226" xr:uid="{00000000-0005-0000-0000-000065230000}"/>
    <cellStyle name="Normal 2 4 2 3 2 2 2 3 4" xfId="36446" xr:uid="{00000000-0005-0000-0000-000066230000}"/>
    <cellStyle name="Normal 2 4 2 3 2 2 2 3 5" xfId="21213" xr:uid="{00000000-0005-0000-0000-000067230000}"/>
    <cellStyle name="Normal 2 4 2 3 2 2 2 4" xfId="12803" xr:uid="{00000000-0005-0000-0000-000068230000}"/>
    <cellStyle name="Normal 2 4 2 3 2 2 2 4 2" xfId="43134" xr:uid="{00000000-0005-0000-0000-000069230000}"/>
    <cellStyle name="Normal 2 4 2 3 2 2 2 4 3" xfId="27901" xr:uid="{00000000-0005-0000-0000-00006A230000}"/>
    <cellStyle name="Normal 2 4 2 3 2 2 2 5" xfId="7782" xr:uid="{00000000-0005-0000-0000-00006B230000}"/>
    <cellStyle name="Normal 2 4 2 3 2 2 2 5 2" xfId="38117" xr:uid="{00000000-0005-0000-0000-00006C230000}"/>
    <cellStyle name="Normal 2 4 2 3 2 2 2 5 3" xfId="22884" xr:uid="{00000000-0005-0000-0000-00006D230000}"/>
    <cellStyle name="Normal 2 4 2 3 2 2 2 6" xfId="33105" xr:uid="{00000000-0005-0000-0000-00006E230000}"/>
    <cellStyle name="Normal 2 4 2 3 2 2 2 7" xfId="17871" xr:uid="{00000000-0005-0000-0000-00006F230000}"/>
    <cellStyle name="Normal 2 4 2 3 2 2 3" xfId="3564" xr:uid="{00000000-0005-0000-0000-000070230000}"/>
    <cellStyle name="Normal 2 4 2 3 2 2 3 2" xfId="13638" xr:uid="{00000000-0005-0000-0000-000071230000}"/>
    <cellStyle name="Normal 2 4 2 3 2 2 3 2 2" xfId="43969" xr:uid="{00000000-0005-0000-0000-000072230000}"/>
    <cellStyle name="Normal 2 4 2 3 2 2 3 2 3" xfId="28736" xr:uid="{00000000-0005-0000-0000-000073230000}"/>
    <cellStyle name="Normal 2 4 2 3 2 2 3 3" xfId="8618" xr:uid="{00000000-0005-0000-0000-000074230000}"/>
    <cellStyle name="Normal 2 4 2 3 2 2 3 3 2" xfId="38952" xr:uid="{00000000-0005-0000-0000-000075230000}"/>
    <cellStyle name="Normal 2 4 2 3 2 2 3 3 3" xfId="23719" xr:uid="{00000000-0005-0000-0000-000076230000}"/>
    <cellStyle name="Normal 2 4 2 3 2 2 3 4" xfId="33939" xr:uid="{00000000-0005-0000-0000-000077230000}"/>
    <cellStyle name="Normal 2 4 2 3 2 2 3 5" xfId="18706" xr:uid="{00000000-0005-0000-0000-000078230000}"/>
    <cellStyle name="Normal 2 4 2 3 2 2 4" xfId="5257" xr:uid="{00000000-0005-0000-0000-000079230000}"/>
    <cellStyle name="Normal 2 4 2 3 2 2 4 2" xfId="15309" xr:uid="{00000000-0005-0000-0000-00007A230000}"/>
    <cellStyle name="Normal 2 4 2 3 2 2 4 2 2" xfId="45640" xr:uid="{00000000-0005-0000-0000-00007B230000}"/>
    <cellStyle name="Normal 2 4 2 3 2 2 4 2 3" xfId="30407" xr:uid="{00000000-0005-0000-0000-00007C230000}"/>
    <cellStyle name="Normal 2 4 2 3 2 2 4 3" xfId="10289" xr:uid="{00000000-0005-0000-0000-00007D230000}"/>
    <cellStyle name="Normal 2 4 2 3 2 2 4 3 2" xfId="40623" xr:uid="{00000000-0005-0000-0000-00007E230000}"/>
    <cellStyle name="Normal 2 4 2 3 2 2 4 3 3" xfId="25390" xr:uid="{00000000-0005-0000-0000-00007F230000}"/>
    <cellStyle name="Normal 2 4 2 3 2 2 4 4" xfId="35610" xr:uid="{00000000-0005-0000-0000-000080230000}"/>
    <cellStyle name="Normal 2 4 2 3 2 2 4 5" xfId="20377" xr:uid="{00000000-0005-0000-0000-000081230000}"/>
    <cellStyle name="Normal 2 4 2 3 2 2 5" xfId="11967" xr:uid="{00000000-0005-0000-0000-000082230000}"/>
    <cellStyle name="Normal 2 4 2 3 2 2 5 2" xfId="42298" xr:uid="{00000000-0005-0000-0000-000083230000}"/>
    <cellStyle name="Normal 2 4 2 3 2 2 5 3" xfId="27065" xr:uid="{00000000-0005-0000-0000-000084230000}"/>
    <cellStyle name="Normal 2 4 2 3 2 2 6" xfId="6946" xr:uid="{00000000-0005-0000-0000-000085230000}"/>
    <cellStyle name="Normal 2 4 2 3 2 2 6 2" xfId="37281" xr:uid="{00000000-0005-0000-0000-000086230000}"/>
    <cellStyle name="Normal 2 4 2 3 2 2 6 3" xfId="22048" xr:uid="{00000000-0005-0000-0000-000087230000}"/>
    <cellStyle name="Normal 2 4 2 3 2 2 7" xfId="32269" xr:uid="{00000000-0005-0000-0000-000088230000}"/>
    <cellStyle name="Normal 2 4 2 3 2 2 8" xfId="17035" xr:uid="{00000000-0005-0000-0000-000089230000}"/>
    <cellStyle name="Normal 2 4 2 3 2 3" xfId="2293" xr:uid="{00000000-0005-0000-0000-00008A230000}"/>
    <cellStyle name="Normal 2 4 2 3 2 3 2" xfId="3983" xr:uid="{00000000-0005-0000-0000-00008B230000}"/>
    <cellStyle name="Normal 2 4 2 3 2 3 2 2" xfId="14056" xr:uid="{00000000-0005-0000-0000-00008C230000}"/>
    <cellStyle name="Normal 2 4 2 3 2 3 2 2 2" xfId="44387" xr:uid="{00000000-0005-0000-0000-00008D230000}"/>
    <cellStyle name="Normal 2 4 2 3 2 3 2 2 3" xfId="29154" xr:uid="{00000000-0005-0000-0000-00008E230000}"/>
    <cellStyle name="Normal 2 4 2 3 2 3 2 3" xfId="9036" xr:uid="{00000000-0005-0000-0000-00008F230000}"/>
    <cellStyle name="Normal 2 4 2 3 2 3 2 3 2" xfId="39370" xr:uid="{00000000-0005-0000-0000-000090230000}"/>
    <cellStyle name="Normal 2 4 2 3 2 3 2 3 3" xfId="24137" xr:uid="{00000000-0005-0000-0000-000091230000}"/>
    <cellStyle name="Normal 2 4 2 3 2 3 2 4" xfId="34357" xr:uid="{00000000-0005-0000-0000-000092230000}"/>
    <cellStyle name="Normal 2 4 2 3 2 3 2 5" xfId="19124" xr:uid="{00000000-0005-0000-0000-000093230000}"/>
    <cellStyle name="Normal 2 4 2 3 2 3 3" xfId="5675" xr:uid="{00000000-0005-0000-0000-000094230000}"/>
    <cellStyle name="Normal 2 4 2 3 2 3 3 2" xfId="15727" xr:uid="{00000000-0005-0000-0000-000095230000}"/>
    <cellStyle name="Normal 2 4 2 3 2 3 3 2 2" xfId="46058" xr:uid="{00000000-0005-0000-0000-000096230000}"/>
    <cellStyle name="Normal 2 4 2 3 2 3 3 2 3" xfId="30825" xr:uid="{00000000-0005-0000-0000-000097230000}"/>
    <cellStyle name="Normal 2 4 2 3 2 3 3 3" xfId="10707" xr:uid="{00000000-0005-0000-0000-000098230000}"/>
    <cellStyle name="Normal 2 4 2 3 2 3 3 3 2" xfId="41041" xr:uid="{00000000-0005-0000-0000-000099230000}"/>
    <cellStyle name="Normal 2 4 2 3 2 3 3 3 3" xfId="25808" xr:uid="{00000000-0005-0000-0000-00009A230000}"/>
    <cellStyle name="Normal 2 4 2 3 2 3 3 4" xfId="36028" xr:uid="{00000000-0005-0000-0000-00009B230000}"/>
    <cellStyle name="Normal 2 4 2 3 2 3 3 5" xfId="20795" xr:uid="{00000000-0005-0000-0000-00009C230000}"/>
    <cellStyle name="Normal 2 4 2 3 2 3 4" xfId="12385" xr:uid="{00000000-0005-0000-0000-00009D230000}"/>
    <cellStyle name="Normal 2 4 2 3 2 3 4 2" xfId="42716" xr:uid="{00000000-0005-0000-0000-00009E230000}"/>
    <cellStyle name="Normal 2 4 2 3 2 3 4 3" xfId="27483" xr:uid="{00000000-0005-0000-0000-00009F230000}"/>
    <cellStyle name="Normal 2 4 2 3 2 3 5" xfId="7364" xr:uid="{00000000-0005-0000-0000-0000A0230000}"/>
    <cellStyle name="Normal 2 4 2 3 2 3 5 2" xfId="37699" xr:uid="{00000000-0005-0000-0000-0000A1230000}"/>
    <cellStyle name="Normal 2 4 2 3 2 3 5 3" xfId="22466" xr:uid="{00000000-0005-0000-0000-0000A2230000}"/>
    <cellStyle name="Normal 2 4 2 3 2 3 6" xfId="32687" xr:uid="{00000000-0005-0000-0000-0000A3230000}"/>
    <cellStyle name="Normal 2 4 2 3 2 3 7" xfId="17453" xr:uid="{00000000-0005-0000-0000-0000A4230000}"/>
    <cellStyle name="Normal 2 4 2 3 2 4" xfId="3146" xr:uid="{00000000-0005-0000-0000-0000A5230000}"/>
    <cellStyle name="Normal 2 4 2 3 2 4 2" xfId="13220" xr:uid="{00000000-0005-0000-0000-0000A6230000}"/>
    <cellStyle name="Normal 2 4 2 3 2 4 2 2" xfId="43551" xr:uid="{00000000-0005-0000-0000-0000A7230000}"/>
    <cellStyle name="Normal 2 4 2 3 2 4 2 3" xfId="28318" xr:uid="{00000000-0005-0000-0000-0000A8230000}"/>
    <cellStyle name="Normal 2 4 2 3 2 4 3" xfId="8200" xr:uid="{00000000-0005-0000-0000-0000A9230000}"/>
    <cellStyle name="Normal 2 4 2 3 2 4 3 2" xfId="38534" xr:uid="{00000000-0005-0000-0000-0000AA230000}"/>
    <cellStyle name="Normal 2 4 2 3 2 4 3 3" xfId="23301" xr:uid="{00000000-0005-0000-0000-0000AB230000}"/>
    <cellStyle name="Normal 2 4 2 3 2 4 4" xfId="33521" xr:uid="{00000000-0005-0000-0000-0000AC230000}"/>
    <cellStyle name="Normal 2 4 2 3 2 4 5" xfId="18288" xr:uid="{00000000-0005-0000-0000-0000AD230000}"/>
    <cellStyle name="Normal 2 4 2 3 2 5" xfId="4839" xr:uid="{00000000-0005-0000-0000-0000AE230000}"/>
    <cellStyle name="Normal 2 4 2 3 2 5 2" xfId="14891" xr:uid="{00000000-0005-0000-0000-0000AF230000}"/>
    <cellStyle name="Normal 2 4 2 3 2 5 2 2" xfId="45222" xr:uid="{00000000-0005-0000-0000-0000B0230000}"/>
    <cellStyle name="Normal 2 4 2 3 2 5 2 3" xfId="29989" xr:uid="{00000000-0005-0000-0000-0000B1230000}"/>
    <cellStyle name="Normal 2 4 2 3 2 5 3" xfId="9871" xr:uid="{00000000-0005-0000-0000-0000B2230000}"/>
    <cellStyle name="Normal 2 4 2 3 2 5 3 2" xfId="40205" xr:uid="{00000000-0005-0000-0000-0000B3230000}"/>
    <cellStyle name="Normal 2 4 2 3 2 5 3 3" xfId="24972" xr:uid="{00000000-0005-0000-0000-0000B4230000}"/>
    <cellStyle name="Normal 2 4 2 3 2 5 4" xfId="35192" xr:uid="{00000000-0005-0000-0000-0000B5230000}"/>
    <cellStyle name="Normal 2 4 2 3 2 5 5" xfId="19959" xr:uid="{00000000-0005-0000-0000-0000B6230000}"/>
    <cellStyle name="Normal 2 4 2 3 2 6" xfId="11549" xr:uid="{00000000-0005-0000-0000-0000B7230000}"/>
    <cellStyle name="Normal 2 4 2 3 2 6 2" xfId="41880" xr:uid="{00000000-0005-0000-0000-0000B8230000}"/>
    <cellStyle name="Normal 2 4 2 3 2 6 3" xfId="26647" xr:uid="{00000000-0005-0000-0000-0000B9230000}"/>
    <cellStyle name="Normal 2 4 2 3 2 7" xfId="6528" xr:uid="{00000000-0005-0000-0000-0000BA230000}"/>
    <cellStyle name="Normal 2 4 2 3 2 7 2" xfId="36863" xr:uid="{00000000-0005-0000-0000-0000BB230000}"/>
    <cellStyle name="Normal 2 4 2 3 2 7 3" xfId="21630" xr:uid="{00000000-0005-0000-0000-0000BC230000}"/>
    <cellStyle name="Normal 2 4 2 3 2 8" xfId="31851" xr:uid="{00000000-0005-0000-0000-0000BD230000}"/>
    <cellStyle name="Normal 2 4 2 3 2 9" xfId="16617" xr:uid="{00000000-0005-0000-0000-0000BE230000}"/>
    <cellStyle name="Normal 2 4 2 3 3" xfId="1664" xr:uid="{00000000-0005-0000-0000-0000BF230000}"/>
    <cellStyle name="Normal 2 4 2 3 3 2" xfId="2503" xr:uid="{00000000-0005-0000-0000-0000C0230000}"/>
    <cellStyle name="Normal 2 4 2 3 3 2 2" xfId="4193" xr:uid="{00000000-0005-0000-0000-0000C1230000}"/>
    <cellStyle name="Normal 2 4 2 3 3 2 2 2" xfId="14266" xr:uid="{00000000-0005-0000-0000-0000C2230000}"/>
    <cellStyle name="Normal 2 4 2 3 3 2 2 2 2" xfId="44597" xr:uid="{00000000-0005-0000-0000-0000C3230000}"/>
    <cellStyle name="Normal 2 4 2 3 3 2 2 2 3" xfId="29364" xr:uid="{00000000-0005-0000-0000-0000C4230000}"/>
    <cellStyle name="Normal 2 4 2 3 3 2 2 3" xfId="9246" xr:uid="{00000000-0005-0000-0000-0000C5230000}"/>
    <cellStyle name="Normal 2 4 2 3 3 2 2 3 2" xfId="39580" xr:uid="{00000000-0005-0000-0000-0000C6230000}"/>
    <cellStyle name="Normal 2 4 2 3 3 2 2 3 3" xfId="24347" xr:uid="{00000000-0005-0000-0000-0000C7230000}"/>
    <cellStyle name="Normal 2 4 2 3 3 2 2 4" xfId="34567" xr:uid="{00000000-0005-0000-0000-0000C8230000}"/>
    <cellStyle name="Normal 2 4 2 3 3 2 2 5" xfId="19334" xr:uid="{00000000-0005-0000-0000-0000C9230000}"/>
    <cellStyle name="Normal 2 4 2 3 3 2 3" xfId="5885" xr:uid="{00000000-0005-0000-0000-0000CA230000}"/>
    <cellStyle name="Normal 2 4 2 3 3 2 3 2" xfId="15937" xr:uid="{00000000-0005-0000-0000-0000CB230000}"/>
    <cellStyle name="Normal 2 4 2 3 3 2 3 2 2" xfId="46268" xr:uid="{00000000-0005-0000-0000-0000CC230000}"/>
    <cellStyle name="Normal 2 4 2 3 3 2 3 2 3" xfId="31035" xr:uid="{00000000-0005-0000-0000-0000CD230000}"/>
    <cellStyle name="Normal 2 4 2 3 3 2 3 3" xfId="10917" xr:uid="{00000000-0005-0000-0000-0000CE230000}"/>
    <cellStyle name="Normal 2 4 2 3 3 2 3 3 2" xfId="41251" xr:uid="{00000000-0005-0000-0000-0000CF230000}"/>
    <cellStyle name="Normal 2 4 2 3 3 2 3 3 3" xfId="26018" xr:uid="{00000000-0005-0000-0000-0000D0230000}"/>
    <cellStyle name="Normal 2 4 2 3 3 2 3 4" xfId="36238" xr:uid="{00000000-0005-0000-0000-0000D1230000}"/>
    <cellStyle name="Normal 2 4 2 3 3 2 3 5" xfId="21005" xr:uid="{00000000-0005-0000-0000-0000D2230000}"/>
    <cellStyle name="Normal 2 4 2 3 3 2 4" xfId="12595" xr:uid="{00000000-0005-0000-0000-0000D3230000}"/>
    <cellStyle name="Normal 2 4 2 3 3 2 4 2" xfId="42926" xr:uid="{00000000-0005-0000-0000-0000D4230000}"/>
    <cellStyle name="Normal 2 4 2 3 3 2 4 3" xfId="27693" xr:uid="{00000000-0005-0000-0000-0000D5230000}"/>
    <cellStyle name="Normal 2 4 2 3 3 2 5" xfId="7574" xr:uid="{00000000-0005-0000-0000-0000D6230000}"/>
    <cellStyle name="Normal 2 4 2 3 3 2 5 2" xfId="37909" xr:uid="{00000000-0005-0000-0000-0000D7230000}"/>
    <cellStyle name="Normal 2 4 2 3 3 2 5 3" xfId="22676" xr:uid="{00000000-0005-0000-0000-0000D8230000}"/>
    <cellStyle name="Normal 2 4 2 3 3 2 6" xfId="32897" xr:uid="{00000000-0005-0000-0000-0000D9230000}"/>
    <cellStyle name="Normal 2 4 2 3 3 2 7" xfId="17663" xr:uid="{00000000-0005-0000-0000-0000DA230000}"/>
    <cellStyle name="Normal 2 4 2 3 3 3" xfId="3356" xr:uid="{00000000-0005-0000-0000-0000DB230000}"/>
    <cellStyle name="Normal 2 4 2 3 3 3 2" xfId="13430" xr:uid="{00000000-0005-0000-0000-0000DC230000}"/>
    <cellStyle name="Normal 2 4 2 3 3 3 2 2" xfId="43761" xr:uid="{00000000-0005-0000-0000-0000DD230000}"/>
    <cellStyle name="Normal 2 4 2 3 3 3 2 3" xfId="28528" xr:uid="{00000000-0005-0000-0000-0000DE230000}"/>
    <cellStyle name="Normal 2 4 2 3 3 3 3" xfId="8410" xr:uid="{00000000-0005-0000-0000-0000DF230000}"/>
    <cellStyle name="Normal 2 4 2 3 3 3 3 2" xfId="38744" xr:uid="{00000000-0005-0000-0000-0000E0230000}"/>
    <cellStyle name="Normal 2 4 2 3 3 3 3 3" xfId="23511" xr:uid="{00000000-0005-0000-0000-0000E1230000}"/>
    <cellStyle name="Normal 2 4 2 3 3 3 4" xfId="33731" xr:uid="{00000000-0005-0000-0000-0000E2230000}"/>
    <cellStyle name="Normal 2 4 2 3 3 3 5" xfId="18498" xr:uid="{00000000-0005-0000-0000-0000E3230000}"/>
    <cellStyle name="Normal 2 4 2 3 3 4" xfId="5049" xr:uid="{00000000-0005-0000-0000-0000E4230000}"/>
    <cellStyle name="Normal 2 4 2 3 3 4 2" xfId="15101" xr:uid="{00000000-0005-0000-0000-0000E5230000}"/>
    <cellStyle name="Normal 2 4 2 3 3 4 2 2" xfId="45432" xr:uid="{00000000-0005-0000-0000-0000E6230000}"/>
    <cellStyle name="Normal 2 4 2 3 3 4 2 3" xfId="30199" xr:uid="{00000000-0005-0000-0000-0000E7230000}"/>
    <cellStyle name="Normal 2 4 2 3 3 4 3" xfId="10081" xr:uid="{00000000-0005-0000-0000-0000E8230000}"/>
    <cellStyle name="Normal 2 4 2 3 3 4 3 2" xfId="40415" xr:uid="{00000000-0005-0000-0000-0000E9230000}"/>
    <cellStyle name="Normal 2 4 2 3 3 4 3 3" xfId="25182" xr:uid="{00000000-0005-0000-0000-0000EA230000}"/>
    <cellStyle name="Normal 2 4 2 3 3 4 4" xfId="35402" xr:uid="{00000000-0005-0000-0000-0000EB230000}"/>
    <cellStyle name="Normal 2 4 2 3 3 4 5" xfId="20169" xr:uid="{00000000-0005-0000-0000-0000EC230000}"/>
    <cellStyle name="Normal 2 4 2 3 3 5" xfId="11759" xr:uid="{00000000-0005-0000-0000-0000ED230000}"/>
    <cellStyle name="Normal 2 4 2 3 3 5 2" xfId="42090" xr:uid="{00000000-0005-0000-0000-0000EE230000}"/>
    <cellStyle name="Normal 2 4 2 3 3 5 3" xfId="26857" xr:uid="{00000000-0005-0000-0000-0000EF230000}"/>
    <cellStyle name="Normal 2 4 2 3 3 6" xfId="6738" xr:uid="{00000000-0005-0000-0000-0000F0230000}"/>
    <cellStyle name="Normal 2 4 2 3 3 6 2" xfId="37073" xr:uid="{00000000-0005-0000-0000-0000F1230000}"/>
    <cellStyle name="Normal 2 4 2 3 3 6 3" xfId="21840" xr:uid="{00000000-0005-0000-0000-0000F2230000}"/>
    <cellStyle name="Normal 2 4 2 3 3 7" xfId="32061" xr:uid="{00000000-0005-0000-0000-0000F3230000}"/>
    <cellStyle name="Normal 2 4 2 3 3 8" xfId="16827" xr:uid="{00000000-0005-0000-0000-0000F4230000}"/>
    <cellStyle name="Normal 2 4 2 3 4" xfId="2085" xr:uid="{00000000-0005-0000-0000-0000F5230000}"/>
    <cellStyle name="Normal 2 4 2 3 4 2" xfId="3775" xr:uid="{00000000-0005-0000-0000-0000F6230000}"/>
    <cellStyle name="Normal 2 4 2 3 4 2 2" xfId="13848" xr:uid="{00000000-0005-0000-0000-0000F7230000}"/>
    <cellStyle name="Normal 2 4 2 3 4 2 2 2" xfId="44179" xr:uid="{00000000-0005-0000-0000-0000F8230000}"/>
    <cellStyle name="Normal 2 4 2 3 4 2 2 3" xfId="28946" xr:uid="{00000000-0005-0000-0000-0000F9230000}"/>
    <cellStyle name="Normal 2 4 2 3 4 2 3" xfId="8828" xr:uid="{00000000-0005-0000-0000-0000FA230000}"/>
    <cellStyle name="Normal 2 4 2 3 4 2 3 2" xfId="39162" xr:uid="{00000000-0005-0000-0000-0000FB230000}"/>
    <cellStyle name="Normal 2 4 2 3 4 2 3 3" xfId="23929" xr:uid="{00000000-0005-0000-0000-0000FC230000}"/>
    <cellStyle name="Normal 2 4 2 3 4 2 4" xfId="34149" xr:uid="{00000000-0005-0000-0000-0000FD230000}"/>
    <cellStyle name="Normal 2 4 2 3 4 2 5" xfId="18916" xr:uid="{00000000-0005-0000-0000-0000FE230000}"/>
    <cellStyle name="Normal 2 4 2 3 4 3" xfId="5467" xr:uid="{00000000-0005-0000-0000-0000FF230000}"/>
    <cellStyle name="Normal 2 4 2 3 4 3 2" xfId="15519" xr:uid="{00000000-0005-0000-0000-000000240000}"/>
    <cellStyle name="Normal 2 4 2 3 4 3 2 2" xfId="45850" xr:uid="{00000000-0005-0000-0000-000001240000}"/>
    <cellStyle name="Normal 2 4 2 3 4 3 2 3" xfId="30617" xr:uid="{00000000-0005-0000-0000-000002240000}"/>
    <cellStyle name="Normal 2 4 2 3 4 3 3" xfId="10499" xr:uid="{00000000-0005-0000-0000-000003240000}"/>
    <cellStyle name="Normal 2 4 2 3 4 3 3 2" xfId="40833" xr:uid="{00000000-0005-0000-0000-000004240000}"/>
    <cellStyle name="Normal 2 4 2 3 4 3 3 3" xfId="25600" xr:uid="{00000000-0005-0000-0000-000005240000}"/>
    <cellStyle name="Normal 2 4 2 3 4 3 4" xfId="35820" xr:uid="{00000000-0005-0000-0000-000006240000}"/>
    <cellStyle name="Normal 2 4 2 3 4 3 5" xfId="20587" xr:uid="{00000000-0005-0000-0000-000007240000}"/>
    <cellStyle name="Normal 2 4 2 3 4 4" xfId="12177" xr:uid="{00000000-0005-0000-0000-000008240000}"/>
    <cellStyle name="Normal 2 4 2 3 4 4 2" xfId="42508" xr:uid="{00000000-0005-0000-0000-000009240000}"/>
    <cellStyle name="Normal 2 4 2 3 4 4 3" xfId="27275" xr:uid="{00000000-0005-0000-0000-00000A240000}"/>
    <cellStyle name="Normal 2 4 2 3 4 5" xfId="7156" xr:uid="{00000000-0005-0000-0000-00000B240000}"/>
    <cellStyle name="Normal 2 4 2 3 4 5 2" xfId="37491" xr:uid="{00000000-0005-0000-0000-00000C240000}"/>
    <cellStyle name="Normal 2 4 2 3 4 5 3" xfId="22258" xr:uid="{00000000-0005-0000-0000-00000D240000}"/>
    <cellStyle name="Normal 2 4 2 3 4 6" xfId="32479" xr:uid="{00000000-0005-0000-0000-00000E240000}"/>
    <cellStyle name="Normal 2 4 2 3 4 7" xfId="17245" xr:uid="{00000000-0005-0000-0000-00000F240000}"/>
    <cellStyle name="Normal 2 4 2 3 5" xfId="2938" xr:uid="{00000000-0005-0000-0000-000010240000}"/>
    <cellStyle name="Normal 2 4 2 3 5 2" xfId="13012" xr:uid="{00000000-0005-0000-0000-000011240000}"/>
    <cellStyle name="Normal 2 4 2 3 5 2 2" xfId="43343" xr:uid="{00000000-0005-0000-0000-000012240000}"/>
    <cellStyle name="Normal 2 4 2 3 5 2 3" xfId="28110" xr:uid="{00000000-0005-0000-0000-000013240000}"/>
    <cellStyle name="Normal 2 4 2 3 5 3" xfId="7992" xr:uid="{00000000-0005-0000-0000-000014240000}"/>
    <cellStyle name="Normal 2 4 2 3 5 3 2" xfId="38326" xr:uid="{00000000-0005-0000-0000-000015240000}"/>
    <cellStyle name="Normal 2 4 2 3 5 3 3" xfId="23093" xr:uid="{00000000-0005-0000-0000-000016240000}"/>
    <cellStyle name="Normal 2 4 2 3 5 4" xfId="33313" xr:uid="{00000000-0005-0000-0000-000017240000}"/>
    <cellStyle name="Normal 2 4 2 3 5 5" xfId="18080" xr:uid="{00000000-0005-0000-0000-000018240000}"/>
    <cellStyle name="Normal 2 4 2 3 6" xfId="4631" xr:uid="{00000000-0005-0000-0000-000019240000}"/>
    <cellStyle name="Normal 2 4 2 3 6 2" xfId="14683" xr:uid="{00000000-0005-0000-0000-00001A240000}"/>
    <cellStyle name="Normal 2 4 2 3 6 2 2" xfId="45014" xr:uid="{00000000-0005-0000-0000-00001B240000}"/>
    <cellStyle name="Normal 2 4 2 3 6 2 3" xfId="29781" xr:uid="{00000000-0005-0000-0000-00001C240000}"/>
    <cellStyle name="Normal 2 4 2 3 6 3" xfId="9663" xr:uid="{00000000-0005-0000-0000-00001D240000}"/>
    <cellStyle name="Normal 2 4 2 3 6 3 2" xfId="39997" xr:uid="{00000000-0005-0000-0000-00001E240000}"/>
    <cellStyle name="Normal 2 4 2 3 6 3 3" xfId="24764" xr:uid="{00000000-0005-0000-0000-00001F240000}"/>
    <cellStyle name="Normal 2 4 2 3 6 4" xfId="34984" xr:uid="{00000000-0005-0000-0000-000020240000}"/>
    <cellStyle name="Normal 2 4 2 3 6 5" xfId="19751" xr:uid="{00000000-0005-0000-0000-000021240000}"/>
    <cellStyle name="Normal 2 4 2 3 7" xfId="11341" xr:uid="{00000000-0005-0000-0000-000022240000}"/>
    <cellStyle name="Normal 2 4 2 3 7 2" xfId="41672" xr:uid="{00000000-0005-0000-0000-000023240000}"/>
    <cellStyle name="Normal 2 4 2 3 7 3" xfId="26439" xr:uid="{00000000-0005-0000-0000-000024240000}"/>
    <cellStyle name="Normal 2 4 2 3 8" xfId="6320" xr:uid="{00000000-0005-0000-0000-000025240000}"/>
    <cellStyle name="Normal 2 4 2 3 8 2" xfId="36655" xr:uid="{00000000-0005-0000-0000-000026240000}"/>
    <cellStyle name="Normal 2 4 2 3 8 3" xfId="21422" xr:uid="{00000000-0005-0000-0000-000027240000}"/>
    <cellStyle name="Normal 2 4 2 3 9" xfId="31644" xr:uid="{00000000-0005-0000-0000-000028240000}"/>
    <cellStyle name="Normal 2 4 2 4" xfId="1345" xr:uid="{00000000-0005-0000-0000-000029240000}"/>
    <cellStyle name="Normal 2 4 2 4 2" xfId="1768" xr:uid="{00000000-0005-0000-0000-00002A240000}"/>
    <cellStyle name="Normal 2 4 2 4 2 2" xfId="2607" xr:uid="{00000000-0005-0000-0000-00002B240000}"/>
    <cellStyle name="Normal 2 4 2 4 2 2 2" xfId="4297" xr:uid="{00000000-0005-0000-0000-00002C240000}"/>
    <cellStyle name="Normal 2 4 2 4 2 2 2 2" xfId="14370" xr:uid="{00000000-0005-0000-0000-00002D240000}"/>
    <cellStyle name="Normal 2 4 2 4 2 2 2 2 2" xfId="44701" xr:uid="{00000000-0005-0000-0000-00002E240000}"/>
    <cellStyle name="Normal 2 4 2 4 2 2 2 2 3" xfId="29468" xr:uid="{00000000-0005-0000-0000-00002F240000}"/>
    <cellStyle name="Normal 2 4 2 4 2 2 2 3" xfId="9350" xr:uid="{00000000-0005-0000-0000-000030240000}"/>
    <cellStyle name="Normal 2 4 2 4 2 2 2 3 2" xfId="39684" xr:uid="{00000000-0005-0000-0000-000031240000}"/>
    <cellStyle name="Normal 2 4 2 4 2 2 2 3 3" xfId="24451" xr:uid="{00000000-0005-0000-0000-000032240000}"/>
    <cellStyle name="Normal 2 4 2 4 2 2 2 4" xfId="34671" xr:uid="{00000000-0005-0000-0000-000033240000}"/>
    <cellStyle name="Normal 2 4 2 4 2 2 2 5" xfId="19438" xr:uid="{00000000-0005-0000-0000-000034240000}"/>
    <cellStyle name="Normal 2 4 2 4 2 2 3" xfId="5989" xr:uid="{00000000-0005-0000-0000-000035240000}"/>
    <cellStyle name="Normal 2 4 2 4 2 2 3 2" xfId="16041" xr:uid="{00000000-0005-0000-0000-000036240000}"/>
    <cellStyle name="Normal 2 4 2 4 2 2 3 2 2" xfId="46372" xr:uid="{00000000-0005-0000-0000-000037240000}"/>
    <cellStyle name="Normal 2 4 2 4 2 2 3 2 3" xfId="31139" xr:uid="{00000000-0005-0000-0000-000038240000}"/>
    <cellStyle name="Normal 2 4 2 4 2 2 3 3" xfId="11021" xr:uid="{00000000-0005-0000-0000-000039240000}"/>
    <cellStyle name="Normal 2 4 2 4 2 2 3 3 2" xfId="41355" xr:uid="{00000000-0005-0000-0000-00003A240000}"/>
    <cellStyle name="Normal 2 4 2 4 2 2 3 3 3" xfId="26122" xr:uid="{00000000-0005-0000-0000-00003B240000}"/>
    <cellStyle name="Normal 2 4 2 4 2 2 3 4" xfId="36342" xr:uid="{00000000-0005-0000-0000-00003C240000}"/>
    <cellStyle name="Normal 2 4 2 4 2 2 3 5" xfId="21109" xr:uid="{00000000-0005-0000-0000-00003D240000}"/>
    <cellStyle name="Normal 2 4 2 4 2 2 4" xfId="12699" xr:uid="{00000000-0005-0000-0000-00003E240000}"/>
    <cellStyle name="Normal 2 4 2 4 2 2 4 2" xfId="43030" xr:uid="{00000000-0005-0000-0000-00003F240000}"/>
    <cellStyle name="Normal 2 4 2 4 2 2 4 3" xfId="27797" xr:uid="{00000000-0005-0000-0000-000040240000}"/>
    <cellStyle name="Normal 2 4 2 4 2 2 5" xfId="7678" xr:uid="{00000000-0005-0000-0000-000041240000}"/>
    <cellStyle name="Normal 2 4 2 4 2 2 5 2" xfId="38013" xr:uid="{00000000-0005-0000-0000-000042240000}"/>
    <cellStyle name="Normal 2 4 2 4 2 2 5 3" xfId="22780" xr:uid="{00000000-0005-0000-0000-000043240000}"/>
    <cellStyle name="Normal 2 4 2 4 2 2 6" xfId="33001" xr:uid="{00000000-0005-0000-0000-000044240000}"/>
    <cellStyle name="Normal 2 4 2 4 2 2 7" xfId="17767" xr:uid="{00000000-0005-0000-0000-000045240000}"/>
    <cellStyle name="Normal 2 4 2 4 2 3" xfId="3460" xr:uid="{00000000-0005-0000-0000-000046240000}"/>
    <cellStyle name="Normal 2 4 2 4 2 3 2" xfId="13534" xr:uid="{00000000-0005-0000-0000-000047240000}"/>
    <cellStyle name="Normal 2 4 2 4 2 3 2 2" xfId="43865" xr:uid="{00000000-0005-0000-0000-000048240000}"/>
    <cellStyle name="Normal 2 4 2 4 2 3 2 3" xfId="28632" xr:uid="{00000000-0005-0000-0000-000049240000}"/>
    <cellStyle name="Normal 2 4 2 4 2 3 3" xfId="8514" xr:uid="{00000000-0005-0000-0000-00004A240000}"/>
    <cellStyle name="Normal 2 4 2 4 2 3 3 2" xfId="38848" xr:uid="{00000000-0005-0000-0000-00004B240000}"/>
    <cellStyle name="Normal 2 4 2 4 2 3 3 3" xfId="23615" xr:uid="{00000000-0005-0000-0000-00004C240000}"/>
    <cellStyle name="Normal 2 4 2 4 2 3 4" xfId="33835" xr:uid="{00000000-0005-0000-0000-00004D240000}"/>
    <cellStyle name="Normal 2 4 2 4 2 3 5" xfId="18602" xr:uid="{00000000-0005-0000-0000-00004E240000}"/>
    <cellStyle name="Normal 2 4 2 4 2 4" xfId="5153" xr:uid="{00000000-0005-0000-0000-00004F240000}"/>
    <cellStyle name="Normal 2 4 2 4 2 4 2" xfId="15205" xr:uid="{00000000-0005-0000-0000-000050240000}"/>
    <cellStyle name="Normal 2 4 2 4 2 4 2 2" xfId="45536" xr:uid="{00000000-0005-0000-0000-000051240000}"/>
    <cellStyle name="Normal 2 4 2 4 2 4 2 3" xfId="30303" xr:uid="{00000000-0005-0000-0000-000052240000}"/>
    <cellStyle name="Normal 2 4 2 4 2 4 3" xfId="10185" xr:uid="{00000000-0005-0000-0000-000053240000}"/>
    <cellStyle name="Normal 2 4 2 4 2 4 3 2" xfId="40519" xr:uid="{00000000-0005-0000-0000-000054240000}"/>
    <cellStyle name="Normal 2 4 2 4 2 4 3 3" xfId="25286" xr:uid="{00000000-0005-0000-0000-000055240000}"/>
    <cellStyle name="Normal 2 4 2 4 2 4 4" xfId="35506" xr:uid="{00000000-0005-0000-0000-000056240000}"/>
    <cellStyle name="Normal 2 4 2 4 2 4 5" xfId="20273" xr:uid="{00000000-0005-0000-0000-000057240000}"/>
    <cellStyle name="Normal 2 4 2 4 2 5" xfId="11863" xr:uid="{00000000-0005-0000-0000-000058240000}"/>
    <cellStyle name="Normal 2 4 2 4 2 5 2" xfId="42194" xr:uid="{00000000-0005-0000-0000-000059240000}"/>
    <cellStyle name="Normal 2 4 2 4 2 5 3" xfId="26961" xr:uid="{00000000-0005-0000-0000-00005A240000}"/>
    <cellStyle name="Normal 2 4 2 4 2 6" xfId="6842" xr:uid="{00000000-0005-0000-0000-00005B240000}"/>
    <cellStyle name="Normal 2 4 2 4 2 6 2" xfId="37177" xr:uid="{00000000-0005-0000-0000-00005C240000}"/>
    <cellStyle name="Normal 2 4 2 4 2 6 3" xfId="21944" xr:uid="{00000000-0005-0000-0000-00005D240000}"/>
    <cellStyle name="Normal 2 4 2 4 2 7" xfId="32165" xr:uid="{00000000-0005-0000-0000-00005E240000}"/>
    <cellStyle name="Normal 2 4 2 4 2 8" xfId="16931" xr:uid="{00000000-0005-0000-0000-00005F240000}"/>
    <cellStyle name="Normal 2 4 2 4 3" xfId="2189" xr:uid="{00000000-0005-0000-0000-000060240000}"/>
    <cellStyle name="Normal 2 4 2 4 3 2" xfId="3879" xr:uid="{00000000-0005-0000-0000-000061240000}"/>
    <cellStyle name="Normal 2 4 2 4 3 2 2" xfId="13952" xr:uid="{00000000-0005-0000-0000-000062240000}"/>
    <cellStyle name="Normal 2 4 2 4 3 2 2 2" xfId="44283" xr:uid="{00000000-0005-0000-0000-000063240000}"/>
    <cellStyle name="Normal 2 4 2 4 3 2 2 3" xfId="29050" xr:uid="{00000000-0005-0000-0000-000064240000}"/>
    <cellStyle name="Normal 2 4 2 4 3 2 3" xfId="8932" xr:uid="{00000000-0005-0000-0000-000065240000}"/>
    <cellStyle name="Normal 2 4 2 4 3 2 3 2" xfId="39266" xr:uid="{00000000-0005-0000-0000-000066240000}"/>
    <cellStyle name="Normal 2 4 2 4 3 2 3 3" xfId="24033" xr:uid="{00000000-0005-0000-0000-000067240000}"/>
    <cellStyle name="Normal 2 4 2 4 3 2 4" xfId="34253" xr:uid="{00000000-0005-0000-0000-000068240000}"/>
    <cellStyle name="Normal 2 4 2 4 3 2 5" xfId="19020" xr:uid="{00000000-0005-0000-0000-000069240000}"/>
    <cellStyle name="Normal 2 4 2 4 3 3" xfId="5571" xr:uid="{00000000-0005-0000-0000-00006A240000}"/>
    <cellStyle name="Normal 2 4 2 4 3 3 2" xfId="15623" xr:uid="{00000000-0005-0000-0000-00006B240000}"/>
    <cellStyle name="Normal 2 4 2 4 3 3 2 2" xfId="45954" xr:uid="{00000000-0005-0000-0000-00006C240000}"/>
    <cellStyle name="Normal 2 4 2 4 3 3 2 3" xfId="30721" xr:uid="{00000000-0005-0000-0000-00006D240000}"/>
    <cellStyle name="Normal 2 4 2 4 3 3 3" xfId="10603" xr:uid="{00000000-0005-0000-0000-00006E240000}"/>
    <cellStyle name="Normal 2 4 2 4 3 3 3 2" xfId="40937" xr:uid="{00000000-0005-0000-0000-00006F240000}"/>
    <cellStyle name="Normal 2 4 2 4 3 3 3 3" xfId="25704" xr:uid="{00000000-0005-0000-0000-000070240000}"/>
    <cellStyle name="Normal 2 4 2 4 3 3 4" xfId="35924" xr:uid="{00000000-0005-0000-0000-000071240000}"/>
    <cellStyle name="Normal 2 4 2 4 3 3 5" xfId="20691" xr:uid="{00000000-0005-0000-0000-000072240000}"/>
    <cellStyle name="Normal 2 4 2 4 3 4" xfId="12281" xr:uid="{00000000-0005-0000-0000-000073240000}"/>
    <cellStyle name="Normal 2 4 2 4 3 4 2" xfId="42612" xr:uid="{00000000-0005-0000-0000-000074240000}"/>
    <cellStyle name="Normal 2 4 2 4 3 4 3" xfId="27379" xr:uid="{00000000-0005-0000-0000-000075240000}"/>
    <cellStyle name="Normal 2 4 2 4 3 5" xfId="7260" xr:uid="{00000000-0005-0000-0000-000076240000}"/>
    <cellStyle name="Normal 2 4 2 4 3 5 2" xfId="37595" xr:uid="{00000000-0005-0000-0000-000077240000}"/>
    <cellStyle name="Normal 2 4 2 4 3 5 3" xfId="22362" xr:uid="{00000000-0005-0000-0000-000078240000}"/>
    <cellStyle name="Normal 2 4 2 4 3 6" xfId="32583" xr:uid="{00000000-0005-0000-0000-000079240000}"/>
    <cellStyle name="Normal 2 4 2 4 3 7" xfId="17349" xr:uid="{00000000-0005-0000-0000-00007A240000}"/>
    <cellStyle name="Normal 2 4 2 4 4" xfId="3042" xr:uid="{00000000-0005-0000-0000-00007B240000}"/>
    <cellStyle name="Normal 2 4 2 4 4 2" xfId="13116" xr:uid="{00000000-0005-0000-0000-00007C240000}"/>
    <cellStyle name="Normal 2 4 2 4 4 2 2" xfId="43447" xr:uid="{00000000-0005-0000-0000-00007D240000}"/>
    <cellStyle name="Normal 2 4 2 4 4 2 3" xfId="28214" xr:uid="{00000000-0005-0000-0000-00007E240000}"/>
    <cellStyle name="Normal 2 4 2 4 4 3" xfId="8096" xr:uid="{00000000-0005-0000-0000-00007F240000}"/>
    <cellStyle name="Normal 2 4 2 4 4 3 2" xfId="38430" xr:uid="{00000000-0005-0000-0000-000080240000}"/>
    <cellStyle name="Normal 2 4 2 4 4 3 3" xfId="23197" xr:uid="{00000000-0005-0000-0000-000081240000}"/>
    <cellStyle name="Normal 2 4 2 4 4 4" xfId="33417" xr:uid="{00000000-0005-0000-0000-000082240000}"/>
    <cellStyle name="Normal 2 4 2 4 4 5" xfId="18184" xr:uid="{00000000-0005-0000-0000-000083240000}"/>
    <cellStyle name="Normal 2 4 2 4 5" xfId="4735" xr:uid="{00000000-0005-0000-0000-000084240000}"/>
    <cellStyle name="Normal 2 4 2 4 5 2" xfId="14787" xr:uid="{00000000-0005-0000-0000-000085240000}"/>
    <cellStyle name="Normal 2 4 2 4 5 2 2" xfId="45118" xr:uid="{00000000-0005-0000-0000-000086240000}"/>
    <cellStyle name="Normal 2 4 2 4 5 2 3" xfId="29885" xr:uid="{00000000-0005-0000-0000-000087240000}"/>
    <cellStyle name="Normal 2 4 2 4 5 3" xfId="9767" xr:uid="{00000000-0005-0000-0000-000088240000}"/>
    <cellStyle name="Normal 2 4 2 4 5 3 2" xfId="40101" xr:uid="{00000000-0005-0000-0000-000089240000}"/>
    <cellStyle name="Normal 2 4 2 4 5 3 3" xfId="24868" xr:uid="{00000000-0005-0000-0000-00008A240000}"/>
    <cellStyle name="Normal 2 4 2 4 5 4" xfId="35088" xr:uid="{00000000-0005-0000-0000-00008B240000}"/>
    <cellStyle name="Normal 2 4 2 4 5 5" xfId="19855" xr:uid="{00000000-0005-0000-0000-00008C240000}"/>
    <cellStyle name="Normal 2 4 2 4 6" xfId="11445" xr:uid="{00000000-0005-0000-0000-00008D240000}"/>
    <cellStyle name="Normal 2 4 2 4 6 2" xfId="41776" xr:uid="{00000000-0005-0000-0000-00008E240000}"/>
    <cellStyle name="Normal 2 4 2 4 6 3" xfId="26543" xr:uid="{00000000-0005-0000-0000-00008F240000}"/>
    <cellStyle name="Normal 2 4 2 4 7" xfId="6424" xr:uid="{00000000-0005-0000-0000-000090240000}"/>
    <cellStyle name="Normal 2 4 2 4 7 2" xfId="36759" xr:uid="{00000000-0005-0000-0000-000091240000}"/>
    <cellStyle name="Normal 2 4 2 4 7 3" xfId="21526" xr:uid="{00000000-0005-0000-0000-000092240000}"/>
    <cellStyle name="Normal 2 4 2 4 8" xfId="31747" xr:uid="{00000000-0005-0000-0000-000093240000}"/>
    <cellStyle name="Normal 2 4 2 4 9" xfId="16513" xr:uid="{00000000-0005-0000-0000-000094240000}"/>
    <cellStyle name="Normal 2 4 2 5" xfId="1558" xr:uid="{00000000-0005-0000-0000-000095240000}"/>
    <cellStyle name="Normal 2 4 2 5 2" xfId="2399" xr:uid="{00000000-0005-0000-0000-000096240000}"/>
    <cellStyle name="Normal 2 4 2 5 2 2" xfId="4089" xr:uid="{00000000-0005-0000-0000-000097240000}"/>
    <cellStyle name="Normal 2 4 2 5 2 2 2" xfId="14162" xr:uid="{00000000-0005-0000-0000-000098240000}"/>
    <cellStyle name="Normal 2 4 2 5 2 2 2 2" xfId="44493" xr:uid="{00000000-0005-0000-0000-000099240000}"/>
    <cellStyle name="Normal 2 4 2 5 2 2 2 3" xfId="29260" xr:uid="{00000000-0005-0000-0000-00009A240000}"/>
    <cellStyle name="Normal 2 4 2 5 2 2 3" xfId="9142" xr:uid="{00000000-0005-0000-0000-00009B240000}"/>
    <cellStyle name="Normal 2 4 2 5 2 2 3 2" xfId="39476" xr:uid="{00000000-0005-0000-0000-00009C240000}"/>
    <cellStyle name="Normal 2 4 2 5 2 2 3 3" xfId="24243" xr:uid="{00000000-0005-0000-0000-00009D240000}"/>
    <cellStyle name="Normal 2 4 2 5 2 2 4" xfId="34463" xr:uid="{00000000-0005-0000-0000-00009E240000}"/>
    <cellStyle name="Normal 2 4 2 5 2 2 5" xfId="19230" xr:uid="{00000000-0005-0000-0000-00009F240000}"/>
    <cellStyle name="Normal 2 4 2 5 2 3" xfId="5781" xr:uid="{00000000-0005-0000-0000-0000A0240000}"/>
    <cellStyle name="Normal 2 4 2 5 2 3 2" xfId="15833" xr:uid="{00000000-0005-0000-0000-0000A1240000}"/>
    <cellStyle name="Normal 2 4 2 5 2 3 2 2" xfId="46164" xr:uid="{00000000-0005-0000-0000-0000A2240000}"/>
    <cellStyle name="Normal 2 4 2 5 2 3 2 3" xfId="30931" xr:uid="{00000000-0005-0000-0000-0000A3240000}"/>
    <cellStyle name="Normal 2 4 2 5 2 3 3" xfId="10813" xr:uid="{00000000-0005-0000-0000-0000A4240000}"/>
    <cellStyle name="Normal 2 4 2 5 2 3 3 2" xfId="41147" xr:uid="{00000000-0005-0000-0000-0000A5240000}"/>
    <cellStyle name="Normal 2 4 2 5 2 3 3 3" xfId="25914" xr:uid="{00000000-0005-0000-0000-0000A6240000}"/>
    <cellStyle name="Normal 2 4 2 5 2 3 4" xfId="36134" xr:uid="{00000000-0005-0000-0000-0000A7240000}"/>
    <cellStyle name="Normal 2 4 2 5 2 3 5" xfId="20901" xr:uid="{00000000-0005-0000-0000-0000A8240000}"/>
    <cellStyle name="Normal 2 4 2 5 2 4" xfId="12491" xr:uid="{00000000-0005-0000-0000-0000A9240000}"/>
    <cellStyle name="Normal 2 4 2 5 2 4 2" xfId="42822" xr:uid="{00000000-0005-0000-0000-0000AA240000}"/>
    <cellStyle name="Normal 2 4 2 5 2 4 3" xfId="27589" xr:uid="{00000000-0005-0000-0000-0000AB240000}"/>
    <cellStyle name="Normal 2 4 2 5 2 5" xfId="7470" xr:uid="{00000000-0005-0000-0000-0000AC240000}"/>
    <cellStyle name="Normal 2 4 2 5 2 5 2" xfId="37805" xr:uid="{00000000-0005-0000-0000-0000AD240000}"/>
    <cellStyle name="Normal 2 4 2 5 2 5 3" xfId="22572" xr:uid="{00000000-0005-0000-0000-0000AE240000}"/>
    <cellStyle name="Normal 2 4 2 5 2 6" xfId="32793" xr:uid="{00000000-0005-0000-0000-0000AF240000}"/>
    <cellStyle name="Normal 2 4 2 5 2 7" xfId="17559" xr:uid="{00000000-0005-0000-0000-0000B0240000}"/>
    <cellStyle name="Normal 2 4 2 5 3" xfId="3252" xr:uid="{00000000-0005-0000-0000-0000B1240000}"/>
    <cellStyle name="Normal 2 4 2 5 3 2" xfId="13326" xr:uid="{00000000-0005-0000-0000-0000B2240000}"/>
    <cellStyle name="Normal 2 4 2 5 3 2 2" xfId="43657" xr:uid="{00000000-0005-0000-0000-0000B3240000}"/>
    <cellStyle name="Normal 2 4 2 5 3 2 3" xfId="28424" xr:uid="{00000000-0005-0000-0000-0000B4240000}"/>
    <cellStyle name="Normal 2 4 2 5 3 3" xfId="8306" xr:uid="{00000000-0005-0000-0000-0000B5240000}"/>
    <cellStyle name="Normal 2 4 2 5 3 3 2" xfId="38640" xr:uid="{00000000-0005-0000-0000-0000B6240000}"/>
    <cellStyle name="Normal 2 4 2 5 3 3 3" xfId="23407" xr:uid="{00000000-0005-0000-0000-0000B7240000}"/>
    <cellStyle name="Normal 2 4 2 5 3 4" xfId="33627" xr:uid="{00000000-0005-0000-0000-0000B8240000}"/>
    <cellStyle name="Normal 2 4 2 5 3 5" xfId="18394" xr:uid="{00000000-0005-0000-0000-0000B9240000}"/>
    <cellStyle name="Normal 2 4 2 5 4" xfId="4945" xr:uid="{00000000-0005-0000-0000-0000BA240000}"/>
    <cellStyle name="Normal 2 4 2 5 4 2" xfId="14997" xr:uid="{00000000-0005-0000-0000-0000BB240000}"/>
    <cellStyle name="Normal 2 4 2 5 4 2 2" xfId="45328" xr:uid="{00000000-0005-0000-0000-0000BC240000}"/>
    <cellStyle name="Normal 2 4 2 5 4 2 3" xfId="30095" xr:uid="{00000000-0005-0000-0000-0000BD240000}"/>
    <cellStyle name="Normal 2 4 2 5 4 3" xfId="9977" xr:uid="{00000000-0005-0000-0000-0000BE240000}"/>
    <cellStyle name="Normal 2 4 2 5 4 3 2" xfId="40311" xr:uid="{00000000-0005-0000-0000-0000BF240000}"/>
    <cellStyle name="Normal 2 4 2 5 4 3 3" xfId="25078" xr:uid="{00000000-0005-0000-0000-0000C0240000}"/>
    <cellStyle name="Normal 2 4 2 5 4 4" xfId="35298" xr:uid="{00000000-0005-0000-0000-0000C1240000}"/>
    <cellStyle name="Normal 2 4 2 5 4 5" xfId="20065" xr:uid="{00000000-0005-0000-0000-0000C2240000}"/>
    <cellStyle name="Normal 2 4 2 5 5" xfId="11655" xr:uid="{00000000-0005-0000-0000-0000C3240000}"/>
    <cellStyle name="Normal 2 4 2 5 5 2" xfId="41986" xr:uid="{00000000-0005-0000-0000-0000C4240000}"/>
    <cellStyle name="Normal 2 4 2 5 5 3" xfId="26753" xr:uid="{00000000-0005-0000-0000-0000C5240000}"/>
    <cellStyle name="Normal 2 4 2 5 6" xfId="6634" xr:uid="{00000000-0005-0000-0000-0000C6240000}"/>
    <cellStyle name="Normal 2 4 2 5 6 2" xfId="36969" xr:uid="{00000000-0005-0000-0000-0000C7240000}"/>
    <cellStyle name="Normal 2 4 2 5 6 3" xfId="21736" xr:uid="{00000000-0005-0000-0000-0000C8240000}"/>
    <cellStyle name="Normal 2 4 2 5 7" xfId="31957" xr:uid="{00000000-0005-0000-0000-0000C9240000}"/>
    <cellStyle name="Normal 2 4 2 5 8" xfId="16723" xr:uid="{00000000-0005-0000-0000-0000CA240000}"/>
    <cellStyle name="Normal 2 4 2 6" xfId="1979" xr:uid="{00000000-0005-0000-0000-0000CB240000}"/>
    <cellStyle name="Normal 2 4 2 6 2" xfId="3671" xr:uid="{00000000-0005-0000-0000-0000CC240000}"/>
    <cellStyle name="Normal 2 4 2 6 2 2" xfId="13744" xr:uid="{00000000-0005-0000-0000-0000CD240000}"/>
    <cellStyle name="Normal 2 4 2 6 2 2 2" xfId="44075" xr:uid="{00000000-0005-0000-0000-0000CE240000}"/>
    <cellStyle name="Normal 2 4 2 6 2 2 3" xfId="28842" xr:uid="{00000000-0005-0000-0000-0000CF240000}"/>
    <cellStyle name="Normal 2 4 2 6 2 3" xfId="8724" xr:uid="{00000000-0005-0000-0000-0000D0240000}"/>
    <cellStyle name="Normal 2 4 2 6 2 3 2" xfId="39058" xr:uid="{00000000-0005-0000-0000-0000D1240000}"/>
    <cellStyle name="Normal 2 4 2 6 2 3 3" xfId="23825" xr:uid="{00000000-0005-0000-0000-0000D2240000}"/>
    <cellStyle name="Normal 2 4 2 6 2 4" xfId="34045" xr:uid="{00000000-0005-0000-0000-0000D3240000}"/>
    <cellStyle name="Normal 2 4 2 6 2 5" xfId="18812" xr:uid="{00000000-0005-0000-0000-0000D4240000}"/>
    <cellStyle name="Normal 2 4 2 6 3" xfId="5363" xr:uid="{00000000-0005-0000-0000-0000D5240000}"/>
    <cellStyle name="Normal 2 4 2 6 3 2" xfId="15415" xr:uid="{00000000-0005-0000-0000-0000D6240000}"/>
    <cellStyle name="Normal 2 4 2 6 3 2 2" xfId="45746" xr:uid="{00000000-0005-0000-0000-0000D7240000}"/>
    <cellStyle name="Normal 2 4 2 6 3 2 3" xfId="30513" xr:uid="{00000000-0005-0000-0000-0000D8240000}"/>
    <cellStyle name="Normal 2 4 2 6 3 3" xfId="10395" xr:uid="{00000000-0005-0000-0000-0000D9240000}"/>
    <cellStyle name="Normal 2 4 2 6 3 3 2" xfId="40729" xr:uid="{00000000-0005-0000-0000-0000DA240000}"/>
    <cellStyle name="Normal 2 4 2 6 3 3 3" xfId="25496" xr:uid="{00000000-0005-0000-0000-0000DB240000}"/>
    <cellStyle name="Normal 2 4 2 6 3 4" xfId="35716" xr:uid="{00000000-0005-0000-0000-0000DC240000}"/>
    <cellStyle name="Normal 2 4 2 6 3 5" xfId="20483" xr:uid="{00000000-0005-0000-0000-0000DD240000}"/>
    <cellStyle name="Normal 2 4 2 6 4" xfId="12073" xr:uid="{00000000-0005-0000-0000-0000DE240000}"/>
    <cellStyle name="Normal 2 4 2 6 4 2" xfId="42404" xr:uid="{00000000-0005-0000-0000-0000DF240000}"/>
    <cellStyle name="Normal 2 4 2 6 4 3" xfId="27171" xr:uid="{00000000-0005-0000-0000-0000E0240000}"/>
    <cellStyle name="Normal 2 4 2 6 5" xfId="7052" xr:uid="{00000000-0005-0000-0000-0000E1240000}"/>
    <cellStyle name="Normal 2 4 2 6 5 2" xfId="37387" xr:uid="{00000000-0005-0000-0000-0000E2240000}"/>
    <cellStyle name="Normal 2 4 2 6 5 3" xfId="22154" xr:uid="{00000000-0005-0000-0000-0000E3240000}"/>
    <cellStyle name="Normal 2 4 2 6 6" xfId="32375" xr:uid="{00000000-0005-0000-0000-0000E4240000}"/>
    <cellStyle name="Normal 2 4 2 6 7" xfId="17141" xr:uid="{00000000-0005-0000-0000-0000E5240000}"/>
    <cellStyle name="Normal 2 4 2 7" xfId="2830" xr:uid="{00000000-0005-0000-0000-0000E6240000}"/>
    <cellStyle name="Normal 2 4 2 7 2" xfId="12908" xr:uid="{00000000-0005-0000-0000-0000E7240000}"/>
    <cellStyle name="Normal 2 4 2 7 2 2" xfId="43239" xr:uid="{00000000-0005-0000-0000-0000E8240000}"/>
    <cellStyle name="Normal 2 4 2 7 2 3" xfId="28006" xr:uid="{00000000-0005-0000-0000-0000E9240000}"/>
    <cellStyle name="Normal 2 4 2 7 3" xfId="7888" xr:uid="{00000000-0005-0000-0000-0000EA240000}"/>
    <cellStyle name="Normal 2 4 2 7 3 2" xfId="38222" xr:uid="{00000000-0005-0000-0000-0000EB240000}"/>
    <cellStyle name="Normal 2 4 2 7 3 3" xfId="22989" xr:uid="{00000000-0005-0000-0000-0000EC240000}"/>
    <cellStyle name="Normal 2 4 2 7 4" xfId="33209" xr:uid="{00000000-0005-0000-0000-0000ED240000}"/>
    <cellStyle name="Normal 2 4 2 7 5" xfId="17976" xr:uid="{00000000-0005-0000-0000-0000EE240000}"/>
    <cellStyle name="Normal 2 4 2 8" xfId="4524" xr:uid="{00000000-0005-0000-0000-0000EF240000}"/>
    <cellStyle name="Normal 2 4 2 8 2" xfId="14579" xr:uid="{00000000-0005-0000-0000-0000F0240000}"/>
    <cellStyle name="Normal 2 4 2 8 2 2" xfId="44910" xr:uid="{00000000-0005-0000-0000-0000F1240000}"/>
    <cellStyle name="Normal 2 4 2 8 2 3" xfId="29677" xr:uid="{00000000-0005-0000-0000-0000F2240000}"/>
    <cellStyle name="Normal 2 4 2 8 3" xfId="9559" xr:uid="{00000000-0005-0000-0000-0000F3240000}"/>
    <cellStyle name="Normal 2 4 2 8 3 2" xfId="39893" xr:uid="{00000000-0005-0000-0000-0000F4240000}"/>
    <cellStyle name="Normal 2 4 2 8 3 3" xfId="24660" xr:uid="{00000000-0005-0000-0000-0000F5240000}"/>
    <cellStyle name="Normal 2 4 2 8 4" xfId="34880" xr:uid="{00000000-0005-0000-0000-0000F6240000}"/>
    <cellStyle name="Normal 2 4 2 8 5" xfId="19647" xr:uid="{00000000-0005-0000-0000-0000F7240000}"/>
    <cellStyle name="Normal 2 4 2 9" xfId="11235" xr:uid="{00000000-0005-0000-0000-0000F8240000}"/>
    <cellStyle name="Normal 2 4 2 9 2" xfId="41568" xr:uid="{00000000-0005-0000-0000-0000F9240000}"/>
    <cellStyle name="Normal 2 4 2 9 3" xfId="26335" xr:uid="{00000000-0005-0000-0000-0000FA240000}"/>
    <cellStyle name="Normal 2 5" xfId="845" xr:uid="{00000000-0005-0000-0000-0000FB240000}"/>
    <cellStyle name="Normal 2 5 10" xfId="6215" xr:uid="{00000000-0005-0000-0000-0000FC240000}"/>
    <cellStyle name="Normal 2 5 10 2" xfId="36552" xr:uid="{00000000-0005-0000-0000-0000FD240000}"/>
    <cellStyle name="Normal 2 5 10 3" xfId="21319" xr:uid="{00000000-0005-0000-0000-0000FE240000}"/>
    <cellStyle name="Normal 2 5 11" xfId="31543" xr:uid="{00000000-0005-0000-0000-0000FF240000}"/>
    <cellStyle name="Normal 2 5 12" xfId="16304" xr:uid="{00000000-0005-0000-0000-000000250000}"/>
    <cellStyle name="Normal 2 5 13" xfId="46642" xr:uid="{00000000-0005-0000-0000-000001250000}"/>
    <cellStyle name="Normal 2 5 2" xfId="1179" xr:uid="{00000000-0005-0000-0000-000002250000}"/>
    <cellStyle name="Normal 2 5 2 10" xfId="31595" xr:uid="{00000000-0005-0000-0000-000003250000}"/>
    <cellStyle name="Normal 2 5 2 11" xfId="16358" xr:uid="{00000000-0005-0000-0000-000004250000}"/>
    <cellStyle name="Normal 2 5 2 2" xfId="1287" xr:uid="{00000000-0005-0000-0000-000005250000}"/>
    <cellStyle name="Normal 2 5 2 2 10" xfId="16462" xr:uid="{00000000-0005-0000-0000-000006250000}"/>
    <cellStyle name="Normal 2 5 2 2 2" xfId="1504" xr:uid="{00000000-0005-0000-0000-000007250000}"/>
    <cellStyle name="Normal 2 5 2 2 2 2" xfId="1925" xr:uid="{00000000-0005-0000-0000-000008250000}"/>
    <cellStyle name="Normal 2 5 2 2 2 2 2" xfId="2764" xr:uid="{00000000-0005-0000-0000-000009250000}"/>
    <cellStyle name="Normal 2 5 2 2 2 2 2 2" xfId="4454" xr:uid="{00000000-0005-0000-0000-00000A250000}"/>
    <cellStyle name="Normal 2 5 2 2 2 2 2 2 2" xfId="14527" xr:uid="{00000000-0005-0000-0000-00000B250000}"/>
    <cellStyle name="Normal 2 5 2 2 2 2 2 2 2 2" xfId="44858" xr:uid="{00000000-0005-0000-0000-00000C250000}"/>
    <cellStyle name="Normal 2 5 2 2 2 2 2 2 2 3" xfId="29625" xr:uid="{00000000-0005-0000-0000-00000D250000}"/>
    <cellStyle name="Normal 2 5 2 2 2 2 2 2 3" xfId="9507" xr:uid="{00000000-0005-0000-0000-00000E250000}"/>
    <cellStyle name="Normal 2 5 2 2 2 2 2 2 3 2" xfId="39841" xr:uid="{00000000-0005-0000-0000-00000F250000}"/>
    <cellStyle name="Normal 2 5 2 2 2 2 2 2 3 3" xfId="24608" xr:uid="{00000000-0005-0000-0000-000010250000}"/>
    <cellStyle name="Normal 2 5 2 2 2 2 2 2 4" xfId="34828" xr:uid="{00000000-0005-0000-0000-000011250000}"/>
    <cellStyle name="Normal 2 5 2 2 2 2 2 2 5" xfId="19595" xr:uid="{00000000-0005-0000-0000-000012250000}"/>
    <cellStyle name="Normal 2 5 2 2 2 2 2 3" xfId="6146" xr:uid="{00000000-0005-0000-0000-000013250000}"/>
    <cellStyle name="Normal 2 5 2 2 2 2 2 3 2" xfId="16198" xr:uid="{00000000-0005-0000-0000-000014250000}"/>
    <cellStyle name="Normal 2 5 2 2 2 2 2 3 2 2" xfId="46529" xr:uid="{00000000-0005-0000-0000-000015250000}"/>
    <cellStyle name="Normal 2 5 2 2 2 2 2 3 2 3" xfId="31296" xr:uid="{00000000-0005-0000-0000-000016250000}"/>
    <cellStyle name="Normal 2 5 2 2 2 2 2 3 3" xfId="11178" xr:uid="{00000000-0005-0000-0000-000017250000}"/>
    <cellStyle name="Normal 2 5 2 2 2 2 2 3 3 2" xfId="41512" xr:uid="{00000000-0005-0000-0000-000018250000}"/>
    <cellStyle name="Normal 2 5 2 2 2 2 2 3 3 3" xfId="26279" xr:uid="{00000000-0005-0000-0000-000019250000}"/>
    <cellStyle name="Normal 2 5 2 2 2 2 2 3 4" xfId="36499" xr:uid="{00000000-0005-0000-0000-00001A250000}"/>
    <cellStyle name="Normal 2 5 2 2 2 2 2 3 5" xfId="21266" xr:uid="{00000000-0005-0000-0000-00001B250000}"/>
    <cellStyle name="Normal 2 5 2 2 2 2 2 4" xfId="12856" xr:uid="{00000000-0005-0000-0000-00001C250000}"/>
    <cellStyle name="Normal 2 5 2 2 2 2 2 4 2" xfId="43187" xr:uid="{00000000-0005-0000-0000-00001D250000}"/>
    <cellStyle name="Normal 2 5 2 2 2 2 2 4 3" xfId="27954" xr:uid="{00000000-0005-0000-0000-00001E250000}"/>
    <cellStyle name="Normal 2 5 2 2 2 2 2 5" xfId="7835" xr:uid="{00000000-0005-0000-0000-00001F250000}"/>
    <cellStyle name="Normal 2 5 2 2 2 2 2 5 2" xfId="38170" xr:uid="{00000000-0005-0000-0000-000020250000}"/>
    <cellStyle name="Normal 2 5 2 2 2 2 2 5 3" xfId="22937" xr:uid="{00000000-0005-0000-0000-000021250000}"/>
    <cellStyle name="Normal 2 5 2 2 2 2 2 6" xfId="33158" xr:uid="{00000000-0005-0000-0000-000022250000}"/>
    <cellStyle name="Normal 2 5 2 2 2 2 2 7" xfId="17924" xr:uid="{00000000-0005-0000-0000-000023250000}"/>
    <cellStyle name="Normal 2 5 2 2 2 2 3" xfId="3617" xr:uid="{00000000-0005-0000-0000-000024250000}"/>
    <cellStyle name="Normal 2 5 2 2 2 2 3 2" xfId="13691" xr:uid="{00000000-0005-0000-0000-000025250000}"/>
    <cellStyle name="Normal 2 5 2 2 2 2 3 2 2" xfId="44022" xr:uid="{00000000-0005-0000-0000-000026250000}"/>
    <cellStyle name="Normal 2 5 2 2 2 2 3 2 3" xfId="28789" xr:uid="{00000000-0005-0000-0000-000027250000}"/>
    <cellStyle name="Normal 2 5 2 2 2 2 3 3" xfId="8671" xr:uid="{00000000-0005-0000-0000-000028250000}"/>
    <cellStyle name="Normal 2 5 2 2 2 2 3 3 2" xfId="39005" xr:uid="{00000000-0005-0000-0000-000029250000}"/>
    <cellStyle name="Normal 2 5 2 2 2 2 3 3 3" xfId="23772" xr:uid="{00000000-0005-0000-0000-00002A250000}"/>
    <cellStyle name="Normal 2 5 2 2 2 2 3 4" xfId="33992" xr:uid="{00000000-0005-0000-0000-00002B250000}"/>
    <cellStyle name="Normal 2 5 2 2 2 2 3 5" xfId="18759" xr:uid="{00000000-0005-0000-0000-00002C250000}"/>
    <cellStyle name="Normal 2 5 2 2 2 2 4" xfId="5310" xr:uid="{00000000-0005-0000-0000-00002D250000}"/>
    <cellStyle name="Normal 2 5 2 2 2 2 4 2" xfId="15362" xr:uid="{00000000-0005-0000-0000-00002E250000}"/>
    <cellStyle name="Normal 2 5 2 2 2 2 4 2 2" xfId="45693" xr:uid="{00000000-0005-0000-0000-00002F250000}"/>
    <cellStyle name="Normal 2 5 2 2 2 2 4 2 3" xfId="30460" xr:uid="{00000000-0005-0000-0000-000030250000}"/>
    <cellStyle name="Normal 2 5 2 2 2 2 4 3" xfId="10342" xr:uid="{00000000-0005-0000-0000-000031250000}"/>
    <cellStyle name="Normal 2 5 2 2 2 2 4 3 2" xfId="40676" xr:uid="{00000000-0005-0000-0000-000032250000}"/>
    <cellStyle name="Normal 2 5 2 2 2 2 4 3 3" xfId="25443" xr:uid="{00000000-0005-0000-0000-000033250000}"/>
    <cellStyle name="Normal 2 5 2 2 2 2 4 4" xfId="35663" xr:uid="{00000000-0005-0000-0000-000034250000}"/>
    <cellStyle name="Normal 2 5 2 2 2 2 4 5" xfId="20430" xr:uid="{00000000-0005-0000-0000-000035250000}"/>
    <cellStyle name="Normal 2 5 2 2 2 2 5" xfId="12020" xr:uid="{00000000-0005-0000-0000-000036250000}"/>
    <cellStyle name="Normal 2 5 2 2 2 2 5 2" xfId="42351" xr:uid="{00000000-0005-0000-0000-000037250000}"/>
    <cellStyle name="Normal 2 5 2 2 2 2 5 3" xfId="27118" xr:uid="{00000000-0005-0000-0000-000038250000}"/>
    <cellStyle name="Normal 2 5 2 2 2 2 6" xfId="6999" xr:uid="{00000000-0005-0000-0000-000039250000}"/>
    <cellStyle name="Normal 2 5 2 2 2 2 6 2" xfId="37334" xr:uid="{00000000-0005-0000-0000-00003A250000}"/>
    <cellStyle name="Normal 2 5 2 2 2 2 6 3" xfId="22101" xr:uid="{00000000-0005-0000-0000-00003B250000}"/>
    <cellStyle name="Normal 2 5 2 2 2 2 7" xfId="32322" xr:uid="{00000000-0005-0000-0000-00003C250000}"/>
    <cellStyle name="Normal 2 5 2 2 2 2 8" xfId="17088" xr:uid="{00000000-0005-0000-0000-00003D250000}"/>
    <cellStyle name="Normal 2 5 2 2 2 3" xfId="2346" xr:uid="{00000000-0005-0000-0000-00003E250000}"/>
    <cellStyle name="Normal 2 5 2 2 2 3 2" xfId="4036" xr:uid="{00000000-0005-0000-0000-00003F250000}"/>
    <cellStyle name="Normal 2 5 2 2 2 3 2 2" xfId="14109" xr:uid="{00000000-0005-0000-0000-000040250000}"/>
    <cellStyle name="Normal 2 5 2 2 2 3 2 2 2" xfId="44440" xr:uid="{00000000-0005-0000-0000-000041250000}"/>
    <cellStyle name="Normal 2 5 2 2 2 3 2 2 3" xfId="29207" xr:uid="{00000000-0005-0000-0000-000042250000}"/>
    <cellStyle name="Normal 2 5 2 2 2 3 2 3" xfId="9089" xr:uid="{00000000-0005-0000-0000-000043250000}"/>
    <cellStyle name="Normal 2 5 2 2 2 3 2 3 2" xfId="39423" xr:uid="{00000000-0005-0000-0000-000044250000}"/>
    <cellStyle name="Normal 2 5 2 2 2 3 2 3 3" xfId="24190" xr:uid="{00000000-0005-0000-0000-000045250000}"/>
    <cellStyle name="Normal 2 5 2 2 2 3 2 4" xfId="34410" xr:uid="{00000000-0005-0000-0000-000046250000}"/>
    <cellStyle name="Normal 2 5 2 2 2 3 2 5" xfId="19177" xr:uid="{00000000-0005-0000-0000-000047250000}"/>
    <cellStyle name="Normal 2 5 2 2 2 3 3" xfId="5728" xr:uid="{00000000-0005-0000-0000-000048250000}"/>
    <cellStyle name="Normal 2 5 2 2 2 3 3 2" xfId="15780" xr:uid="{00000000-0005-0000-0000-000049250000}"/>
    <cellStyle name="Normal 2 5 2 2 2 3 3 2 2" xfId="46111" xr:uid="{00000000-0005-0000-0000-00004A250000}"/>
    <cellStyle name="Normal 2 5 2 2 2 3 3 2 3" xfId="30878" xr:uid="{00000000-0005-0000-0000-00004B250000}"/>
    <cellStyle name="Normal 2 5 2 2 2 3 3 3" xfId="10760" xr:uid="{00000000-0005-0000-0000-00004C250000}"/>
    <cellStyle name="Normal 2 5 2 2 2 3 3 3 2" xfId="41094" xr:uid="{00000000-0005-0000-0000-00004D250000}"/>
    <cellStyle name="Normal 2 5 2 2 2 3 3 3 3" xfId="25861" xr:uid="{00000000-0005-0000-0000-00004E250000}"/>
    <cellStyle name="Normal 2 5 2 2 2 3 3 4" xfId="36081" xr:uid="{00000000-0005-0000-0000-00004F250000}"/>
    <cellStyle name="Normal 2 5 2 2 2 3 3 5" xfId="20848" xr:uid="{00000000-0005-0000-0000-000050250000}"/>
    <cellStyle name="Normal 2 5 2 2 2 3 4" xfId="12438" xr:uid="{00000000-0005-0000-0000-000051250000}"/>
    <cellStyle name="Normal 2 5 2 2 2 3 4 2" xfId="42769" xr:uid="{00000000-0005-0000-0000-000052250000}"/>
    <cellStyle name="Normal 2 5 2 2 2 3 4 3" xfId="27536" xr:uid="{00000000-0005-0000-0000-000053250000}"/>
    <cellStyle name="Normal 2 5 2 2 2 3 5" xfId="7417" xr:uid="{00000000-0005-0000-0000-000054250000}"/>
    <cellStyle name="Normal 2 5 2 2 2 3 5 2" xfId="37752" xr:uid="{00000000-0005-0000-0000-000055250000}"/>
    <cellStyle name="Normal 2 5 2 2 2 3 5 3" xfId="22519" xr:uid="{00000000-0005-0000-0000-000056250000}"/>
    <cellStyle name="Normal 2 5 2 2 2 3 6" xfId="32740" xr:uid="{00000000-0005-0000-0000-000057250000}"/>
    <cellStyle name="Normal 2 5 2 2 2 3 7" xfId="17506" xr:uid="{00000000-0005-0000-0000-000058250000}"/>
    <cellStyle name="Normal 2 5 2 2 2 4" xfId="3199" xr:uid="{00000000-0005-0000-0000-000059250000}"/>
    <cellStyle name="Normal 2 5 2 2 2 4 2" xfId="13273" xr:uid="{00000000-0005-0000-0000-00005A250000}"/>
    <cellStyle name="Normal 2 5 2 2 2 4 2 2" xfId="43604" xr:uid="{00000000-0005-0000-0000-00005B250000}"/>
    <cellStyle name="Normal 2 5 2 2 2 4 2 3" xfId="28371" xr:uid="{00000000-0005-0000-0000-00005C250000}"/>
    <cellStyle name="Normal 2 5 2 2 2 4 3" xfId="8253" xr:uid="{00000000-0005-0000-0000-00005D250000}"/>
    <cellStyle name="Normal 2 5 2 2 2 4 3 2" xfId="38587" xr:uid="{00000000-0005-0000-0000-00005E250000}"/>
    <cellStyle name="Normal 2 5 2 2 2 4 3 3" xfId="23354" xr:uid="{00000000-0005-0000-0000-00005F250000}"/>
    <cellStyle name="Normal 2 5 2 2 2 4 4" xfId="33574" xr:uid="{00000000-0005-0000-0000-000060250000}"/>
    <cellStyle name="Normal 2 5 2 2 2 4 5" xfId="18341" xr:uid="{00000000-0005-0000-0000-000061250000}"/>
    <cellStyle name="Normal 2 5 2 2 2 5" xfId="4892" xr:uid="{00000000-0005-0000-0000-000062250000}"/>
    <cellStyle name="Normal 2 5 2 2 2 5 2" xfId="14944" xr:uid="{00000000-0005-0000-0000-000063250000}"/>
    <cellStyle name="Normal 2 5 2 2 2 5 2 2" xfId="45275" xr:uid="{00000000-0005-0000-0000-000064250000}"/>
    <cellStyle name="Normal 2 5 2 2 2 5 2 3" xfId="30042" xr:uid="{00000000-0005-0000-0000-000065250000}"/>
    <cellStyle name="Normal 2 5 2 2 2 5 3" xfId="9924" xr:uid="{00000000-0005-0000-0000-000066250000}"/>
    <cellStyle name="Normal 2 5 2 2 2 5 3 2" xfId="40258" xr:uid="{00000000-0005-0000-0000-000067250000}"/>
    <cellStyle name="Normal 2 5 2 2 2 5 3 3" xfId="25025" xr:uid="{00000000-0005-0000-0000-000068250000}"/>
    <cellStyle name="Normal 2 5 2 2 2 5 4" xfId="35245" xr:uid="{00000000-0005-0000-0000-000069250000}"/>
    <cellStyle name="Normal 2 5 2 2 2 5 5" xfId="20012" xr:uid="{00000000-0005-0000-0000-00006A250000}"/>
    <cellStyle name="Normal 2 5 2 2 2 6" xfId="11602" xr:uid="{00000000-0005-0000-0000-00006B250000}"/>
    <cellStyle name="Normal 2 5 2 2 2 6 2" xfId="41933" xr:uid="{00000000-0005-0000-0000-00006C250000}"/>
    <cellStyle name="Normal 2 5 2 2 2 6 3" xfId="26700" xr:uid="{00000000-0005-0000-0000-00006D250000}"/>
    <cellStyle name="Normal 2 5 2 2 2 7" xfId="6581" xr:uid="{00000000-0005-0000-0000-00006E250000}"/>
    <cellStyle name="Normal 2 5 2 2 2 7 2" xfId="36916" xr:uid="{00000000-0005-0000-0000-00006F250000}"/>
    <cellStyle name="Normal 2 5 2 2 2 7 3" xfId="21683" xr:uid="{00000000-0005-0000-0000-000070250000}"/>
    <cellStyle name="Normal 2 5 2 2 2 8" xfId="31904" xr:uid="{00000000-0005-0000-0000-000071250000}"/>
    <cellStyle name="Normal 2 5 2 2 2 9" xfId="16670" xr:uid="{00000000-0005-0000-0000-000072250000}"/>
    <cellStyle name="Normal 2 5 2 2 3" xfId="1717" xr:uid="{00000000-0005-0000-0000-000073250000}"/>
    <cellStyle name="Normal 2 5 2 2 3 2" xfId="2556" xr:uid="{00000000-0005-0000-0000-000074250000}"/>
    <cellStyle name="Normal 2 5 2 2 3 2 2" xfId="4246" xr:uid="{00000000-0005-0000-0000-000075250000}"/>
    <cellStyle name="Normal 2 5 2 2 3 2 2 2" xfId="14319" xr:uid="{00000000-0005-0000-0000-000076250000}"/>
    <cellStyle name="Normal 2 5 2 2 3 2 2 2 2" xfId="44650" xr:uid="{00000000-0005-0000-0000-000077250000}"/>
    <cellStyle name="Normal 2 5 2 2 3 2 2 2 3" xfId="29417" xr:uid="{00000000-0005-0000-0000-000078250000}"/>
    <cellStyle name="Normal 2 5 2 2 3 2 2 3" xfId="9299" xr:uid="{00000000-0005-0000-0000-000079250000}"/>
    <cellStyle name="Normal 2 5 2 2 3 2 2 3 2" xfId="39633" xr:uid="{00000000-0005-0000-0000-00007A250000}"/>
    <cellStyle name="Normal 2 5 2 2 3 2 2 3 3" xfId="24400" xr:uid="{00000000-0005-0000-0000-00007B250000}"/>
    <cellStyle name="Normal 2 5 2 2 3 2 2 4" xfId="34620" xr:uid="{00000000-0005-0000-0000-00007C250000}"/>
    <cellStyle name="Normal 2 5 2 2 3 2 2 5" xfId="19387" xr:uid="{00000000-0005-0000-0000-00007D250000}"/>
    <cellStyle name="Normal 2 5 2 2 3 2 3" xfId="5938" xr:uid="{00000000-0005-0000-0000-00007E250000}"/>
    <cellStyle name="Normal 2 5 2 2 3 2 3 2" xfId="15990" xr:uid="{00000000-0005-0000-0000-00007F250000}"/>
    <cellStyle name="Normal 2 5 2 2 3 2 3 2 2" xfId="46321" xr:uid="{00000000-0005-0000-0000-000080250000}"/>
    <cellStyle name="Normal 2 5 2 2 3 2 3 2 3" xfId="31088" xr:uid="{00000000-0005-0000-0000-000081250000}"/>
    <cellStyle name="Normal 2 5 2 2 3 2 3 3" xfId="10970" xr:uid="{00000000-0005-0000-0000-000082250000}"/>
    <cellStyle name="Normal 2 5 2 2 3 2 3 3 2" xfId="41304" xr:uid="{00000000-0005-0000-0000-000083250000}"/>
    <cellStyle name="Normal 2 5 2 2 3 2 3 3 3" xfId="26071" xr:uid="{00000000-0005-0000-0000-000084250000}"/>
    <cellStyle name="Normal 2 5 2 2 3 2 3 4" xfId="36291" xr:uid="{00000000-0005-0000-0000-000085250000}"/>
    <cellStyle name="Normal 2 5 2 2 3 2 3 5" xfId="21058" xr:uid="{00000000-0005-0000-0000-000086250000}"/>
    <cellStyle name="Normal 2 5 2 2 3 2 4" xfId="12648" xr:uid="{00000000-0005-0000-0000-000087250000}"/>
    <cellStyle name="Normal 2 5 2 2 3 2 4 2" xfId="42979" xr:uid="{00000000-0005-0000-0000-000088250000}"/>
    <cellStyle name="Normal 2 5 2 2 3 2 4 3" xfId="27746" xr:uid="{00000000-0005-0000-0000-000089250000}"/>
    <cellStyle name="Normal 2 5 2 2 3 2 5" xfId="7627" xr:uid="{00000000-0005-0000-0000-00008A250000}"/>
    <cellStyle name="Normal 2 5 2 2 3 2 5 2" xfId="37962" xr:uid="{00000000-0005-0000-0000-00008B250000}"/>
    <cellStyle name="Normal 2 5 2 2 3 2 5 3" xfId="22729" xr:uid="{00000000-0005-0000-0000-00008C250000}"/>
    <cellStyle name="Normal 2 5 2 2 3 2 6" xfId="32950" xr:uid="{00000000-0005-0000-0000-00008D250000}"/>
    <cellStyle name="Normal 2 5 2 2 3 2 7" xfId="17716" xr:uid="{00000000-0005-0000-0000-00008E250000}"/>
    <cellStyle name="Normal 2 5 2 2 3 3" xfId="3409" xr:uid="{00000000-0005-0000-0000-00008F250000}"/>
    <cellStyle name="Normal 2 5 2 2 3 3 2" xfId="13483" xr:uid="{00000000-0005-0000-0000-000090250000}"/>
    <cellStyle name="Normal 2 5 2 2 3 3 2 2" xfId="43814" xr:uid="{00000000-0005-0000-0000-000091250000}"/>
    <cellStyle name="Normal 2 5 2 2 3 3 2 3" xfId="28581" xr:uid="{00000000-0005-0000-0000-000092250000}"/>
    <cellStyle name="Normal 2 5 2 2 3 3 3" xfId="8463" xr:uid="{00000000-0005-0000-0000-000093250000}"/>
    <cellStyle name="Normal 2 5 2 2 3 3 3 2" xfId="38797" xr:uid="{00000000-0005-0000-0000-000094250000}"/>
    <cellStyle name="Normal 2 5 2 2 3 3 3 3" xfId="23564" xr:uid="{00000000-0005-0000-0000-000095250000}"/>
    <cellStyle name="Normal 2 5 2 2 3 3 4" xfId="33784" xr:uid="{00000000-0005-0000-0000-000096250000}"/>
    <cellStyle name="Normal 2 5 2 2 3 3 5" xfId="18551" xr:uid="{00000000-0005-0000-0000-000097250000}"/>
    <cellStyle name="Normal 2 5 2 2 3 4" xfId="5102" xr:uid="{00000000-0005-0000-0000-000098250000}"/>
    <cellStyle name="Normal 2 5 2 2 3 4 2" xfId="15154" xr:uid="{00000000-0005-0000-0000-000099250000}"/>
    <cellStyle name="Normal 2 5 2 2 3 4 2 2" xfId="45485" xr:uid="{00000000-0005-0000-0000-00009A250000}"/>
    <cellStyle name="Normal 2 5 2 2 3 4 2 3" xfId="30252" xr:uid="{00000000-0005-0000-0000-00009B250000}"/>
    <cellStyle name="Normal 2 5 2 2 3 4 3" xfId="10134" xr:uid="{00000000-0005-0000-0000-00009C250000}"/>
    <cellStyle name="Normal 2 5 2 2 3 4 3 2" xfId="40468" xr:uid="{00000000-0005-0000-0000-00009D250000}"/>
    <cellStyle name="Normal 2 5 2 2 3 4 3 3" xfId="25235" xr:uid="{00000000-0005-0000-0000-00009E250000}"/>
    <cellStyle name="Normal 2 5 2 2 3 4 4" xfId="35455" xr:uid="{00000000-0005-0000-0000-00009F250000}"/>
    <cellStyle name="Normal 2 5 2 2 3 4 5" xfId="20222" xr:uid="{00000000-0005-0000-0000-0000A0250000}"/>
    <cellStyle name="Normal 2 5 2 2 3 5" xfId="11812" xr:uid="{00000000-0005-0000-0000-0000A1250000}"/>
    <cellStyle name="Normal 2 5 2 2 3 5 2" xfId="42143" xr:uid="{00000000-0005-0000-0000-0000A2250000}"/>
    <cellStyle name="Normal 2 5 2 2 3 5 3" xfId="26910" xr:uid="{00000000-0005-0000-0000-0000A3250000}"/>
    <cellStyle name="Normal 2 5 2 2 3 6" xfId="6791" xr:uid="{00000000-0005-0000-0000-0000A4250000}"/>
    <cellStyle name="Normal 2 5 2 2 3 6 2" xfId="37126" xr:uid="{00000000-0005-0000-0000-0000A5250000}"/>
    <cellStyle name="Normal 2 5 2 2 3 6 3" xfId="21893" xr:uid="{00000000-0005-0000-0000-0000A6250000}"/>
    <cellStyle name="Normal 2 5 2 2 3 7" xfId="32114" xr:uid="{00000000-0005-0000-0000-0000A7250000}"/>
    <cellStyle name="Normal 2 5 2 2 3 8" xfId="16880" xr:uid="{00000000-0005-0000-0000-0000A8250000}"/>
    <cellStyle name="Normal 2 5 2 2 4" xfId="2138" xr:uid="{00000000-0005-0000-0000-0000A9250000}"/>
    <cellStyle name="Normal 2 5 2 2 4 2" xfId="3828" xr:uid="{00000000-0005-0000-0000-0000AA250000}"/>
    <cellStyle name="Normal 2 5 2 2 4 2 2" xfId="13901" xr:uid="{00000000-0005-0000-0000-0000AB250000}"/>
    <cellStyle name="Normal 2 5 2 2 4 2 2 2" xfId="44232" xr:uid="{00000000-0005-0000-0000-0000AC250000}"/>
    <cellStyle name="Normal 2 5 2 2 4 2 2 3" xfId="28999" xr:uid="{00000000-0005-0000-0000-0000AD250000}"/>
    <cellStyle name="Normal 2 5 2 2 4 2 3" xfId="8881" xr:uid="{00000000-0005-0000-0000-0000AE250000}"/>
    <cellStyle name="Normal 2 5 2 2 4 2 3 2" xfId="39215" xr:uid="{00000000-0005-0000-0000-0000AF250000}"/>
    <cellStyle name="Normal 2 5 2 2 4 2 3 3" xfId="23982" xr:uid="{00000000-0005-0000-0000-0000B0250000}"/>
    <cellStyle name="Normal 2 5 2 2 4 2 4" xfId="34202" xr:uid="{00000000-0005-0000-0000-0000B1250000}"/>
    <cellStyle name="Normal 2 5 2 2 4 2 5" xfId="18969" xr:uid="{00000000-0005-0000-0000-0000B2250000}"/>
    <cellStyle name="Normal 2 5 2 2 4 3" xfId="5520" xr:uid="{00000000-0005-0000-0000-0000B3250000}"/>
    <cellStyle name="Normal 2 5 2 2 4 3 2" xfId="15572" xr:uid="{00000000-0005-0000-0000-0000B4250000}"/>
    <cellStyle name="Normal 2 5 2 2 4 3 2 2" xfId="45903" xr:uid="{00000000-0005-0000-0000-0000B5250000}"/>
    <cellStyle name="Normal 2 5 2 2 4 3 2 3" xfId="30670" xr:uid="{00000000-0005-0000-0000-0000B6250000}"/>
    <cellStyle name="Normal 2 5 2 2 4 3 3" xfId="10552" xr:uid="{00000000-0005-0000-0000-0000B7250000}"/>
    <cellStyle name="Normal 2 5 2 2 4 3 3 2" xfId="40886" xr:uid="{00000000-0005-0000-0000-0000B8250000}"/>
    <cellStyle name="Normal 2 5 2 2 4 3 3 3" xfId="25653" xr:uid="{00000000-0005-0000-0000-0000B9250000}"/>
    <cellStyle name="Normal 2 5 2 2 4 3 4" xfId="35873" xr:uid="{00000000-0005-0000-0000-0000BA250000}"/>
    <cellStyle name="Normal 2 5 2 2 4 3 5" xfId="20640" xr:uid="{00000000-0005-0000-0000-0000BB250000}"/>
    <cellStyle name="Normal 2 5 2 2 4 4" xfId="12230" xr:uid="{00000000-0005-0000-0000-0000BC250000}"/>
    <cellStyle name="Normal 2 5 2 2 4 4 2" xfId="42561" xr:uid="{00000000-0005-0000-0000-0000BD250000}"/>
    <cellStyle name="Normal 2 5 2 2 4 4 3" xfId="27328" xr:uid="{00000000-0005-0000-0000-0000BE250000}"/>
    <cellStyle name="Normal 2 5 2 2 4 5" xfId="7209" xr:uid="{00000000-0005-0000-0000-0000BF250000}"/>
    <cellStyle name="Normal 2 5 2 2 4 5 2" xfId="37544" xr:uid="{00000000-0005-0000-0000-0000C0250000}"/>
    <cellStyle name="Normal 2 5 2 2 4 5 3" xfId="22311" xr:uid="{00000000-0005-0000-0000-0000C1250000}"/>
    <cellStyle name="Normal 2 5 2 2 4 6" xfId="32532" xr:uid="{00000000-0005-0000-0000-0000C2250000}"/>
    <cellStyle name="Normal 2 5 2 2 4 7" xfId="17298" xr:uid="{00000000-0005-0000-0000-0000C3250000}"/>
    <cellStyle name="Normal 2 5 2 2 5" xfId="2991" xr:uid="{00000000-0005-0000-0000-0000C4250000}"/>
    <cellStyle name="Normal 2 5 2 2 5 2" xfId="13065" xr:uid="{00000000-0005-0000-0000-0000C5250000}"/>
    <cellStyle name="Normal 2 5 2 2 5 2 2" xfId="43396" xr:uid="{00000000-0005-0000-0000-0000C6250000}"/>
    <cellStyle name="Normal 2 5 2 2 5 2 3" xfId="28163" xr:uid="{00000000-0005-0000-0000-0000C7250000}"/>
    <cellStyle name="Normal 2 5 2 2 5 3" xfId="8045" xr:uid="{00000000-0005-0000-0000-0000C8250000}"/>
    <cellStyle name="Normal 2 5 2 2 5 3 2" xfId="38379" xr:uid="{00000000-0005-0000-0000-0000C9250000}"/>
    <cellStyle name="Normal 2 5 2 2 5 3 3" xfId="23146" xr:uid="{00000000-0005-0000-0000-0000CA250000}"/>
    <cellStyle name="Normal 2 5 2 2 5 4" xfId="33366" xr:uid="{00000000-0005-0000-0000-0000CB250000}"/>
    <cellStyle name="Normal 2 5 2 2 5 5" xfId="18133" xr:uid="{00000000-0005-0000-0000-0000CC250000}"/>
    <cellStyle name="Normal 2 5 2 2 6" xfId="4684" xr:uid="{00000000-0005-0000-0000-0000CD250000}"/>
    <cellStyle name="Normal 2 5 2 2 6 2" xfId="14736" xr:uid="{00000000-0005-0000-0000-0000CE250000}"/>
    <cellStyle name="Normal 2 5 2 2 6 2 2" xfId="45067" xr:uid="{00000000-0005-0000-0000-0000CF250000}"/>
    <cellStyle name="Normal 2 5 2 2 6 2 3" xfId="29834" xr:uid="{00000000-0005-0000-0000-0000D0250000}"/>
    <cellStyle name="Normal 2 5 2 2 6 3" xfId="9716" xr:uid="{00000000-0005-0000-0000-0000D1250000}"/>
    <cellStyle name="Normal 2 5 2 2 6 3 2" xfId="40050" xr:uid="{00000000-0005-0000-0000-0000D2250000}"/>
    <cellStyle name="Normal 2 5 2 2 6 3 3" xfId="24817" xr:uid="{00000000-0005-0000-0000-0000D3250000}"/>
    <cellStyle name="Normal 2 5 2 2 6 4" xfId="35037" xr:uid="{00000000-0005-0000-0000-0000D4250000}"/>
    <cellStyle name="Normal 2 5 2 2 6 5" xfId="19804" xr:uid="{00000000-0005-0000-0000-0000D5250000}"/>
    <cellStyle name="Normal 2 5 2 2 7" xfId="11394" xr:uid="{00000000-0005-0000-0000-0000D6250000}"/>
    <cellStyle name="Normal 2 5 2 2 7 2" xfId="41725" xr:uid="{00000000-0005-0000-0000-0000D7250000}"/>
    <cellStyle name="Normal 2 5 2 2 7 3" xfId="26492" xr:uid="{00000000-0005-0000-0000-0000D8250000}"/>
    <cellStyle name="Normal 2 5 2 2 8" xfId="6373" xr:uid="{00000000-0005-0000-0000-0000D9250000}"/>
    <cellStyle name="Normal 2 5 2 2 8 2" xfId="36708" xr:uid="{00000000-0005-0000-0000-0000DA250000}"/>
    <cellStyle name="Normal 2 5 2 2 8 3" xfId="21475" xr:uid="{00000000-0005-0000-0000-0000DB250000}"/>
    <cellStyle name="Normal 2 5 2 2 9" xfId="31696" xr:uid="{00000000-0005-0000-0000-0000DC250000}"/>
    <cellStyle name="Normal 2 5 2 3" xfId="1400" xr:uid="{00000000-0005-0000-0000-0000DD250000}"/>
    <cellStyle name="Normal 2 5 2 3 2" xfId="1821" xr:uid="{00000000-0005-0000-0000-0000DE250000}"/>
    <cellStyle name="Normal 2 5 2 3 2 2" xfId="2660" xr:uid="{00000000-0005-0000-0000-0000DF250000}"/>
    <cellStyle name="Normal 2 5 2 3 2 2 2" xfId="4350" xr:uid="{00000000-0005-0000-0000-0000E0250000}"/>
    <cellStyle name="Normal 2 5 2 3 2 2 2 2" xfId="14423" xr:uid="{00000000-0005-0000-0000-0000E1250000}"/>
    <cellStyle name="Normal 2 5 2 3 2 2 2 2 2" xfId="44754" xr:uid="{00000000-0005-0000-0000-0000E2250000}"/>
    <cellStyle name="Normal 2 5 2 3 2 2 2 2 3" xfId="29521" xr:uid="{00000000-0005-0000-0000-0000E3250000}"/>
    <cellStyle name="Normal 2 5 2 3 2 2 2 3" xfId="9403" xr:uid="{00000000-0005-0000-0000-0000E4250000}"/>
    <cellStyle name="Normal 2 5 2 3 2 2 2 3 2" xfId="39737" xr:uid="{00000000-0005-0000-0000-0000E5250000}"/>
    <cellStyle name="Normal 2 5 2 3 2 2 2 3 3" xfId="24504" xr:uid="{00000000-0005-0000-0000-0000E6250000}"/>
    <cellStyle name="Normal 2 5 2 3 2 2 2 4" xfId="34724" xr:uid="{00000000-0005-0000-0000-0000E7250000}"/>
    <cellStyle name="Normal 2 5 2 3 2 2 2 5" xfId="19491" xr:uid="{00000000-0005-0000-0000-0000E8250000}"/>
    <cellStyle name="Normal 2 5 2 3 2 2 3" xfId="6042" xr:uid="{00000000-0005-0000-0000-0000E9250000}"/>
    <cellStyle name="Normal 2 5 2 3 2 2 3 2" xfId="16094" xr:uid="{00000000-0005-0000-0000-0000EA250000}"/>
    <cellStyle name="Normal 2 5 2 3 2 2 3 2 2" xfId="46425" xr:uid="{00000000-0005-0000-0000-0000EB250000}"/>
    <cellStyle name="Normal 2 5 2 3 2 2 3 2 3" xfId="31192" xr:uid="{00000000-0005-0000-0000-0000EC250000}"/>
    <cellStyle name="Normal 2 5 2 3 2 2 3 3" xfId="11074" xr:uid="{00000000-0005-0000-0000-0000ED250000}"/>
    <cellStyle name="Normal 2 5 2 3 2 2 3 3 2" xfId="41408" xr:uid="{00000000-0005-0000-0000-0000EE250000}"/>
    <cellStyle name="Normal 2 5 2 3 2 2 3 3 3" xfId="26175" xr:uid="{00000000-0005-0000-0000-0000EF250000}"/>
    <cellStyle name="Normal 2 5 2 3 2 2 3 4" xfId="36395" xr:uid="{00000000-0005-0000-0000-0000F0250000}"/>
    <cellStyle name="Normal 2 5 2 3 2 2 3 5" xfId="21162" xr:uid="{00000000-0005-0000-0000-0000F1250000}"/>
    <cellStyle name="Normal 2 5 2 3 2 2 4" xfId="12752" xr:uid="{00000000-0005-0000-0000-0000F2250000}"/>
    <cellStyle name="Normal 2 5 2 3 2 2 4 2" xfId="43083" xr:uid="{00000000-0005-0000-0000-0000F3250000}"/>
    <cellStyle name="Normal 2 5 2 3 2 2 4 3" xfId="27850" xr:uid="{00000000-0005-0000-0000-0000F4250000}"/>
    <cellStyle name="Normal 2 5 2 3 2 2 5" xfId="7731" xr:uid="{00000000-0005-0000-0000-0000F5250000}"/>
    <cellStyle name="Normal 2 5 2 3 2 2 5 2" xfId="38066" xr:uid="{00000000-0005-0000-0000-0000F6250000}"/>
    <cellStyle name="Normal 2 5 2 3 2 2 5 3" xfId="22833" xr:uid="{00000000-0005-0000-0000-0000F7250000}"/>
    <cellStyle name="Normal 2 5 2 3 2 2 6" xfId="33054" xr:uid="{00000000-0005-0000-0000-0000F8250000}"/>
    <cellStyle name="Normal 2 5 2 3 2 2 7" xfId="17820" xr:uid="{00000000-0005-0000-0000-0000F9250000}"/>
    <cellStyle name="Normal 2 5 2 3 2 3" xfId="3513" xr:uid="{00000000-0005-0000-0000-0000FA250000}"/>
    <cellStyle name="Normal 2 5 2 3 2 3 2" xfId="13587" xr:uid="{00000000-0005-0000-0000-0000FB250000}"/>
    <cellStyle name="Normal 2 5 2 3 2 3 2 2" xfId="43918" xr:uid="{00000000-0005-0000-0000-0000FC250000}"/>
    <cellStyle name="Normal 2 5 2 3 2 3 2 3" xfId="28685" xr:uid="{00000000-0005-0000-0000-0000FD250000}"/>
    <cellStyle name="Normal 2 5 2 3 2 3 3" xfId="8567" xr:uid="{00000000-0005-0000-0000-0000FE250000}"/>
    <cellStyle name="Normal 2 5 2 3 2 3 3 2" xfId="38901" xr:uid="{00000000-0005-0000-0000-0000FF250000}"/>
    <cellStyle name="Normal 2 5 2 3 2 3 3 3" xfId="23668" xr:uid="{00000000-0005-0000-0000-000000260000}"/>
    <cellStyle name="Normal 2 5 2 3 2 3 4" xfId="33888" xr:uid="{00000000-0005-0000-0000-000001260000}"/>
    <cellStyle name="Normal 2 5 2 3 2 3 5" xfId="18655" xr:uid="{00000000-0005-0000-0000-000002260000}"/>
    <cellStyle name="Normal 2 5 2 3 2 4" xfId="5206" xr:uid="{00000000-0005-0000-0000-000003260000}"/>
    <cellStyle name="Normal 2 5 2 3 2 4 2" xfId="15258" xr:uid="{00000000-0005-0000-0000-000004260000}"/>
    <cellStyle name="Normal 2 5 2 3 2 4 2 2" xfId="45589" xr:uid="{00000000-0005-0000-0000-000005260000}"/>
    <cellStyle name="Normal 2 5 2 3 2 4 2 3" xfId="30356" xr:uid="{00000000-0005-0000-0000-000006260000}"/>
    <cellStyle name="Normal 2 5 2 3 2 4 3" xfId="10238" xr:uid="{00000000-0005-0000-0000-000007260000}"/>
    <cellStyle name="Normal 2 5 2 3 2 4 3 2" xfId="40572" xr:uid="{00000000-0005-0000-0000-000008260000}"/>
    <cellStyle name="Normal 2 5 2 3 2 4 3 3" xfId="25339" xr:uid="{00000000-0005-0000-0000-000009260000}"/>
    <cellStyle name="Normal 2 5 2 3 2 4 4" xfId="35559" xr:uid="{00000000-0005-0000-0000-00000A260000}"/>
    <cellStyle name="Normal 2 5 2 3 2 4 5" xfId="20326" xr:uid="{00000000-0005-0000-0000-00000B260000}"/>
    <cellStyle name="Normal 2 5 2 3 2 5" xfId="11916" xr:uid="{00000000-0005-0000-0000-00000C260000}"/>
    <cellStyle name="Normal 2 5 2 3 2 5 2" xfId="42247" xr:uid="{00000000-0005-0000-0000-00000D260000}"/>
    <cellStyle name="Normal 2 5 2 3 2 5 3" xfId="27014" xr:uid="{00000000-0005-0000-0000-00000E260000}"/>
    <cellStyle name="Normal 2 5 2 3 2 6" xfId="6895" xr:uid="{00000000-0005-0000-0000-00000F260000}"/>
    <cellStyle name="Normal 2 5 2 3 2 6 2" xfId="37230" xr:uid="{00000000-0005-0000-0000-000010260000}"/>
    <cellStyle name="Normal 2 5 2 3 2 6 3" xfId="21997" xr:uid="{00000000-0005-0000-0000-000011260000}"/>
    <cellStyle name="Normal 2 5 2 3 2 7" xfId="32218" xr:uid="{00000000-0005-0000-0000-000012260000}"/>
    <cellStyle name="Normal 2 5 2 3 2 8" xfId="16984" xr:uid="{00000000-0005-0000-0000-000013260000}"/>
    <cellStyle name="Normal 2 5 2 3 3" xfId="2242" xr:uid="{00000000-0005-0000-0000-000014260000}"/>
    <cellStyle name="Normal 2 5 2 3 3 2" xfId="3932" xr:uid="{00000000-0005-0000-0000-000015260000}"/>
    <cellStyle name="Normal 2 5 2 3 3 2 2" xfId="14005" xr:uid="{00000000-0005-0000-0000-000016260000}"/>
    <cellStyle name="Normal 2 5 2 3 3 2 2 2" xfId="44336" xr:uid="{00000000-0005-0000-0000-000017260000}"/>
    <cellStyle name="Normal 2 5 2 3 3 2 2 3" xfId="29103" xr:uid="{00000000-0005-0000-0000-000018260000}"/>
    <cellStyle name="Normal 2 5 2 3 3 2 3" xfId="8985" xr:uid="{00000000-0005-0000-0000-000019260000}"/>
    <cellStyle name="Normal 2 5 2 3 3 2 3 2" xfId="39319" xr:uid="{00000000-0005-0000-0000-00001A260000}"/>
    <cellStyle name="Normal 2 5 2 3 3 2 3 3" xfId="24086" xr:uid="{00000000-0005-0000-0000-00001B260000}"/>
    <cellStyle name="Normal 2 5 2 3 3 2 4" xfId="34306" xr:uid="{00000000-0005-0000-0000-00001C260000}"/>
    <cellStyle name="Normal 2 5 2 3 3 2 5" xfId="19073" xr:uid="{00000000-0005-0000-0000-00001D260000}"/>
    <cellStyle name="Normal 2 5 2 3 3 3" xfId="5624" xr:uid="{00000000-0005-0000-0000-00001E260000}"/>
    <cellStyle name="Normal 2 5 2 3 3 3 2" xfId="15676" xr:uid="{00000000-0005-0000-0000-00001F260000}"/>
    <cellStyle name="Normal 2 5 2 3 3 3 2 2" xfId="46007" xr:uid="{00000000-0005-0000-0000-000020260000}"/>
    <cellStyle name="Normal 2 5 2 3 3 3 2 3" xfId="30774" xr:uid="{00000000-0005-0000-0000-000021260000}"/>
    <cellStyle name="Normal 2 5 2 3 3 3 3" xfId="10656" xr:uid="{00000000-0005-0000-0000-000022260000}"/>
    <cellStyle name="Normal 2 5 2 3 3 3 3 2" xfId="40990" xr:uid="{00000000-0005-0000-0000-000023260000}"/>
    <cellStyle name="Normal 2 5 2 3 3 3 3 3" xfId="25757" xr:uid="{00000000-0005-0000-0000-000024260000}"/>
    <cellStyle name="Normal 2 5 2 3 3 3 4" xfId="35977" xr:uid="{00000000-0005-0000-0000-000025260000}"/>
    <cellStyle name="Normal 2 5 2 3 3 3 5" xfId="20744" xr:uid="{00000000-0005-0000-0000-000026260000}"/>
    <cellStyle name="Normal 2 5 2 3 3 4" xfId="12334" xr:uid="{00000000-0005-0000-0000-000027260000}"/>
    <cellStyle name="Normal 2 5 2 3 3 4 2" xfId="42665" xr:uid="{00000000-0005-0000-0000-000028260000}"/>
    <cellStyle name="Normal 2 5 2 3 3 4 3" xfId="27432" xr:uid="{00000000-0005-0000-0000-000029260000}"/>
    <cellStyle name="Normal 2 5 2 3 3 5" xfId="7313" xr:uid="{00000000-0005-0000-0000-00002A260000}"/>
    <cellStyle name="Normal 2 5 2 3 3 5 2" xfId="37648" xr:uid="{00000000-0005-0000-0000-00002B260000}"/>
    <cellStyle name="Normal 2 5 2 3 3 5 3" xfId="22415" xr:uid="{00000000-0005-0000-0000-00002C260000}"/>
    <cellStyle name="Normal 2 5 2 3 3 6" xfId="32636" xr:uid="{00000000-0005-0000-0000-00002D260000}"/>
    <cellStyle name="Normal 2 5 2 3 3 7" xfId="17402" xr:uid="{00000000-0005-0000-0000-00002E260000}"/>
    <cellStyle name="Normal 2 5 2 3 4" xfId="3095" xr:uid="{00000000-0005-0000-0000-00002F260000}"/>
    <cellStyle name="Normal 2 5 2 3 4 2" xfId="13169" xr:uid="{00000000-0005-0000-0000-000030260000}"/>
    <cellStyle name="Normal 2 5 2 3 4 2 2" xfId="43500" xr:uid="{00000000-0005-0000-0000-000031260000}"/>
    <cellStyle name="Normal 2 5 2 3 4 2 3" xfId="28267" xr:uid="{00000000-0005-0000-0000-000032260000}"/>
    <cellStyle name="Normal 2 5 2 3 4 3" xfId="8149" xr:uid="{00000000-0005-0000-0000-000033260000}"/>
    <cellStyle name="Normal 2 5 2 3 4 3 2" xfId="38483" xr:uid="{00000000-0005-0000-0000-000034260000}"/>
    <cellStyle name="Normal 2 5 2 3 4 3 3" xfId="23250" xr:uid="{00000000-0005-0000-0000-000035260000}"/>
    <cellStyle name="Normal 2 5 2 3 4 4" xfId="33470" xr:uid="{00000000-0005-0000-0000-000036260000}"/>
    <cellStyle name="Normal 2 5 2 3 4 5" xfId="18237" xr:uid="{00000000-0005-0000-0000-000037260000}"/>
    <cellStyle name="Normal 2 5 2 3 5" xfId="4788" xr:uid="{00000000-0005-0000-0000-000038260000}"/>
    <cellStyle name="Normal 2 5 2 3 5 2" xfId="14840" xr:uid="{00000000-0005-0000-0000-000039260000}"/>
    <cellStyle name="Normal 2 5 2 3 5 2 2" xfId="45171" xr:uid="{00000000-0005-0000-0000-00003A260000}"/>
    <cellStyle name="Normal 2 5 2 3 5 2 3" xfId="29938" xr:uid="{00000000-0005-0000-0000-00003B260000}"/>
    <cellStyle name="Normal 2 5 2 3 5 3" xfId="9820" xr:uid="{00000000-0005-0000-0000-00003C260000}"/>
    <cellStyle name="Normal 2 5 2 3 5 3 2" xfId="40154" xr:uid="{00000000-0005-0000-0000-00003D260000}"/>
    <cellStyle name="Normal 2 5 2 3 5 3 3" xfId="24921" xr:uid="{00000000-0005-0000-0000-00003E260000}"/>
    <cellStyle name="Normal 2 5 2 3 5 4" xfId="35141" xr:uid="{00000000-0005-0000-0000-00003F260000}"/>
    <cellStyle name="Normal 2 5 2 3 5 5" xfId="19908" xr:uid="{00000000-0005-0000-0000-000040260000}"/>
    <cellStyle name="Normal 2 5 2 3 6" xfId="11498" xr:uid="{00000000-0005-0000-0000-000041260000}"/>
    <cellStyle name="Normal 2 5 2 3 6 2" xfId="41829" xr:uid="{00000000-0005-0000-0000-000042260000}"/>
    <cellStyle name="Normal 2 5 2 3 6 3" xfId="26596" xr:uid="{00000000-0005-0000-0000-000043260000}"/>
    <cellStyle name="Normal 2 5 2 3 7" xfId="6477" xr:uid="{00000000-0005-0000-0000-000044260000}"/>
    <cellStyle name="Normal 2 5 2 3 7 2" xfId="36812" xr:uid="{00000000-0005-0000-0000-000045260000}"/>
    <cellStyle name="Normal 2 5 2 3 7 3" xfId="21579" xr:uid="{00000000-0005-0000-0000-000046260000}"/>
    <cellStyle name="Normal 2 5 2 3 8" xfId="31800" xr:uid="{00000000-0005-0000-0000-000047260000}"/>
    <cellStyle name="Normal 2 5 2 3 9" xfId="16566" xr:uid="{00000000-0005-0000-0000-000048260000}"/>
    <cellStyle name="Normal 2 5 2 4" xfId="1613" xr:uid="{00000000-0005-0000-0000-000049260000}"/>
    <cellStyle name="Normal 2 5 2 4 2" xfId="2452" xr:uid="{00000000-0005-0000-0000-00004A260000}"/>
    <cellStyle name="Normal 2 5 2 4 2 2" xfId="4142" xr:uid="{00000000-0005-0000-0000-00004B260000}"/>
    <cellStyle name="Normal 2 5 2 4 2 2 2" xfId="14215" xr:uid="{00000000-0005-0000-0000-00004C260000}"/>
    <cellStyle name="Normal 2 5 2 4 2 2 2 2" xfId="44546" xr:uid="{00000000-0005-0000-0000-00004D260000}"/>
    <cellStyle name="Normal 2 5 2 4 2 2 2 3" xfId="29313" xr:uid="{00000000-0005-0000-0000-00004E260000}"/>
    <cellStyle name="Normal 2 5 2 4 2 2 3" xfId="9195" xr:uid="{00000000-0005-0000-0000-00004F260000}"/>
    <cellStyle name="Normal 2 5 2 4 2 2 3 2" xfId="39529" xr:uid="{00000000-0005-0000-0000-000050260000}"/>
    <cellStyle name="Normal 2 5 2 4 2 2 3 3" xfId="24296" xr:uid="{00000000-0005-0000-0000-000051260000}"/>
    <cellStyle name="Normal 2 5 2 4 2 2 4" xfId="34516" xr:uid="{00000000-0005-0000-0000-000052260000}"/>
    <cellStyle name="Normal 2 5 2 4 2 2 5" xfId="19283" xr:uid="{00000000-0005-0000-0000-000053260000}"/>
    <cellStyle name="Normal 2 5 2 4 2 3" xfId="5834" xr:uid="{00000000-0005-0000-0000-000054260000}"/>
    <cellStyle name="Normal 2 5 2 4 2 3 2" xfId="15886" xr:uid="{00000000-0005-0000-0000-000055260000}"/>
    <cellStyle name="Normal 2 5 2 4 2 3 2 2" xfId="46217" xr:uid="{00000000-0005-0000-0000-000056260000}"/>
    <cellStyle name="Normal 2 5 2 4 2 3 2 3" xfId="30984" xr:uid="{00000000-0005-0000-0000-000057260000}"/>
    <cellStyle name="Normal 2 5 2 4 2 3 3" xfId="10866" xr:uid="{00000000-0005-0000-0000-000058260000}"/>
    <cellStyle name="Normal 2 5 2 4 2 3 3 2" xfId="41200" xr:uid="{00000000-0005-0000-0000-000059260000}"/>
    <cellStyle name="Normal 2 5 2 4 2 3 3 3" xfId="25967" xr:uid="{00000000-0005-0000-0000-00005A260000}"/>
    <cellStyle name="Normal 2 5 2 4 2 3 4" xfId="36187" xr:uid="{00000000-0005-0000-0000-00005B260000}"/>
    <cellStyle name="Normal 2 5 2 4 2 3 5" xfId="20954" xr:uid="{00000000-0005-0000-0000-00005C260000}"/>
    <cellStyle name="Normal 2 5 2 4 2 4" xfId="12544" xr:uid="{00000000-0005-0000-0000-00005D260000}"/>
    <cellStyle name="Normal 2 5 2 4 2 4 2" xfId="42875" xr:uid="{00000000-0005-0000-0000-00005E260000}"/>
    <cellStyle name="Normal 2 5 2 4 2 4 3" xfId="27642" xr:uid="{00000000-0005-0000-0000-00005F260000}"/>
    <cellStyle name="Normal 2 5 2 4 2 5" xfId="7523" xr:uid="{00000000-0005-0000-0000-000060260000}"/>
    <cellStyle name="Normal 2 5 2 4 2 5 2" xfId="37858" xr:uid="{00000000-0005-0000-0000-000061260000}"/>
    <cellStyle name="Normal 2 5 2 4 2 5 3" xfId="22625" xr:uid="{00000000-0005-0000-0000-000062260000}"/>
    <cellStyle name="Normal 2 5 2 4 2 6" xfId="32846" xr:uid="{00000000-0005-0000-0000-000063260000}"/>
    <cellStyle name="Normal 2 5 2 4 2 7" xfId="17612" xr:uid="{00000000-0005-0000-0000-000064260000}"/>
    <cellStyle name="Normal 2 5 2 4 3" xfId="3305" xr:uid="{00000000-0005-0000-0000-000065260000}"/>
    <cellStyle name="Normal 2 5 2 4 3 2" xfId="13379" xr:uid="{00000000-0005-0000-0000-000066260000}"/>
    <cellStyle name="Normal 2 5 2 4 3 2 2" xfId="43710" xr:uid="{00000000-0005-0000-0000-000067260000}"/>
    <cellStyle name="Normal 2 5 2 4 3 2 3" xfId="28477" xr:uid="{00000000-0005-0000-0000-000068260000}"/>
    <cellStyle name="Normal 2 5 2 4 3 3" xfId="8359" xr:uid="{00000000-0005-0000-0000-000069260000}"/>
    <cellStyle name="Normal 2 5 2 4 3 3 2" xfId="38693" xr:uid="{00000000-0005-0000-0000-00006A260000}"/>
    <cellStyle name="Normal 2 5 2 4 3 3 3" xfId="23460" xr:uid="{00000000-0005-0000-0000-00006B260000}"/>
    <cellStyle name="Normal 2 5 2 4 3 4" xfId="33680" xr:uid="{00000000-0005-0000-0000-00006C260000}"/>
    <cellStyle name="Normal 2 5 2 4 3 5" xfId="18447" xr:uid="{00000000-0005-0000-0000-00006D260000}"/>
    <cellStyle name="Normal 2 5 2 4 4" xfId="4998" xr:uid="{00000000-0005-0000-0000-00006E260000}"/>
    <cellStyle name="Normal 2 5 2 4 4 2" xfId="15050" xr:uid="{00000000-0005-0000-0000-00006F260000}"/>
    <cellStyle name="Normal 2 5 2 4 4 2 2" xfId="45381" xr:uid="{00000000-0005-0000-0000-000070260000}"/>
    <cellStyle name="Normal 2 5 2 4 4 2 3" xfId="30148" xr:uid="{00000000-0005-0000-0000-000071260000}"/>
    <cellStyle name="Normal 2 5 2 4 4 3" xfId="10030" xr:uid="{00000000-0005-0000-0000-000072260000}"/>
    <cellStyle name="Normal 2 5 2 4 4 3 2" xfId="40364" xr:uid="{00000000-0005-0000-0000-000073260000}"/>
    <cellStyle name="Normal 2 5 2 4 4 3 3" xfId="25131" xr:uid="{00000000-0005-0000-0000-000074260000}"/>
    <cellStyle name="Normal 2 5 2 4 4 4" xfId="35351" xr:uid="{00000000-0005-0000-0000-000075260000}"/>
    <cellStyle name="Normal 2 5 2 4 4 5" xfId="20118" xr:uid="{00000000-0005-0000-0000-000076260000}"/>
    <cellStyle name="Normal 2 5 2 4 5" xfId="11708" xr:uid="{00000000-0005-0000-0000-000077260000}"/>
    <cellStyle name="Normal 2 5 2 4 5 2" xfId="42039" xr:uid="{00000000-0005-0000-0000-000078260000}"/>
    <cellStyle name="Normal 2 5 2 4 5 3" xfId="26806" xr:uid="{00000000-0005-0000-0000-000079260000}"/>
    <cellStyle name="Normal 2 5 2 4 6" xfId="6687" xr:uid="{00000000-0005-0000-0000-00007A260000}"/>
    <cellStyle name="Normal 2 5 2 4 6 2" xfId="37022" xr:uid="{00000000-0005-0000-0000-00007B260000}"/>
    <cellStyle name="Normal 2 5 2 4 6 3" xfId="21789" xr:uid="{00000000-0005-0000-0000-00007C260000}"/>
    <cellStyle name="Normal 2 5 2 4 7" xfId="32010" xr:uid="{00000000-0005-0000-0000-00007D260000}"/>
    <cellStyle name="Normal 2 5 2 4 8" xfId="16776" xr:uid="{00000000-0005-0000-0000-00007E260000}"/>
    <cellStyle name="Normal 2 5 2 5" xfId="2034" xr:uid="{00000000-0005-0000-0000-00007F260000}"/>
    <cellStyle name="Normal 2 5 2 5 2" xfId="3724" xr:uid="{00000000-0005-0000-0000-000080260000}"/>
    <cellStyle name="Normal 2 5 2 5 2 2" xfId="13797" xr:uid="{00000000-0005-0000-0000-000081260000}"/>
    <cellStyle name="Normal 2 5 2 5 2 2 2" xfId="44128" xr:uid="{00000000-0005-0000-0000-000082260000}"/>
    <cellStyle name="Normal 2 5 2 5 2 2 3" xfId="28895" xr:uid="{00000000-0005-0000-0000-000083260000}"/>
    <cellStyle name="Normal 2 5 2 5 2 3" xfId="8777" xr:uid="{00000000-0005-0000-0000-000084260000}"/>
    <cellStyle name="Normal 2 5 2 5 2 3 2" xfId="39111" xr:uid="{00000000-0005-0000-0000-000085260000}"/>
    <cellStyle name="Normal 2 5 2 5 2 3 3" xfId="23878" xr:uid="{00000000-0005-0000-0000-000086260000}"/>
    <cellStyle name="Normal 2 5 2 5 2 4" xfId="34098" xr:uid="{00000000-0005-0000-0000-000087260000}"/>
    <cellStyle name="Normal 2 5 2 5 2 5" xfId="18865" xr:uid="{00000000-0005-0000-0000-000088260000}"/>
    <cellStyle name="Normal 2 5 2 5 3" xfId="5416" xr:uid="{00000000-0005-0000-0000-000089260000}"/>
    <cellStyle name="Normal 2 5 2 5 3 2" xfId="15468" xr:uid="{00000000-0005-0000-0000-00008A260000}"/>
    <cellStyle name="Normal 2 5 2 5 3 2 2" xfId="45799" xr:uid="{00000000-0005-0000-0000-00008B260000}"/>
    <cellStyle name="Normal 2 5 2 5 3 2 3" xfId="30566" xr:uid="{00000000-0005-0000-0000-00008C260000}"/>
    <cellStyle name="Normal 2 5 2 5 3 3" xfId="10448" xr:uid="{00000000-0005-0000-0000-00008D260000}"/>
    <cellStyle name="Normal 2 5 2 5 3 3 2" xfId="40782" xr:uid="{00000000-0005-0000-0000-00008E260000}"/>
    <cellStyle name="Normal 2 5 2 5 3 3 3" xfId="25549" xr:uid="{00000000-0005-0000-0000-00008F260000}"/>
    <cellStyle name="Normal 2 5 2 5 3 4" xfId="35769" xr:uid="{00000000-0005-0000-0000-000090260000}"/>
    <cellStyle name="Normal 2 5 2 5 3 5" xfId="20536" xr:uid="{00000000-0005-0000-0000-000091260000}"/>
    <cellStyle name="Normal 2 5 2 5 4" xfId="12126" xr:uid="{00000000-0005-0000-0000-000092260000}"/>
    <cellStyle name="Normal 2 5 2 5 4 2" xfId="42457" xr:uid="{00000000-0005-0000-0000-000093260000}"/>
    <cellStyle name="Normal 2 5 2 5 4 3" xfId="27224" xr:uid="{00000000-0005-0000-0000-000094260000}"/>
    <cellStyle name="Normal 2 5 2 5 5" xfId="7105" xr:uid="{00000000-0005-0000-0000-000095260000}"/>
    <cellStyle name="Normal 2 5 2 5 5 2" xfId="37440" xr:uid="{00000000-0005-0000-0000-000096260000}"/>
    <cellStyle name="Normal 2 5 2 5 5 3" xfId="22207" xr:uid="{00000000-0005-0000-0000-000097260000}"/>
    <cellStyle name="Normal 2 5 2 5 6" xfId="32428" xr:uid="{00000000-0005-0000-0000-000098260000}"/>
    <cellStyle name="Normal 2 5 2 5 7" xfId="17194" xr:uid="{00000000-0005-0000-0000-000099260000}"/>
    <cellStyle name="Normal 2 5 2 6" xfId="2887" xr:uid="{00000000-0005-0000-0000-00009A260000}"/>
    <cellStyle name="Normal 2 5 2 6 2" xfId="12961" xr:uid="{00000000-0005-0000-0000-00009B260000}"/>
    <cellStyle name="Normal 2 5 2 6 2 2" xfId="43292" xr:uid="{00000000-0005-0000-0000-00009C260000}"/>
    <cellStyle name="Normal 2 5 2 6 2 3" xfId="28059" xr:uid="{00000000-0005-0000-0000-00009D260000}"/>
    <cellStyle name="Normal 2 5 2 6 3" xfId="7941" xr:uid="{00000000-0005-0000-0000-00009E260000}"/>
    <cellStyle name="Normal 2 5 2 6 3 2" xfId="38275" xr:uid="{00000000-0005-0000-0000-00009F260000}"/>
    <cellStyle name="Normal 2 5 2 6 3 3" xfId="23042" xr:uid="{00000000-0005-0000-0000-0000A0260000}"/>
    <cellStyle name="Normal 2 5 2 6 4" xfId="33262" xr:uid="{00000000-0005-0000-0000-0000A1260000}"/>
    <cellStyle name="Normal 2 5 2 6 5" xfId="18029" xr:uid="{00000000-0005-0000-0000-0000A2260000}"/>
    <cellStyle name="Normal 2 5 2 7" xfId="4580" xr:uid="{00000000-0005-0000-0000-0000A3260000}"/>
    <cellStyle name="Normal 2 5 2 7 2" xfId="14632" xr:uid="{00000000-0005-0000-0000-0000A4260000}"/>
    <cellStyle name="Normal 2 5 2 7 2 2" xfId="44963" xr:uid="{00000000-0005-0000-0000-0000A5260000}"/>
    <cellStyle name="Normal 2 5 2 7 2 3" xfId="29730" xr:uid="{00000000-0005-0000-0000-0000A6260000}"/>
    <cellStyle name="Normal 2 5 2 7 3" xfId="9612" xr:uid="{00000000-0005-0000-0000-0000A7260000}"/>
    <cellStyle name="Normal 2 5 2 7 3 2" xfId="39946" xr:uid="{00000000-0005-0000-0000-0000A8260000}"/>
    <cellStyle name="Normal 2 5 2 7 3 3" xfId="24713" xr:uid="{00000000-0005-0000-0000-0000A9260000}"/>
    <cellStyle name="Normal 2 5 2 7 4" xfId="34933" xr:uid="{00000000-0005-0000-0000-0000AA260000}"/>
    <cellStyle name="Normal 2 5 2 7 5" xfId="19700" xr:uid="{00000000-0005-0000-0000-0000AB260000}"/>
    <cellStyle name="Normal 2 5 2 8" xfId="11290" xr:uid="{00000000-0005-0000-0000-0000AC260000}"/>
    <cellStyle name="Normal 2 5 2 8 2" xfId="41621" xr:uid="{00000000-0005-0000-0000-0000AD260000}"/>
    <cellStyle name="Normal 2 5 2 8 3" xfId="26388" xr:uid="{00000000-0005-0000-0000-0000AE260000}"/>
    <cellStyle name="Normal 2 5 2 9" xfId="6269" xr:uid="{00000000-0005-0000-0000-0000AF260000}"/>
    <cellStyle name="Normal 2 5 2 9 2" xfId="36604" xr:uid="{00000000-0005-0000-0000-0000B0260000}"/>
    <cellStyle name="Normal 2 5 2 9 3" xfId="21371" xr:uid="{00000000-0005-0000-0000-0000B1260000}"/>
    <cellStyle name="Normal 2 5 3" xfId="1233" xr:uid="{00000000-0005-0000-0000-0000B2260000}"/>
    <cellStyle name="Normal 2 5 3 10" xfId="16410" xr:uid="{00000000-0005-0000-0000-0000B3260000}"/>
    <cellStyle name="Normal 2 5 3 2" xfId="1452" xr:uid="{00000000-0005-0000-0000-0000B4260000}"/>
    <cellStyle name="Normal 2 5 3 2 2" xfId="1873" xr:uid="{00000000-0005-0000-0000-0000B5260000}"/>
    <cellStyle name="Normal 2 5 3 2 2 2" xfId="2712" xr:uid="{00000000-0005-0000-0000-0000B6260000}"/>
    <cellStyle name="Normal 2 5 3 2 2 2 2" xfId="4402" xr:uid="{00000000-0005-0000-0000-0000B7260000}"/>
    <cellStyle name="Normal 2 5 3 2 2 2 2 2" xfId="14475" xr:uid="{00000000-0005-0000-0000-0000B8260000}"/>
    <cellStyle name="Normal 2 5 3 2 2 2 2 2 2" xfId="44806" xr:uid="{00000000-0005-0000-0000-0000B9260000}"/>
    <cellStyle name="Normal 2 5 3 2 2 2 2 2 3" xfId="29573" xr:uid="{00000000-0005-0000-0000-0000BA260000}"/>
    <cellStyle name="Normal 2 5 3 2 2 2 2 3" xfId="9455" xr:uid="{00000000-0005-0000-0000-0000BB260000}"/>
    <cellStyle name="Normal 2 5 3 2 2 2 2 3 2" xfId="39789" xr:uid="{00000000-0005-0000-0000-0000BC260000}"/>
    <cellStyle name="Normal 2 5 3 2 2 2 2 3 3" xfId="24556" xr:uid="{00000000-0005-0000-0000-0000BD260000}"/>
    <cellStyle name="Normal 2 5 3 2 2 2 2 4" xfId="34776" xr:uid="{00000000-0005-0000-0000-0000BE260000}"/>
    <cellStyle name="Normal 2 5 3 2 2 2 2 5" xfId="19543" xr:uid="{00000000-0005-0000-0000-0000BF260000}"/>
    <cellStyle name="Normal 2 5 3 2 2 2 3" xfId="6094" xr:uid="{00000000-0005-0000-0000-0000C0260000}"/>
    <cellStyle name="Normal 2 5 3 2 2 2 3 2" xfId="16146" xr:uid="{00000000-0005-0000-0000-0000C1260000}"/>
    <cellStyle name="Normal 2 5 3 2 2 2 3 2 2" xfId="46477" xr:uid="{00000000-0005-0000-0000-0000C2260000}"/>
    <cellStyle name="Normal 2 5 3 2 2 2 3 2 3" xfId="31244" xr:uid="{00000000-0005-0000-0000-0000C3260000}"/>
    <cellStyle name="Normal 2 5 3 2 2 2 3 3" xfId="11126" xr:uid="{00000000-0005-0000-0000-0000C4260000}"/>
    <cellStyle name="Normal 2 5 3 2 2 2 3 3 2" xfId="41460" xr:uid="{00000000-0005-0000-0000-0000C5260000}"/>
    <cellStyle name="Normal 2 5 3 2 2 2 3 3 3" xfId="26227" xr:uid="{00000000-0005-0000-0000-0000C6260000}"/>
    <cellStyle name="Normal 2 5 3 2 2 2 3 4" xfId="36447" xr:uid="{00000000-0005-0000-0000-0000C7260000}"/>
    <cellStyle name="Normal 2 5 3 2 2 2 3 5" xfId="21214" xr:uid="{00000000-0005-0000-0000-0000C8260000}"/>
    <cellStyle name="Normal 2 5 3 2 2 2 4" xfId="12804" xr:uid="{00000000-0005-0000-0000-0000C9260000}"/>
    <cellStyle name="Normal 2 5 3 2 2 2 4 2" xfId="43135" xr:uid="{00000000-0005-0000-0000-0000CA260000}"/>
    <cellStyle name="Normal 2 5 3 2 2 2 4 3" xfId="27902" xr:uid="{00000000-0005-0000-0000-0000CB260000}"/>
    <cellStyle name="Normal 2 5 3 2 2 2 5" xfId="7783" xr:uid="{00000000-0005-0000-0000-0000CC260000}"/>
    <cellStyle name="Normal 2 5 3 2 2 2 5 2" xfId="38118" xr:uid="{00000000-0005-0000-0000-0000CD260000}"/>
    <cellStyle name="Normal 2 5 3 2 2 2 5 3" xfId="22885" xr:uid="{00000000-0005-0000-0000-0000CE260000}"/>
    <cellStyle name="Normal 2 5 3 2 2 2 6" xfId="33106" xr:uid="{00000000-0005-0000-0000-0000CF260000}"/>
    <cellStyle name="Normal 2 5 3 2 2 2 7" xfId="17872" xr:uid="{00000000-0005-0000-0000-0000D0260000}"/>
    <cellStyle name="Normal 2 5 3 2 2 3" xfId="3565" xr:uid="{00000000-0005-0000-0000-0000D1260000}"/>
    <cellStyle name="Normal 2 5 3 2 2 3 2" xfId="13639" xr:uid="{00000000-0005-0000-0000-0000D2260000}"/>
    <cellStyle name="Normal 2 5 3 2 2 3 2 2" xfId="43970" xr:uid="{00000000-0005-0000-0000-0000D3260000}"/>
    <cellStyle name="Normal 2 5 3 2 2 3 2 3" xfId="28737" xr:uid="{00000000-0005-0000-0000-0000D4260000}"/>
    <cellStyle name="Normal 2 5 3 2 2 3 3" xfId="8619" xr:uid="{00000000-0005-0000-0000-0000D5260000}"/>
    <cellStyle name="Normal 2 5 3 2 2 3 3 2" xfId="38953" xr:uid="{00000000-0005-0000-0000-0000D6260000}"/>
    <cellStyle name="Normal 2 5 3 2 2 3 3 3" xfId="23720" xr:uid="{00000000-0005-0000-0000-0000D7260000}"/>
    <cellStyle name="Normal 2 5 3 2 2 3 4" xfId="33940" xr:uid="{00000000-0005-0000-0000-0000D8260000}"/>
    <cellStyle name="Normal 2 5 3 2 2 3 5" xfId="18707" xr:uid="{00000000-0005-0000-0000-0000D9260000}"/>
    <cellStyle name="Normal 2 5 3 2 2 4" xfId="5258" xr:uid="{00000000-0005-0000-0000-0000DA260000}"/>
    <cellStyle name="Normal 2 5 3 2 2 4 2" xfId="15310" xr:uid="{00000000-0005-0000-0000-0000DB260000}"/>
    <cellStyle name="Normal 2 5 3 2 2 4 2 2" xfId="45641" xr:uid="{00000000-0005-0000-0000-0000DC260000}"/>
    <cellStyle name="Normal 2 5 3 2 2 4 2 3" xfId="30408" xr:uid="{00000000-0005-0000-0000-0000DD260000}"/>
    <cellStyle name="Normal 2 5 3 2 2 4 3" xfId="10290" xr:uid="{00000000-0005-0000-0000-0000DE260000}"/>
    <cellStyle name="Normal 2 5 3 2 2 4 3 2" xfId="40624" xr:uid="{00000000-0005-0000-0000-0000DF260000}"/>
    <cellStyle name="Normal 2 5 3 2 2 4 3 3" xfId="25391" xr:uid="{00000000-0005-0000-0000-0000E0260000}"/>
    <cellStyle name="Normal 2 5 3 2 2 4 4" xfId="35611" xr:uid="{00000000-0005-0000-0000-0000E1260000}"/>
    <cellStyle name="Normal 2 5 3 2 2 4 5" xfId="20378" xr:uid="{00000000-0005-0000-0000-0000E2260000}"/>
    <cellStyle name="Normal 2 5 3 2 2 5" xfId="11968" xr:uid="{00000000-0005-0000-0000-0000E3260000}"/>
    <cellStyle name="Normal 2 5 3 2 2 5 2" xfId="42299" xr:uid="{00000000-0005-0000-0000-0000E4260000}"/>
    <cellStyle name="Normal 2 5 3 2 2 5 3" xfId="27066" xr:uid="{00000000-0005-0000-0000-0000E5260000}"/>
    <cellStyle name="Normal 2 5 3 2 2 6" xfId="6947" xr:uid="{00000000-0005-0000-0000-0000E6260000}"/>
    <cellStyle name="Normal 2 5 3 2 2 6 2" xfId="37282" xr:uid="{00000000-0005-0000-0000-0000E7260000}"/>
    <cellStyle name="Normal 2 5 3 2 2 6 3" xfId="22049" xr:uid="{00000000-0005-0000-0000-0000E8260000}"/>
    <cellStyle name="Normal 2 5 3 2 2 7" xfId="32270" xr:uid="{00000000-0005-0000-0000-0000E9260000}"/>
    <cellStyle name="Normal 2 5 3 2 2 8" xfId="17036" xr:uid="{00000000-0005-0000-0000-0000EA260000}"/>
    <cellStyle name="Normal 2 5 3 2 3" xfId="2294" xr:uid="{00000000-0005-0000-0000-0000EB260000}"/>
    <cellStyle name="Normal 2 5 3 2 3 2" xfId="3984" xr:uid="{00000000-0005-0000-0000-0000EC260000}"/>
    <cellStyle name="Normal 2 5 3 2 3 2 2" xfId="14057" xr:uid="{00000000-0005-0000-0000-0000ED260000}"/>
    <cellStyle name="Normal 2 5 3 2 3 2 2 2" xfId="44388" xr:uid="{00000000-0005-0000-0000-0000EE260000}"/>
    <cellStyle name="Normal 2 5 3 2 3 2 2 3" xfId="29155" xr:uid="{00000000-0005-0000-0000-0000EF260000}"/>
    <cellStyle name="Normal 2 5 3 2 3 2 3" xfId="9037" xr:uid="{00000000-0005-0000-0000-0000F0260000}"/>
    <cellStyle name="Normal 2 5 3 2 3 2 3 2" xfId="39371" xr:uid="{00000000-0005-0000-0000-0000F1260000}"/>
    <cellStyle name="Normal 2 5 3 2 3 2 3 3" xfId="24138" xr:uid="{00000000-0005-0000-0000-0000F2260000}"/>
    <cellStyle name="Normal 2 5 3 2 3 2 4" xfId="34358" xr:uid="{00000000-0005-0000-0000-0000F3260000}"/>
    <cellStyle name="Normal 2 5 3 2 3 2 5" xfId="19125" xr:uid="{00000000-0005-0000-0000-0000F4260000}"/>
    <cellStyle name="Normal 2 5 3 2 3 3" xfId="5676" xr:uid="{00000000-0005-0000-0000-0000F5260000}"/>
    <cellStyle name="Normal 2 5 3 2 3 3 2" xfId="15728" xr:uid="{00000000-0005-0000-0000-0000F6260000}"/>
    <cellStyle name="Normal 2 5 3 2 3 3 2 2" xfId="46059" xr:uid="{00000000-0005-0000-0000-0000F7260000}"/>
    <cellStyle name="Normal 2 5 3 2 3 3 2 3" xfId="30826" xr:uid="{00000000-0005-0000-0000-0000F8260000}"/>
    <cellStyle name="Normal 2 5 3 2 3 3 3" xfId="10708" xr:uid="{00000000-0005-0000-0000-0000F9260000}"/>
    <cellStyle name="Normal 2 5 3 2 3 3 3 2" xfId="41042" xr:uid="{00000000-0005-0000-0000-0000FA260000}"/>
    <cellStyle name="Normal 2 5 3 2 3 3 3 3" xfId="25809" xr:uid="{00000000-0005-0000-0000-0000FB260000}"/>
    <cellStyle name="Normal 2 5 3 2 3 3 4" xfId="36029" xr:uid="{00000000-0005-0000-0000-0000FC260000}"/>
    <cellStyle name="Normal 2 5 3 2 3 3 5" xfId="20796" xr:uid="{00000000-0005-0000-0000-0000FD260000}"/>
    <cellStyle name="Normal 2 5 3 2 3 4" xfId="12386" xr:uid="{00000000-0005-0000-0000-0000FE260000}"/>
    <cellStyle name="Normal 2 5 3 2 3 4 2" xfId="42717" xr:uid="{00000000-0005-0000-0000-0000FF260000}"/>
    <cellStyle name="Normal 2 5 3 2 3 4 3" xfId="27484" xr:uid="{00000000-0005-0000-0000-000000270000}"/>
    <cellStyle name="Normal 2 5 3 2 3 5" xfId="7365" xr:uid="{00000000-0005-0000-0000-000001270000}"/>
    <cellStyle name="Normal 2 5 3 2 3 5 2" xfId="37700" xr:uid="{00000000-0005-0000-0000-000002270000}"/>
    <cellStyle name="Normal 2 5 3 2 3 5 3" xfId="22467" xr:uid="{00000000-0005-0000-0000-000003270000}"/>
    <cellStyle name="Normal 2 5 3 2 3 6" xfId="32688" xr:uid="{00000000-0005-0000-0000-000004270000}"/>
    <cellStyle name="Normal 2 5 3 2 3 7" xfId="17454" xr:uid="{00000000-0005-0000-0000-000005270000}"/>
    <cellStyle name="Normal 2 5 3 2 4" xfId="3147" xr:uid="{00000000-0005-0000-0000-000006270000}"/>
    <cellStyle name="Normal 2 5 3 2 4 2" xfId="13221" xr:uid="{00000000-0005-0000-0000-000007270000}"/>
    <cellStyle name="Normal 2 5 3 2 4 2 2" xfId="43552" xr:uid="{00000000-0005-0000-0000-000008270000}"/>
    <cellStyle name="Normal 2 5 3 2 4 2 3" xfId="28319" xr:uid="{00000000-0005-0000-0000-000009270000}"/>
    <cellStyle name="Normal 2 5 3 2 4 3" xfId="8201" xr:uid="{00000000-0005-0000-0000-00000A270000}"/>
    <cellStyle name="Normal 2 5 3 2 4 3 2" xfId="38535" xr:uid="{00000000-0005-0000-0000-00000B270000}"/>
    <cellStyle name="Normal 2 5 3 2 4 3 3" xfId="23302" xr:uid="{00000000-0005-0000-0000-00000C270000}"/>
    <cellStyle name="Normal 2 5 3 2 4 4" xfId="33522" xr:uid="{00000000-0005-0000-0000-00000D270000}"/>
    <cellStyle name="Normal 2 5 3 2 4 5" xfId="18289" xr:uid="{00000000-0005-0000-0000-00000E270000}"/>
    <cellStyle name="Normal 2 5 3 2 5" xfId="4840" xr:uid="{00000000-0005-0000-0000-00000F270000}"/>
    <cellStyle name="Normal 2 5 3 2 5 2" xfId="14892" xr:uid="{00000000-0005-0000-0000-000010270000}"/>
    <cellStyle name="Normal 2 5 3 2 5 2 2" xfId="45223" xr:uid="{00000000-0005-0000-0000-000011270000}"/>
    <cellStyle name="Normal 2 5 3 2 5 2 3" xfId="29990" xr:uid="{00000000-0005-0000-0000-000012270000}"/>
    <cellStyle name="Normal 2 5 3 2 5 3" xfId="9872" xr:uid="{00000000-0005-0000-0000-000013270000}"/>
    <cellStyle name="Normal 2 5 3 2 5 3 2" xfId="40206" xr:uid="{00000000-0005-0000-0000-000014270000}"/>
    <cellStyle name="Normal 2 5 3 2 5 3 3" xfId="24973" xr:uid="{00000000-0005-0000-0000-000015270000}"/>
    <cellStyle name="Normal 2 5 3 2 5 4" xfId="35193" xr:uid="{00000000-0005-0000-0000-000016270000}"/>
    <cellStyle name="Normal 2 5 3 2 5 5" xfId="19960" xr:uid="{00000000-0005-0000-0000-000017270000}"/>
    <cellStyle name="Normal 2 5 3 2 6" xfId="11550" xr:uid="{00000000-0005-0000-0000-000018270000}"/>
    <cellStyle name="Normal 2 5 3 2 6 2" xfId="41881" xr:uid="{00000000-0005-0000-0000-000019270000}"/>
    <cellStyle name="Normal 2 5 3 2 6 3" xfId="26648" xr:uid="{00000000-0005-0000-0000-00001A270000}"/>
    <cellStyle name="Normal 2 5 3 2 7" xfId="6529" xr:uid="{00000000-0005-0000-0000-00001B270000}"/>
    <cellStyle name="Normal 2 5 3 2 7 2" xfId="36864" xr:uid="{00000000-0005-0000-0000-00001C270000}"/>
    <cellStyle name="Normal 2 5 3 2 7 3" xfId="21631" xr:uid="{00000000-0005-0000-0000-00001D270000}"/>
    <cellStyle name="Normal 2 5 3 2 8" xfId="31852" xr:uid="{00000000-0005-0000-0000-00001E270000}"/>
    <cellStyle name="Normal 2 5 3 2 9" xfId="16618" xr:uid="{00000000-0005-0000-0000-00001F270000}"/>
    <cellStyle name="Normal 2 5 3 3" xfId="1665" xr:uid="{00000000-0005-0000-0000-000020270000}"/>
    <cellStyle name="Normal 2 5 3 3 2" xfId="2504" xr:uid="{00000000-0005-0000-0000-000021270000}"/>
    <cellStyle name="Normal 2 5 3 3 2 2" xfId="4194" xr:uid="{00000000-0005-0000-0000-000022270000}"/>
    <cellStyle name="Normal 2 5 3 3 2 2 2" xfId="14267" xr:uid="{00000000-0005-0000-0000-000023270000}"/>
    <cellStyle name="Normal 2 5 3 3 2 2 2 2" xfId="44598" xr:uid="{00000000-0005-0000-0000-000024270000}"/>
    <cellStyle name="Normal 2 5 3 3 2 2 2 3" xfId="29365" xr:uid="{00000000-0005-0000-0000-000025270000}"/>
    <cellStyle name="Normal 2 5 3 3 2 2 3" xfId="9247" xr:uid="{00000000-0005-0000-0000-000026270000}"/>
    <cellStyle name="Normal 2 5 3 3 2 2 3 2" xfId="39581" xr:uid="{00000000-0005-0000-0000-000027270000}"/>
    <cellStyle name="Normal 2 5 3 3 2 2 3 3" xfId="24348" xr:uid="{00000000-0005-0000-0000-000028270000}"/>
    <cellStyle name="Normal 2 5 3 3 2 2 4" xfId="34568" xr:uid="{00000000-0005-0000-0000-000029270000}"/>
    <cellStyle name="Normal 2 5 3 3 2 2 5" xfId="19335" xr:uid="{00000000-0005-0000-0000-00002A270000}"/>
    <cellStyle name="Normal 2 5 3 3 2 3" xfId="5886" xr:uid="{00000000-0005-0000-0000-00002B270000}"/>
    <cellStyle name="Normal 2 5 3 3 2 3 2" xfId="15938" xr:uid="{00000000-0005-0000-0000-00002C270000}"/>
    <cellStyle name="Normal 2 5 3 3 2 3 2 2" xfId="46269" xr:uid="{00000000-0005-0000-0000-00002D270000}"/>
    <cellStyle name="Normal 2 5 3 3 2 3 2 3" xfId="31036" xr:uid="{00000000-0005-0000-0000-00002E270000}"/>
    <cellStyle name="Normal 2 5 3 3 2 3 3" xfId="10918" xr:uid="{00000000-0005-0000-0000-00002F270000}"/>
    <cellStyle name="Normal 2 5 3 3 2 3 3 2" xfId="41252" xr:uid="{00000000-0005-0000-0000-000030270000}"/>
    <cellStyle name="Normal 2 5 3 3 2 3 3 3" xfId="26019" xr:uid="{00000000-0005-0000-0000-000031270000}"/>
    <cellStyle name="Normal 2 5 3 3 2 3 4" xfId="36239" xr:uid="{00000000-0005-0000-0000-000032270000}"/>
    <cellStyle name="Normal 2 5 3 3 2 3 5" xfId="21006" xr:uid="{00000000-0005-0000-0000-000033270000}"/>
    <cellStyle name="Normal 2 5 3 3 2 4" xfId="12596" xr:uid="{00000000-0005-0000-0000-000034270000}"/>
    <cellStyle name="Normal 2 5 3 3 2 4 2" xfId="42927" xr:uid="{00000000-0005-0000-0000-000035270000}"/>
    <cellStyle name="Normal 2 5 3 3 2 4 3" xfId="27694" xr:uid="{00000000-0005-0000-0000-000036270000}"/>
    <cellStyle name="Normal 2 5 3 3 2 5" xfId="7575" xr:uid="{00000000-0005-0000-0000-000037270000}"/>
    <cellStyle name="Normal 2 5 3 3 2 5 2" xfId="37910" xr:uid="{00000000-0005-0000-0000-000038270000}"/>
    <cellStyle name="Normal 2 5 3 3 2 5 3" xfId="22677" xr:uid="{00000000-0005-0000-0000-000039270000}"/>
    <cellStyle name="Normal 2 5 3 3 2 6" xfId="32898" xr:uid="{00000000-0005-0000-0000-00003A270000}"/>
    <cellStyle name="Normal 2 5 3 3 2 7" xfId="17664" xr:uid="{00000000-0005-0000-0000-00003B270000}"/>
    <cellStyle name="Normal 2 5 3 3 3" xfId="3357" xr:uid="{00000000-0005-0000-0000-00003C270000}"/>
    <cellStyle name="Normal 2 5 3 3 3 2" xfId="13431" xr:uid="{00000000-0005-0000-0000-00003D270000}"/>
    <cellStyle name="Normal 2 5 3 3 3 2 2" xfId="43762" xr:uid="{00000000-0005-0000-0000-00003E270000}"/>
    <cellStyle name="Normal 2 5 3 3 3 2 3" xfId="28529" xr:uid="{00000000-0005-0000-0000-00003F270000}"/>
    <cellStyle name="Normal 2 5 3 3 3 3" xfId="8411" xr:uid="{00000000-0005-0000-0000-000040270000}"/>
    <cellStyle name="Normal 2 5 3 3 3 3 2" xfId="38745" xr:uid="{00000000-0005-0000-0000-000041270000}"/>
    <cellStyle name="Normal 2 5 3 3 3 3 3" xfId="23512" xr:uid="{00000000-0005-0000-0000-000042270000}"/>
    <cellStyle name="Normal 2 5 3 3 3 4" xfId="33732" xr:uid="{00000000-0005-0000-0000-000043270000}"/>
    <cellStyle name="Normal 2 5 3 3 3 5" xfId="18499" xr:uid="{00000000-0005-0000-0000-000044270000}"/>
    <cellStyle name="Normal 2 5 3 3 4" xfId="5050" xr:uid="{00000000-0005-0000-0000-000045270000}"/>
    <cellStyle name="Normal 2 5 3 3 4 2" xfId="15102" xr:uid="{00000000-0005-0000-0000-000046270000}"/>
    <cellStyle name="Normal 2 5 3 3 4 2 2" xfId="45433" xr:uid="{00000000-0005-0000-0000-000047270000}"/>
    <cellStyle name="Normal 2 5 3 3 4 2 3" xfId="30200" xr:uid="{00000000-0005-0000-0000-000048270000}"/>
    <cellStyle name="Normal 2 5 3 3 4 3" xfId="10082" xr:uid="{00000000-0005-0000-0000-000049270000}"/>
    <cellStyle name="Normal 2 5 3 3 4 3 2" xfId="40416" xr:uid="{00000000-0005-0000-0000-00004A270000}"/>
    <cellStyle name="Normal 2 5 3 3 4 3 3" xfId="25183" xr:uid="{00000000-0005-0000-0000-00004B270000}"/>
    <cellStyle name="Normal 2 5 3 3 4 4" xfId="35403" xr:uid="{00000000-0005-0000-0000-00004C270000}"/>
    <cellStyle name="Normal 2 5 3 3 4 5" xfId="20170" xr:uid="{00000000-0005-0000-0000-00004D270000}"/>
    <cellStyle name="Normal 2 5 3 3 5" xfId="11760" xr:uid="{00000000-0005-0000-0000-00004E270000}"/>
    <cellStyle name="Normal 2 5 3 3 5 2" xfId="42091" xr:uid="{00000000-0005-0000-0000-00004F270000}"/>
    <cellStyle name="Normal 2 5 3 3 5 3" xfId="26858" xr:uid="{00000000-0005-0000-0000-000050270000}"/>
    <cellStyle name="Normal 2 5 3 3 6" xfId="6739" xr:uid="{00000000-0005-0000-0000-000051270000}"/>
    <cellStyle name="Normal 2 5 3 3 6 2" xfId="37074" xr:uid="{00000000-0005-0000-0000-000052270000}"/>
    <cellStyle name="Normal 2 5 3 3 6 3" xfId="21841" xr:uid="{00000000-0005-0000-0000-000053270000}"/>
    <cellStyle name="Normal 2 5 3 3 7" xfId="32062" xr:uid="{00000000-0005-0000-0000-000054270000}"/>
    <cellStyle name="Normal 2 5 3 3 8" xfId="16828" xr:uid="{00000000-0005-0000-0000-000055270000}"/>
    <cellStyle name="Normal 2 5 3 4" xfId="2086" xr:uid="{00000000-0005-0000-0000-000056270000}"/>
    <cellStyle name="Normal 2 5 3 4 2" xfId="3776" xr:uid="{00000000-0005-0000-0000-000057270000}"/>
    <cellStyle name="Normal 2 5 3 4 2 2" xfId="13849" xr:uid="{00000000-0005-0000-0000-000058270000}"/>
    <cellStyle name="Normal 2 5 3 4 2 2 2" xfId="44180" xr:uid="{00000000-0005-0000-0000-000059270000}"/>
    <cellStyle name="Normal 2 5 3 4 2 2 3" xfId="28947" xr:uid="{00000000-0005-0000-0000-00005A270000}"/>
    <cellStyle name="Normal 2 5 3 4 2 3" xfId="8829" xr:uid="{00000000-0005-0000-0000-00005B270000}"/>
    <cellStyle name="Normal 2 5 3 4 2 3 2" xfId="39163" xr:uid="{00000000-0005-0000-0000-00005C270000}"/>
    <cellStyle name="Normal 2 5 3 4 2 3 3" xfId="23930" xr:uid="{00000000-0005-0000-0000-00005D270000}"/>
    <cellStyle name="Normal 2 5 3 4 2 4" xfId="34150" xr:uid="{00000000-0005-0000-0000-00005E270000}"/>
    <cellStyle name="Normal 2 5 3 4 2 5" xfId="18917" xr:uid="{00000000-0005-0000-0000-00005F270000}"/>
    <cellStyle name="Normal 2 5 3 4 3" xfId="5468" xr:uid="{00000000-0005-0000-0000-000060270000}"/>
    <cellStyle name="Normal 2 5 3 4 3 2" xfId="15520" xr:uid="{00000000-0005-0000-0000-000061270000}"/>
    <cellStyle name="Normal 2 5 3 4 3 2 2" xfId="45851" xr:uid="{00000000-0005-0000-0000-000062270000}"/>
    <cellStyle name="Normal 2 5 3 4 3 2 3" xfId="30618" xr:uid="{00000000-0005-0000-0000-000063270000}"/>
    <cellStyle name="Normal 2 5 3 4 3 3" xfId="10500" xr:uid="{00000000-0005-0000-0000-000064270000}"/>
    <cellStyle name="Normal 2 5 3 4 3 3 2" xfId="40834" xr:uid="{00000000-0005-0000-0000-000065270000}"/>
    <cellStyle name="Normal 2 5 3 4 3 3 3" xfId="25601" xr:uid="{00000000-0005-0000-0000-000066270000}"/>
    <cellStyle name="Normal 2 5 3 4 3 4" xfId="35821" xr:uid="{00000000-0005-0000-0000-000067270000}"/>
    <cellStyle name="Normal 2 5 3 4 3 5" xfId="20588" xr:uid="{00000000-0005-0000-0000-000068270000}"/>
    <cellStyle name="Normal 2 5 3 4 4" xfId="12178" xr:uid="{00000000-0005-0000-0000-000069270000}"/>
    <cellStyle name="Normal 2 5 3 4 4 2" xfId="42509" xr:uid="{00000000-0005-0000-0000-00006A270000}"/>
    <cellStyle name="Normal 2 5 3 4 4 3" xfId="27276" xr:uid="{00000000-0005-0000-0000-00006B270000}"/>
    <cellStyle name="Normal 2 5 3 4 5" xfId="7157" xr:uid="{00000000-0005-0000-0000-00006C270000}"/>
    <cellStyle name="Normal 2 5 3 4 5 2" xfId="37492" xr:uid="{00000000-0005-0000-0000-00006D270000}"/>
    <cellStyle name="Normal 2 5 3 4 5 3" xfId="22259" xr:uid="{00000000-0005-0000-0000-00006E270000}"/>
    <cellStyle name="Normal 2 5 3 4 6" xfId="32480" xr:uid="{00000000-0005-0000-0000-00006F270000}"/>
    <cellStyle name="Normal 2 5 3 4 7" xfId="17246" xr:uid="{00000000-0005-0000-0000-000070270000}"/>
    <cellStyle name="Normal 2 5 3 5" xfId="2939" xr:uid="{00000000-0005-0000-0000-000071270000}"/>
    <cellStyle name="Normal 2 5 3 5 2" xfId="13013" xr:uid="{00000000-0005-0000-0000-000072270000}"/>
    <cellStyle name="Normal 2 5 3 5 2 2" xfId="43344" xr:uid="{00000000-0005-0000-0000-000073270000}"/>
    <cellStyle name="Normal 2 5 3 5 2 3" xfId="28111" xr:uid="{00000000-0005-0000-0000-000074270000}"/>
    <cellStyle name="Normal 2 5 3 5 3" xfId="7993" xr:uid="{00000000-0005-0000-0000-000075270000}"/>
    <cellStyle name="Normal 2 5 3 5 3 2" xfId="38327" xr:uid="{00000000-0005-0000-0000-000076270000}"/>
    <cellStyle name="Normal 2 5 3 5 3 3" xfId="23094" xr:uid="{00000000-0005-0000-0000-000077270000}"/>
    <cellStyle name="Normal 2 5 3 5 4" xfId="33314" xr:uid="{00000000-0005-0000-0000-000078270000}"/>
    <cellStyle name="Normal 2 5 3 5 5" xfId="18081" xr:uid="{00000000-0005-0000-0000-000079270000}"/>
    <cellStyle name="Normal 2 5 3 6" xfId="4632" xr:uid="{00000000-0005-0000-0000-00007A270000}"/>
    <cellStyle name="Normal 2 5 3 6 2" xfId="14684" xr:uid="{00000000-0005-0000-0000-00007B270000}"/>
    <cellStyle name="Normal 2 5 3 6 2 2" xfId="45015" xr:uid="{00000000-0005-0000-0000-00007C270000}"/>
    <cellStyle name="Normal 2 5 3 6 2 3" xfId="29782" xr:uid="{00000000-0005-0000-0000-00007D270000}"/>
    <cellStyle name="Normal 2 5 3 6 3" xfId="9664" xr:uid="{00000000-0005-0000-0000-00007E270000}"/>
    <cellStyle name="Normal 2 5 3 6 3 2" xfId="39998" xr:uid="{00000000-0005-0000-0000-00007F270000}"/>
    <cellStyle name="Normal 2 5 3 6 3 3" xfId="24765" xr:uid="{00000000-0005-0000-0000-000080270000}"/>
    <cellStyle name="Normal 2 5 3 6 4" xfId="34985" xr:uid="{00000000-0005-0000-0000-000081270000}"/>
    <cellStyle name="Normal 2 5 3 6 5" xfId="19752" xr:uid="{00000000-0005-0000-0000-000082270000}"/>
    <cellStyle name="Normal 2 5 3 7" xfId="11342" xr:uid="{00000000-0005-0000-0000-000083270000}"/>
    <cellStyle name="Normal 2 5 3 7 2" xfId="41673" xr:uid="{00000000-0005-0000-0000-000084270000}"/>
    <cellStyle name="Normal 2 5 3 7 3" xfId="26440" xr:uid="{00000000-0005-0000-0000-000085270000}"/>
    <cellStyle name="Normal 2 5 3 8" xfId="6321" xr:uid="{00000000-0005-0000-0000-000086270000}"/>
    <cellStyle name="Normal 2 5 3 8 2" xfId="36656" xr:uid="{00000000-0005-0000-0000-000087270000}"/>
    <cellStyle name="Normal 2 5 3 8 3" xfId="21423" xr:uid="{00000000-0005-0000-0000-000088270000}"/>
    <cellStyle name="Normal 2 5 3 9" xfId="31645" xr:uid="{00000000-0005-0000-0000-000089270000}"/>
    <cellStyle name="Normal 2 5 4" xfId="1346" xr:uid="{00000000-0005-0000-0000-00008A270000}"/>
    <cellStyle name="Normal 2 5 4 2" xfId="1769" xr:uid="{00000000-0005-0000-0000-00008B270000}"/>
    <cellStyle name="Normal 2 5 4 2 2" xfId="2608" xr:uid="{00000000-0005-0000-0000-00008C270000}"/>
    <cellStyle name="Normal 2 5 4 2 2 2" xfId="4298" xr:uid="{00000000-0005-0000-0000-00008D270000}"/>
    <cellStyle name="Normal 2 5 4 2 2 2 2" xfId="14371" xr:uid="{00000000-0005-0000-0000-00008E270000}"/>
    <cellStyle name="Normal 2 5 4 2 2 2 2 2" xfId="44702" xr:uid="{00000000-0005-0000-0000-00008F270000}"/>
    <cellStyle name="Normal 2 5 4 2 2 2 2 3" xfId="29469" xr:uid="{00000000-0005-0000-0000-000090270000}"/>
    <cellStyle name="Normal 2 5 4 2 2 2 3" xfId="9351" xr:uid="{00000000-0005-0000-0000-000091270000}"/>
    <cellStyle name="Normal 2 5 4 2 2 2 3 2" xfId="39685" xr:uid="{00000000-0005-0000-0000-000092270000}"/>
    <cellStyle name="Normal 2 5 4 2 2 2 3 3" xfId="24452" xr:uid="{00000000-0005-0000-0000-000093270000}"/>
    <cellStyle name="Normal 2 5 4 2 2 2 4" xfId="34672" xr:uid="{00000000-0005-0000-0000-000094270000}"/>
    <cellStyle name="Normal 2 5 4 2 2 2 5" xfId="19439" xr:uid="{00000000-0005-0000-0000-000095270000}"/>
    <cellStyle name="Normal 2 5 4 2 2 3" xfId="5990" xr:uid="{00000000-0005-0000-0000-000096270000}"/>
    <cellStyle name="Normal 2 5 4 2 2 3 2" xfId="16042" xr:uid="{00000000-0005-0000-0000-000097270000}"/>
    <cellStyle name="Normal 2 5 4 2 2 3 2 2" xfId="46373" xr:uid="{00000000-0005-0000-0000-000098270000}"/>
    <cellStyle name="Normal 2 5 4 2 2 3 2 3" xfId="31140" xr:uid="{00000000-0005-0000-0000-000099270000}"/>
    <cellStyle name="Normal 2 5 4 2 2 3 3" xfId="11022" xr:uid="{00000000-0005-0000-0000-00009A270000}"/>
    <cellStyle name="Normal 2 5 4 2 2 3 3 2" xfId="41356" xr:uid="{00000000-0005-0000-0000-00009B270000}"/>
    <cellStyle name="Normal 2 5 4 2 2 3 3 3" xfId="26123" xr:uid="{00000000-0005-0000-0000-00009C270000}"/>
    <cellStyle name="Normal 2 5 4 2 2 3 4" xfId="36343" xr:uid="{00000000-0005-0000-0000-00009D270000}"/>
    <cellStyle name="Normal 2 5 4 2 2 3 5" xfId="21110" xr:uid="{00000000-0005-0000-0000-00009E270000}"/>
    <cellStyle name="Normal 2 5 4 2 2 4" xfId="12700" xr:uid="{00000000-0005-0000-0000-00009F270000}"/>
    <cellStyle name="Normal 2 5 4 2 2 4 2" xfId="43031" xr:uid="{00000000-0005-0000-0000-0000A0270000}"/>
    <cellStyle name="Normal 2 5 4 2 2 4 3" xfId="27798" xr:uid="{00000000-0005-0000-0000-0000A1270000}"/>
    <cellStyle name="Normal 2 5 4 2 2 5" xfId="7679" xr:uid="{00000000-0005-0000-0000-0000A2270000}"/>
    <cellStyle name="Normal 2 5 4 2 2 5 2" xfId="38014" xr:uid="{00000000-0005-0000-0000-0000A3270000}"/>
    <cellStyle name="Normal 2 5 4 2 2 5 3" xfId="22781" xr:uid="{00000000-0005-0000-0000-0000A4270000}"/>
    <cellStyle name="Normal 2 5 4 2 2 6" xfId="33002" xr:uid="{00000000-0005-0000-0000-0000A5270000}"/>
    <cellStyle name="Normal 2 5 4 2 2 7" xfId="17768" xr:uid="{00000000-0005-0000-0000-0000A6270000}"/>
    <cellStyle name="Normal 2 5 4 2 3" xfId="3461" xr:uid="{00000000-0005-0000-0000-0000A7270000}"/>
    <cellStyle name="Normal 2 5 4 2 3 2" xfId="13535" xr:uid="{00000000-0005-0000-0000-0000A8270000}"/>
    <cellStyle name="Normal 2 5 4 2 3 2 2" xfId="43866" xr:uid="{00000000-0005-0000-0000-0000A9270000}"/>
    <cellStyle name="Normal 2 5 4 2 3 2 3" xfId="28633" xr:uid="{00000000-0005-0000-0000-0000AA270000}"/>
    <cellStyle name="Normal 2 5 4 2 3 3" xfId="8515" xr:uid="{00000000-0005-0000-0000-0000AB270000}"/>
    <cellStyle name="Normal 2 5 4 2 3 3 2" xfId="38849" xr:uid="{00000000-0005-0000-0000-0000AC270000}"/>
    <cellStyle name="Normal 2 5 4 2 3 3 3" xfId="23616" xr:uid="{00000000-0005-0000-0000-0000AD270000}"/>
    <cellStyle name="Normal 2 5 4 2 3 4" xfId="33836" xr:uid="{00000000-0005-0000-0000-0000AE270000}"/>
    <cellStyle name="Normal 2 5 4 2 3 5" xfId="18603" xr:uid="{00000000-0005-0000-0000-0000AF270000}"/>
    <cellStyle name="Normal 2 5 4 2 4" xfId="5154" xr:uid="{00000000-0005-0000-0000-0000B0270000}"/>
    <cellStyle name="Normal 2 5 4 2 4 2" xfId="15206" xr:uid="{00000000-0005-0000-0000-0000B1270000}"/>
    <cellStyle name="Normal 2 5 4 2 4 2 2" xfId="45537" xr:uid="{00000000-0005-0000-0000-0000B2270000}"/>
    <cellStyle name="Normal 2 5 4 2 4 2 3" xfId="30304" xr:uid="{00000000-0005-0000-0000-0000B3270000}"/>
    <cellStyle name="Normal 2 5 4 2 4 3" xfId="10186" xr:uid="{00000000-0005-0000-0000-0000B4270000}"/>
    <cellStyle name="Normal 2 5 4 2 4 3 2" xfId="40520" xr:uid="{00000000-0005-0000-0000-0000B5270000}"/>
    <cellStyle name="Normal 2 5 4 2 4 3 3" xfId="25287" xr:uid="{00000000-0005-0000-0000-0000B6270000}"/>
    <cellStyle name="Normal 2 5 4 2 4 4" xfId="35507" xr:uid="{00000000-0005-0000-0000-0000B7270000}"/>
    <cellStyle name="Normal 2 5 4 2 4 5" xfId="20274" xr:uid="{00000000-0005-0000-0000-0000B8270000}"/>
    <cellStyle name="Normal 2 5 4 2 5" xfId="11864" xr:uid="{00000000-0005-0000-0000-0000B9270000}"/>
    <cellStyle name="Normal 2 5 4 2 5 2" xfId="42195" xr:uid="{00000000-0005-0000-0000-0000BA270000}"/>
    <cellStyle name="Normal 2 5 4 2 5 3" xfId="26962" xr:uid="{00000000-0005-0000-0000-0000BB270000}"/>
    <cellStyle name="Normal 2 5 4 2 6" xfId="6843" xr:uid="{00000000-0005-0000-0000-0000BC270000}"/>
    <cellStyle name="Normal 2 5 4 2 6 2" xfId="37178" xr:uid="{00000000-0005-0000-0000-0000BD270000}"/>
    <cellStyle name="Normal 2 5 4 2 6 3" xfId="21945" xr:uid="{00000000-0005-0000-0000-0000BE270000}"/>
    <cellStyle name="Normal 2 5 4 2 7" xfId="32166" xr:uid="{00000000-0005-0000-0000-0000BF270000}"/>
    <cellStyle name="Normal 2 5 4 2 8" xfId="16932" xr:uid="{00000000-0005-0000-0000-0000C0270000}"/>
    <cellStyle name="Normal 2 5 4 3" xfId="2190" xr:uid="{00000000-0005-0000-0000-0000C1270000}"/>
    <cellStyle name="Normal 2 5 4 3 2" xfId="3880" xr:uid="{00000000-0005-0000-0000-0000C2270000}"/>
    <cellStyle name="Normal 2 5 4 3 2 2" xfId="13953" xr:uid="{00000000-0005-0000-0000-0000C3270000}"/>
    <cellStyle name="Normal 2 5 4 3 2 2 2" xfId="44284" xr:uid="{00000000-0005-0000-0000-0000C4270000}"/>
    <cellStyle name="Normal 2 5 4 3 2 2 3" xfId="29051" xr:uid="{00000000-0005-0000-0000-0000C5270000}"/>
    <cellStyle name="Normal 2 5 4 3 2 3" xfId="8933" xr:uid="{00000000-0005-0000-0000-0000C6270000}"/>
    <cellStyle name="Normal 2 5 4 3 2 3 2" xfId="39267" xr:uid="{00000000-0005-0000-0000-0000C7270000}"/>
    <cellStyle name="Normal 2 5 4 3 2 3 3" xfId="24034" xr:uid="{00000000-0005-0000-0000-0000C8270000}"/>
    <cellStyle name="Normal 2 5 4 3 2 4" xfId="34254" xr:uid="{00000000-0005-0000-0000-0000C9270000}"/>
    <cellStyle name="Normal 2 5 4 3 2 5" xfId="19021" xr:uid="{00000000-0005-0000-0000-0000CA270000}"/>
    <cellStyle name="Normal 2 5 4 3 3" xfId="5572" xr:uid="{00000000-0005-0000-0000-0000CB270000}"/>
    <cellStyle name="Normal 2 5 4 3 3 2" xfId="15624" xr:uid="{00000000-0005-0000-0000-0000CC270000}"/>
    <cellStyle name="Normal 2 5 4 3 3 2 2" xfId="45955" xr:uid="{00000000-0005-0000-0000-0000CD270000}"/>
    <cellStyle name="Normal 2 5 4 3 3 2 3" xfId="30722" xr:uid="{00000000-0005-0000-0000-0000CE270000}"/>
    <cellStyle name="Normal 2 5 4 3 3 3" xfId="10604" xr:uid="{00000000-0005-0000-0000-0000CF270000}"/>
    <cellStyle name="Normal 2 5 4 3 3 3 2" xfId="40938" xr:uid="{00000000-0005-0000-0000-0000D0270000}"/>
    <cellStyle name="Normal 2 5 4 3 3 3 3" xfId="25705" xr:uid="{00000000-0005-0000-0000-0000D1270000}"/>
    <cellStyle name="Normal 2 5 4 3 3 4" xfId="35925" xr:uid="{00000000-0005-0000-0000-0000D2270000}"/>
    <cellStyle name="Normal 2 5 4 3 3 5" xfId="20692" xr:uid="{00000000-0005-0000-0000-0000D3270000}"/>
    <cellStyle name="Normal 2 5 4 3 4" xfId="12282" xr:uid="{00000000-0005-0000-0000-0000D4270000}"/>
    <cellStyle name="Normal 2 5 4 3 4 2" xfId="42613" xr:uid="{00000000-0005-0000-0000-0000D5270000}"/>
    <cellStyle name="Normal 2 5 4 3 4 3" xfId="27380" xr:uid="{00000000-0005-0000-0000-0000D6270000}"/>
    <cellStyle name="Normal 2 5 4 3 5" xfId="7261" xr:uid="{00000000-0005-0000-0000-0000D7270000}"/>
    <cellStyle name="Normal 2 5 4 3 5 2" xfId="37596" xr:uid="{00000000-0005-0000-0000-0000D8270000}"/>
    <cellStyle name="Normal 2 5 4 3 5 3" xfId="22363" xr:uid="{00000000-0005-0000-0000-0000D9270000}"/>
    <cellStyle name="Normal 2 5 4 3 6" xfId="32584" xr:uid="{00000000-0005-0000-0000-0000DA270000}"/>
    <cellStyle name="Normal 2 5 4 3 7" xfId="17350" xr:uid="{00000000-0005-0000-0000-0000DB270000}"/>
    <cellStyle name="Normal 2 5 4 4" xfId="3043" xr:uid="{00000000-0005-0000-0000-0000DC270000}"/>
    <cellStyle name="Normal 2 5 4 4 2" xfId="13117" xr:uid="{00000000-0005-0000-0000-0000DD270000}"/>
    <cellStyle name="Normal 2 5 4 4 2 2" xfId="43448" xr:uid="{00000000-0005-0000-0000-0000DE270000}"/>
    <cellStyle name="Normal 2 5 4 4 2 3" xfId="28215" xr:uid="{00000000-0005-0000-0000-0000DF270000}"/>
    <cellStyle name="Normal 2 5 4 4 3" xfId="8097" xr:uid="{00000000-0005-0000-0000-0000E0270000}"/>
    <cellStyle name="Normal 2 5 4 4 3 2" xfId="38431" xr:uid="{00000000-0005-0000-0000-0000E1270000}"/>
    <cellStyle name="Normal 2 5 4 4 3 3" xfId="23198" xr:uid="{00000000-0005-0000-0000-0000E2270000}"/>
    <cellStyle name="Normal 2 5 4 4 4" xfId="33418" xr:uid="{00000000-0005-0000-0000-0000E3270000}"/>
    <cellStyle name="Normal 2 5 4 4 5" xfId="18185" xr:uid="{00000000-0005-0000-0000-0000E4270000}"/>
    <cellStyle name="Normal 2 5 4 5" xfId="4736" xr:uid="{00000000-0005-0000-0000-0000E5270000}"/>
    <cellStyle name="Normal 2 5 4 5 2" xfId="14788" xr:uid="{00000000-0005-0000-0000-0000E6270000}"/>
    <cellStyle name="Normal 2 5 4 5 2 2" xfId="45119" xr:uid="{00000000-0005-0000-0000-0000E7270000}"/>
    <cellStyle name="Normal 2 5 4 5 2 3" xfId="29886" xr:uid="{00000000-0005-0000-0000-0000E8270000}"/>
    <cellStyle name="Normal 2 5 4 5 3" xfId="9768" xr:uid="{00000000-0005-0000-0000-0000E9270000}"/>
    <cellStyle name="Normal 2 5 4 5 3 2" xfId="40102" xr:uid="{00000000-0005-0000-0000-0000EA270000}"/>
    <cellStyle name="Normal 2 5 4 5 3 3" xfId="24869" xr:uid="{00000000-0005-0000-0000-0000EB270000}"/>
    <cellStyle name="Normal 2 5 4 5 4" xfId="35089" xr:uid="{00000000-0005-0000-0000-0000EC270000}"/>
    <cellStyle name="Normal 2 5 4 5 5" xfId="19856" xr:uid="{00000000-0005-0000-0000-0000ED270000}"/>
    <cellStyle name="Normal 2 5 4 6" xfId="11446" xr:uid="{00000000-0005-0000-0000-0000EE270000}"/>
    <cellStyle name="Normal 2 5 4 6 2" xfId="41777" xr:uid="{00000000-0005-0000-0000-0000EF270000}"/>
    <cellStyle name="Normal 2 5 4 6 3" xfId="26544" xr:uid="{00000000-0005-0000-0000-0000F0270000}"/>
    <cellStyle name="Normal 2 5 4 7" xfId="6425" xr:uid="{00000000-0005-0000-0000-0000F1270000}"/>
    <cellStyle name="Normal 2 5 4 7 2" xfId="36760" xr:uid="{00000000-0005-0000-0000-0000F2270000}"/>
    <cellStyle name="Normal 2 5 4 7 3" xfId="21527" xr:uid="{00000000-0005-0000-0000-0000F3270000}"/>
    <cellStyle name="Normal 2 5 4 8" xfId="31748" xr:uid="{00000000-0005-0000-0000-0000F4270000}"/>
    <cellStyle name="Normal 2 5 4 9" xfId="16514" xr:uid="{00000000-0005-0000-0000-0000F5270000}"/>
    <cellStyle name="Normal 2 5 5" xfId="1559" xr:uid="{00000000-0005-0000-0000-0000F6270000}"/>
    <cellStyle name="Normal 2 5 5 2" xfId="2400" xr:uid="{00000000-0005-0000-0000-0000F7270000}"/>
    <cellStyle name="Normal 2 5 5 2 2" xfId="4090" xr:uid="{00000000-0005-0000-0000-0000F8270000}"/>
    <cellStyle name="Normal 2 5 5 2 2 2" xfId="14163" xr:uid="{00000000-0005-0000-0000-0000F9270000}"/>
    <cellStyle name="Normal 2 5 5 2 2 2 2" xfId="44494" xr:uid="{00000000-0005-0000-0000-0000FA270000}"/>
    <cellStyle name="Normal 2 5 5 2 2 2 3" xfId="29261" xr:uid="{00000000-0005-0000-0000-0000FB270000}"/>
    <cellStyle name="Normal 2 5 5 2 2 3" xfId="9143" xr:uid="{00000000-0005-0000-0000-0000FC270000}"/>
    <cellStyle name="Normal 2 5 5 2 2 3 2" xfId="39477" xr:uid="{00000000-0005-0000-0000-0000FD270000}"/>
    <cellStyle name="Normal 2 5 5 2 2 3 3" xfId="24244" xr:uid="{00000000-0005-0000-0000-0000FE270000}"/>
    <cellStyle name="Normal 2 5 5 2 2 4" xfId="34464" xr:uid="{00000000-0005-0000-0000-0000FF270000}"/>
    <cellStyle name="Normal 2 5 5 2 2 5" xfId="19231" xr:uid="{00000000-0005-0000-0000-000000280000}"/>
    <cellStyle name="Normal 2 5 5 2 3" xfId="5782" xr:uid="{00000000-0005-0000-0000-000001280000}"/>
    <cellStyle name="Normal 2 5 5 2 3 2" xfId="15834" xr:uid="{00000000-0005-0000-0000-000002280000}"/>
    <cellStyle name="Normal 2 5 5 2 3 2 2" xfId="46165" xr:uid="{00000000-0005-0000-0000-000003280000}"/>
    <cellStyle name="Normal 2 5 5 2 3 2 3" xfId="30932" xr:uid="{00000000-0005-0000-0000-000004280000}"/>
    <cellStyle name="Normal 2 5 5 2 3 3" xfId="10814" xr:uid="{00000000-0005-0000-0000-000005280000}"/>
    <cellStyle name="Normal 2 5 5 2 3 3 2" xfId="41148" xr:uid="{00000000-0005-0000-0000-000006280000}"/>
    <cellStyle name="Normal 2 5 5 2 3 3 3" xfId="25915" xr:uid="{00000000-0005-0000-0000-000007280000}"/>
    <cellStyle name="Normal 2 5 5 2 3 4" xfId="36135" xr:uid="{00000000-0005-0000-0000-000008280000}"/>
    <cellStyle name="Normal 2 5 5 2 3 5" xfId="20902" xr:uid="{00000000-0005-0000-0000-000009280000}"/>
    <cellStyle name="Normal 2 5 5 2 4" xfId="12492" xr:uid="{00000000-0005-0000-0000-00000A280000}"/>
    <cellStyle name="Normal 2 5 5 2 4 2" xfId="42823" xr:uid="{00000000-0005-0000-0000-00000B280000}"/>
    <cellStyle name="Normal 2 5 5 2 4 3" xfId="27590" xr:uid="{00000000-0005-0000-0000-00000C280000}"/>
    <cellStyle name="Normal 2 5 5 2 5" xfId="7471" xr:uid="{00000000-0005-0000-0000-00000D280000}"/>
    <cellStyle name="Normal 2 5 5 2 5 2" xfId="37806" xr:uid="{00000000-0005-0000-0000-00000E280000}"/>
    <cellStyle name="Normal 2 5 5 2 5 3" xfId="22573" xr:uid="{00000000-0005-0000-0000-00000F280000}"/>
    <cellStyle name="Normal 2 5 5 2 6" xfId="32794" xr:uid="{00000000-0005-0000-0000-000010280000}"/>
    <cellStyle name="Normal 2 5 5 2 7" xfId="17560" xr:uid="{00000000-0005-0000-0000-000011280000}"/>
    <cellStyle name="Normal 2 5 5 3" xfId="3253" xr:uid="{00000000-0005-0000-0000-000012280000}"/>
    <cellStyle name="Normal 2 5 5 3 2" xfId="13327" xr:uid="{00000000-0005-0000-0000-000013280000}"/>
    <cellStyle name="Normal 2 5 5 3 2 2" xfId="43658" xr:uid="{00000000-0005-0000-0000-000014280000}"/>
    <cellStyle name="Normal 2 5 5 3 2 3" xfId="28425" xr:uid="{00000000-0005-0000-0000-000015280000}"/>
    <cellStyle name="Normal 2 5 5 3 3" xfId="8307" xr:uid="{00000000-0005-0000-0000-000016280000}"/>
    <cellStyle name="Normal 2 5 5 3 3 2" xfId="38641" xr:uid="{00000000-0005-0000-0000-000017280000}"/>
    <cellStyle name="Normal 2 5 5 3 3 3" xfId="23408" xr:uid="{00000000-0005-0000-0000-000018280000}"/>
    <cellStyle name="Normal 2 5 5 3 4" xfId="33628" xr:uid="{00000000-0005-0000-0000-000019280000}"/>
    <cellStyle name="Normal 2 5 5 3 5" xfId="18395" xr:uid="{00000000-0005-0000-0000-00001A280000}"/>
    <cellStyle name="Normal 2 5 5 4" xfId="4946" xr:uid="{00000000-0005-0000-0000-00001B280000}"/>
    <cellStyle name="Normal 2 5 5 4 2" xfId="14998" xr:uid="{00000000-0005-0000-0000-00001C280000}"/>
    <cellStyle name="Normal 2 5 5 4 2 2" xfId="45329" xr:uid="{00000000-0005-0000-0000-00001D280000}"/>
    <cellStyle name="Normal 2 5 5 4 2 3" xfId="30096" xr:uid="{00000000-0005-0000-0000-00001E280000}"/>
    <cellStyle name="Normal 2 5 5 4 3" xfId="9978" xr:uid="{00000000-0005-0000-0000-00001F280000}"/>
    <cellStyle name="Normal 2 5 5 4 3 2" xfId="40312" xr:uid="{00000000-0005-0000-0000-000020280000}"/>
    <cellStyle name="Normal 2 5 5 4 3 3" xfId="25079" xr:uid="{00000000-0005-0000-0000-000021280000}"/>
    <cellStyle name="Normal 2 5 5 4 4" xfId="35299" xr:uid="{00000000-0005-0000-0000-000022280000}"/>
    <cellStyle name="Normal 2 5 5 4 5" xfId="20066" xr:uid="{00000000-0005-0000-0000-000023280000}"/>
    <cellStyle name="Normal 2 5 5 5" xfId="11656" xr:uid="{00000000-0005-0000-0000-000024280000}"/>
    <cellStyle name="Normal 2 5 5 5 2" xfId="41987" xr:uid="{00000000-0005-0000-0000-000025280000}"/>
    <cellStyle name="Normal 2 5 5 5 3" xfId="26754" xr:uid="{00000000-0005-0000-0000-000026280000}"/>
    <cellStyle name="Normal 2 5 5 6" xfId="6635" xr:uid="{00000000-0005-0000-0000-000027280000}"/>
    <cellStyle name="Normal 2 5 5 6 2" xfId="36970" xr:uid="{00000000-0005-0000-0000-000028280000}"/>
    <cellStyle name="Normal 2 5 5 6 3" xfId="21737" xr:uid="{00000000-0005-0000-0000-000029280000}"/>
    <cellStyle name="Normal 2 5 5 7" xfId="31958" xr:uid="{00000000-0005-0000-0000-00002A280000}"/>
    <cellStyle name="Normal 2 5 5 8" xfId="16724" xr:uid="{00000000-0005-0000-0000-00002B280000}"/>
    <cellStyle name="Normal 2 5 6" xfId="1980" xr:uid="{00000000-0005-0000-0000-00002C280000}"/>
    <cellStyle name="Normal 2 5 6 2" xfId="3672" xr:uid="{00000000-0005-0000-0000-00002D280000}"/>
    <cellStyle name="Normal 2 5 6 2 2" xfId="13745" xr:uid="{00000000-0005-0000-0000-00002E280000}"/>
    <cellStyle name="Normal 2 5 6 2 2 2" xfId="44076" xr:uid="{00000000-0005-0000-0000-00002F280000}"/>
    <cellStyle name="Normal 2 5 6 2 2 3" xfId="28843" xr:uid="{00000000-0005-0000-0000-000030280000}"/>
    <cellStyle name="Normal 2 5 6 2 3" xfId="8725" xr:uid="{00000000-0005-0000-0000-000031280000}"/>
    <cellStyle name="Normal 2 5 6 2 3 2" xfId="39059" xr:uid="{00000000-0005-0000-0000-000032280000}"/>
    <cellStyle name="Normal 2 5 6 2 3 3" xfId="23826" xr:uid="{00000000-0005-0000-0000-000033280000}"/>
    <cellStyle name="Normal 2 5 6 2 4" xfId="34046" xr:uid="{00000000-0005-0000-0000-000034280000}"/>
    <cellStyle name="Normal 2 5 6 2 5" xfId="18813" xr:uid="{00000000-0005-0000-0000-000035280000}"/>
    <cellStyle name="Normal 2 5 6 3" xfId="5364" xr:uid="{00000000-0005-0000-0000-000036280000}"/>
    <cellStyle name="Normal 2 5 6 3 2" xfId="15416" xr:uid="{00000000-0005-0000-0000-000037280000}"/>
    <cellStyle name="Normal 2 5 6 3 2 2" xfId="45747" xr:uid="{00000000-0005-0000-0000-000038280000}"/>
    <cellStyle name="Normal 2 5 6 3 2 3" xfId="30514" xr:uid="{00000000-0005-0000-0000-000039280000}"/>
    <cellStyle name="Normal 2 5 6 3 3" xfId="10396" xr:uid="{00000000-0005-0000-0000-00003A280000}"/>
    <cellStyle name="Normal 2 5 6 3 3 2" xfId="40730" xr:uid="{00000000-0005-0000-0000-00003B280000}"/>
    <cellStyle name="Normal 2 5 6 3 3 3" xfId="25497" xr:uid="{00000000-0005-0000-0000-00003C280000}"/>
    <cellStyle name="Normal 2 5 6 3 4" xfId="35717" xr:uid="{00000000-0005-0000-0000-00003D280000}"/>
    <cellStyle name="Normal 2 5 6 3 5" xfId="20484" xr:uid="{00000000-0005-0000-0000-00003E280000}"/>
    <cellStyle name="Normal 2 5 6 4" xfId="12074" xr:uid="{00000000-0005-0000-0000-00003F280000}"/>
    <cellStyle name="Normal 2 5 6 4 2" xfId="42405" xr:uid="{00000000-0005-0000-0000-000040280000}"/>
    <cellStyle name="Normal 2 5 6 4 3" xfId="27172" xr:uid="{00000000-0005-0000-0000-000041280000}"/>
    <cellStyle name="Normal 2 5 6 5" xfId="7053" xr:uid="{00000000-0005-0000-0000-000042280000}"/>
    <cellStyle name="Normal 2 5 6 5 2" xfId="37388" xr:uid="{00000000-0005-0000-0000-000043280000}"/>
    <cellStyle name="Normal 2 5 6 5 3" xfId="22155" xr:uid="{00000000-0005-0000-0000-000044280000}"/>
    <cellStyle name="Normal 2 5 6 6" xfId="32376" xr:uid="{00000000-0005-0000-0000-000045280000}"/>
    <cellStyle name="Normal 2 5 6 7" xfId="17142" xr:uid="{00000000-0005-0000-0000-000046280000}"/>
    <cellStyle name="Normal 2 5 7" xfId="2831" xr:uid="{00000000-0005-0000-0000-000047280000}"/>
    <cellStyle name="Normal 2 5 7 2" xfId="12909" xr:uid="{00000000-0005-0000-0000-000048280000}"/>
    <cellStyle name="Normal 2 5 7 2 2" xfId="43240" xr:uid="{00000000-0005-0000-0000-000049280000}"/>
    <cellStyle name="Normal 2 5 7 2 3" xfId="28007" xr:uid="{00000000-0005-0000-0000-00004A280000}"/>
    <cellStyle name="Normal 2 5 7 3" xfId="7889" xr:uid="{00000000-0005-0000-0000-00004B280000}"/>
    <cellStyle name="Normal 2 5 7 3 2" xfId="38223" xr:uid="{00000000-0005-0000-0000-00004C280000}"/>
    <cellStyle name="Normal 2 5 7 3 3" xfId="22990" xr:uid="{00000000-0005-0000-0000-00004D280000}"/>
    <cellStyle name="Normal 2 5 7 4" xfId="33210" xr:uid="{00000000-0005-0000-0000-00004E280000}"/>
    <cellStyle name="Normal 2 5 7 5" xfId="17977" xr:uid="{00000000-0005-0000-0000-00004F280000}"/>
    <cellStyle name="Normal 2 5 8" xfId="4525" xr:uid="{00000000-0005-0000-0000-000050280000}"/>
    <cellStyle name="Normal 2 5 8 2" xfId="14580" xr:uid="{00000000-0005-0000-0000-000051280000}"/>
    <cellStyle name="Normal 2 5 8 2 2" xfId="44911" xr:uid="{00000000-0005-0000-0000-000052280000}"/>
    <cellStyle name="Normal 2 5 8 2 3" xfId="29678" xr:uid="{00000000-0005-0000-0000-000053280000}"/>
    <cellStyle name="Normal 2 5 8 3" xfId="9560" xr:uid="{00000000-0005-0000-0000-000054280000}"/>
    <cellStyle name="Normal 2 5 8 3 2" xfId="39894" xr:uid="{00000000-0005-0000-0000-000055280000}"/>
    <cellStyle name="Normal 2 5 8 3 3" xfId="24661" xr:uid="{00000000-0005-0000-0000-000056280000}"/>
    <cellStyle name="Normal 2 5 8 4" xfId="34881" xr:uid="{00000000-0005-0000-0000-000057280000}"/>
    <cellStyle name="Normal 2 5 8 5" xfId="19648" xr:uid="{00000000-0005-0000-0000-000058280000}"/>
    <cellStyle name="Normal 2 5 9" xfId="11236" xr:uid="{00000000-0005-0000-0000-000059280000}"/>
    <cellStyle name="Normal 2 5 9 2" xfId="41569" xr:uid="{00000000-0005-0000-0000-00005A280000}"/>
    <cellStyle name="Normal 2 5 9 3" xfId="26336" xr:uid="{00000000-0005-0000-0000-00005B280000}"/>
    <cellStyle name="Normal 2 6" xfId="31438" xr:uid="{00000000-0005-0000-0000-00005C280000}"/>
    <cellStyle name="Normal 2 7" xfId="46795" xr:uid="{00000000-0005-0000-0000-00005D280000}"/>
    <cellStyle name="Normal 20" xfId="137" xr:uid="{00000000-0005-0000-0000-00005E280000}"/>
    <cellStyle name="Normal 21" xfId="138" xr:uid="{00000000-0005-0000-0000-00005F280000}"/>
    <cellStyle name="Normal 22" xfId="139" xr:uid="{00000000-0005-0000-0000-000060280000}"/>
    <cellStyle name="Normal 23" xfId="140" xr:uid="{00000000-0005-0000-0000-000061280000}"/>
    <cellStyle name="Normal 24" xfId="141" xr:uid="{00000000-0005-0000-0000-000062280000}"/>
    <cellStyle name="Normal 25" xfId="142" xr:uid="{00000000-0005-0000-0000-000063280000}"/>
    <cellStyle name="Normal 26" xfId="143" xr:uid="{00000000-0005-0000-0000-000064280000}"/>
    <cellStyle name="Normal 26 2" xfId="144" xr:uid="{00000000-0005-0000-0000-000065280000}"/>
    <cellStyle name="Normal 26_Sheet2" xfId="361" xr:uid="{00000000-0005-0000-0000-000066280000}"/>
    <cellStyle name="Normal 27" xfId="145" xr:uid="{00000000-0005-0000-0000-000067280000}"/>
    <cellStyle name="Normal 27 2" xfId="146" xr:uid="{00000000-0005-0000-0000-000068280000}"/>
    <cellStyle name="Normal 27_Sheet2" xfId="360" xr:uid="{00000000-0005-0000-0000-000069280000}"/>
    <cellStyle name="Normal 28" xfId="147" xr:uid="{00000000-0005-0000-0000-00006A280000}"/>
    <cellStyle name="Normal 28 2" xfId="148" xr:uid="{00000000-0005-0000-0000-00006B280000}"/>
    <cellStyle name="Normal 28 3" xfId="846" xr:uid="{00000000-0005-0000-0000-00006C280000}"/>
    <cellStyle name="Normal 28 3 10" xfId="6216" xr:uid="{00000000-0005-0000-0000-00006D280000}"/>
    <cellStyle name="Normal 28 3 10 2" xfId="36553" xr:uid="{00000000-0005-0000-0000-00006E280000}"/>
    <cellStyle name="Normal 28 3 10 3" xfId="21320" xr:uid="{00000000-0005-0000-0000-00006F280000}"/>
    <cellStyle name="Normal 28 3 11" xfId="31544" xr:uid="{00000000-0005-0000-0000-000070280000}"/>
    <cellStyle name="Normal 28 3 12" xfId="16305" xr:uid="{00000000-0005-0000-0000-000071280000}"/>
    <cellStyle name="Normal 28 3 2" xfId="1180" xr:uid="{00000000-0005-0000-0000-000072280000}"/>
    <cellStyle name="Normal 28 3 2 10" xfId="31596" xr:uid="{00000000-0005-0000-0000-000073280000}"/>
    <cellStyle name="Normal 28 3 2 11" xfId="16359" xr:uid="{00000000-0005-0000-0000-000074280000}"/>
    <cellStyle name="Normal 28 3 2 2" xfId="1288" xr:uid="{00000000-0005-0000-0000-000075280000}"/>
    <cellStyle name="Normal 28 3 2 2 10" xfId="16463" xr:uid="{00000000-0005-0000-0000-000076280000}"/>
    <cellStyle name="Normal 28 3 2 2 2" xfId="1505" xr:uid="{00000000-0005-0000-0000-000077280000}"/>
    <cellStyle name="Normal 28 3 2 2 2 2" xfId="1926" xr:uid="{00000000-0005-0000-0000-000078280000}"/>
    <cellStyle name="Normal 28 3 2 2 2 2 2" xfId="2765" xr:uid="{00000000-0005-0000-0000-000079280000}"/>
    <cellStyle name="Normal 28 3 2 2 2 2 2 2" xfId="4455" xr:uid="{00000000-0005-0000-0000-00007A280000}"/>
    <cellStyle name="Normal 28 3 2 2 2 2 2 2 2" xfId="14528" xr:uid="{00000000-0005-0000-0000-00007B280000}"/>
    <cellStyle name="Normal 28 3 2 2 2 2 2 2 2 2" xfId="44859" xr:uid="{00000000-0005-0000-0000-00007C280000}"/>
    <cellStyle name="Normal 28 3 2 2 2 2 2 2 2 3" xfId="29626" xr:uid="{00000000-0005-0000-0000-00007D280000}"/>
    <cellStyle name="Normal 28 3 2 2 2 2 2 2 3" xfId="9508" xr:uid="{00000000-0005-0000-0000-00007E280000}"/>
    <cellStyle name="Normal 28 3 2 2 2 2 2 2 3 2" xfId="39842" xr:uid="{00000000-0005-0000-0000-00007F280000}"/>
    <cellStyle name="Normal 28 3 2 2 2 2 2 2 3 3" xfId="24609" xr:uid="{00000000-0005-0000-0000-000080280000}"/>
    <cellStyle name="Normal 28 3 2 2 2 2 2 2 4" xfId="34829" xr:uid="{00000000-0005-0000-0000-000081280000}"/>
    <cellStyle name="Normal 28 3 2 2 2 2 2 2 5" xfId="19596" xr:uid="{00000000-0005-0000-0000-000082280000}"/>
    <cellStyle name="Normal 28 3 2 2 2 2 2 3" xfId="6147" xr:uid="{00000000-0005-0000-0000-000083280000}"/>
    <cellStyle name="Normal 28 3 2 2 2 2 2 3 2" xfId="16199" xr:uid="{00000000-0005-0000-0000-000084280000}"/>
    <cellStyle name="Normal 28 3 2 2 2 2 2 3 2 2" xfId="46530" xr:uid="{00000000-0005-0000-0000-000085280000}"/>
    <cellStyle name="Normal 28 3 2 2 2 2 2 3 2 3" xfId="31297" xr:uid="{00000000-0005-0000-0000-000086280000}"/>
    <cellStyle name="Normal 28 3 2 2 2 2 2 3 3" xfId="11179" xr:uid="{00000000-0005-0000-0000-000087280000}"/>
    <cellStyle name="Normal 28 3 2 2 2 2 2 3 3 2" xfId="41513" xr:uid="{00000000-0005-0000-0000-000088280000}"/>
    <cellStyle name="Normal 28 3 2 2 2 2 2 3 3 3" xfId="26280" xr:uid="{00000000-0005-0000-0000-000089280000}"/>
    <cellStyle name="Normal 28 3 2 2 2 2 2 3 4" xfId="36500" xr:uid="{00000000-0005-0000-0000-00008A280000}"/>
    <cellStyle name="Normal 28 3 2 2 2 2 2 3 5" xfId="21267" xr:uid="{00000000-0005-0000-0000-00008B280000}"/>
    <cellStyle name="Normal 28 3 2 2 2 2 2 4" xfId="12857" xr:uid="{00000000-0005-0000-0000-00008C280000}"/>
    <cellStyle name="Normal 28 3 2 2 2 2 2 4 2" xfId="43188" xr:uid="{00000000-0005-0000-0000-00008D280000}"/>
    <cellStyle name="Normal 28 3 2 2 2 2 2 4 3" xfId="27955" xr:uid="{00000000-0005-0000-0000-00008E280000}"/>
    <cellStyle name="Normal 28 3 2 2 2 2 2 5" xfId="7836" xr:uid="{00000000-0005-0000-0000-00008F280000}"/>
    <cellStyle name="Normal 28 3 2 2 2 2 2 5 2" xfId="38171" xr:uid="{00000000-0005-0000-0000-000090280000}"/>
    <cellStyle name="Normal 28 3 2 2 2 2 2 5 3" xfId="22938" xr:uid="{00000000-0005-0000-0000-000091280000}"/>
    <cellStyle name="Normal 28 3 2 2 2 2 2 6" xfId="33159" xr:uid="{00000000-0005-0000-0000-000092280000}"/>
    <cellStyle name="Normal 28 3 2 2 2 2 2 7" xfId="17925" xr:uid="{00000000-0005-0000-0000-000093280000}"/>
    <cellStyle name="Normal 28 3 2 2 2 2 3" xfId="3618" xr:uid="{00000000-0005-0000-0000-000094280000}"/>
    <cellStyle name="Normal 28 3 2 2 2 2 3 2" xfId="13692" xr:uid="{00000000-0005-0000-0000-000095280000}"/>
    <cellStyle name="Normal 28 3 2 2 2 2 3 2 2" xfId="44023" xr:uid="{00000000-0005-0000-0000-000096280000}"/>
    <cellStyle name="Normal 28 3 2 2 2 2 3 2 3" xfId="28790" xr:uid="{00000000-0005-0000-0000-000097280000}"/>
    <cellStyle name="Normal 28 3 2 2 2 2 3 3" xfId="8672" xr:uid="{00000000-0005-0000-0000-000098280000}"/>
    <cellStyle name="Normal 28 3 2 2 2 2 3 3 2" xfId="39006" xr:uid="{00000000-0005-0000-0000-000099280000}"/>
    <cellStyle name="Normal 28 3 2 2 2 2 3 3 3" xfId="23773" xr:uid="{00000000-0005-0000-0000-00009A280000}"/>
    <cellStyle name="Normal 28 3 2 2 2 2 3 4" xfId="33993" xr:uid="{00000000-0005-0000-0000-00009B280000}"/>
    <cellStyle name="Normal 28 3 2 2 2 2 3 5" xfId="18760" xr:uid="{00000000-0005-0000-0000-00009C280000}"/>
    <cellStyle name="Normal 28 3 2 2 2 2 4" xfId="5311" xr:uid="{00000000-0005-0000-0000-00009D280000}"/>
    <cellStyle name="Normal 28 3 2 2 2 2 4 2" xfId="15363" xr:uid="{00000000-0005-0000-0000-00009E280000}"/>
    <cellStyle name="Normal 28 3 2 2 2 2 4 2 2" xfId="45694" xr:uid="{00000000-0005-0000-0000-00009F280000}"/>
    <cellStyle name="Normal 28 3 2 2 2 2 4 2 3" xfId="30461" xr:uid="{00000000-0005-0000-0000-0000A0280000}"/>
    <cellStyle name="Normal 28 3 2 2 2 2 4 3" xfId="10343" xr:uid="{00000000-0005-0000-0000-0000A1280000}"/>
    <cellStyle name="Normal 28 3 2 2 2 2 4 3 2" xfId="40677" xr:uid="{00000000-0005-0000-0000-0000A2280000}"/>
    <cellStyle name="Normal 28 3 2 2 2 2 4 3 3" xfId="25444" xr:uid="{00000000-0005-0000-0000-0000A3280000}"/>
    <cellStyle name="Normal 28 3 2 2 2 2 4 4" xfId="35664" xr:uid="{00000000-0005-0000-0000-0000A4280000}"/>
    <cellStyle name="Normal 28 3 2 2 2 2 4 5" xfId="20431" xr:uid="{00000000-0005-0000-0000-0000A5280000}"/>
    <cellStyle name="Normal 28 3 2 2 2 2 5" xfId="12021" xr:uid="{00000000-0005-0000-0000-0000A6280000}"/>
    <cellStyle name="Normal 28 3 2 2 2 2 5 2" xfId="42352" xr:uid="{00000000-0005-0000-0000-0000A7280000}"/>
    <cellStyle name="Normal 28 3 2 2 2 2 5 3" xfId="27119" xr:uid="{00000000-0005-0000-0000-0000A8280000}"/>
    <cellStyle name="Normal 28 3 2 2 2 2 6" xfId="7000" xr:uid="{00000000-0005-0000-0000-0000A9280000}"/>
    <cellStyle name="Normal 28 3 2 2 2 2 6 2" xfId="37335" xr:uid="{00000000-0005-0000-0000-0000AA280000}"/>
    <cellStyle name="Normal 28 3 2 2 2 2 6 3" xfId="22102" xr:uid="{00000000-0005-0000-0000-0000AB280000}"/>
    <cellStyle name="Normal 28 3 2 2 2 2 7" xfId="32323" xr:uid="{00000000-0005-0000-0000-0000AC280000}"/>
    <cellStyle name="Normal 28 3 2 2 2 2 8" xfId="17089" xr:uid="{00000000-0005-0000-0000-0000AD280000}"/>
    <cellStyle name="Normal 28 3 2 2 2 3" xfId="2347" xr:uid="{00000000-0005-0000-0000-0000AE280000}"/>
    <cellStyle name="Normal 28 3 2 2 2 3 2" xfId="4037" xr:uid="{00000000-0005-0000-0000-0000AF280000}"/>
    <cellStyle name="Normal 28 3 2 2 2 3 2 2" xfId="14110" xr:uid="{00000000-0005-0000-0000-0000B0280000}"/>
    <cellStyle name="Normal 28 3 2 2 2 3 2 2 2" xfId="44441" xr:uid="{00000000-0005-0000-0000-0000B1280000}"/>
    <cellStyle name="Normal 28 3 2 2 2 3 2 2 3" xfId="29208" xr:uid="{00000000-0005-0000-0000-0000B2280000}"/>
    <cellStyle name="Normal 28 3 2 2 2 3 2 3" xfId="9090" xr:uid="{00000000-0005-0000-0000-0000B3280000}"/>
    <cellStyle name="Normal 28 3 2 2 2 3 2 3 2" xfId="39424" xr:uid="{00000000-0005-0000-0000-0000B4280000}"/>
    <cellStyle name="Normal 28 3 2 2 2 3 2 3 3" xfId="24191" xr:uid="{00000000-0005-0000-0000-0000B5280000}"/>
    <cellStyle name="Normal 28 3 2 2 2 3 2 4" xfId="34411" xr:uid="{00000000-0005-0000-0000-0000B6280000}"/>
    <cellStyle name="Normal 28 3 2 2 2 3 2 5" xfId="19178" xr:uid="{00000000-0005-0000-0000-0000B7280000}"/>
    <cellStyle name="Normal 28 3 2 2 2 3 3" xfId="5729" xr:uid="{00000000-0005-0000-0000-0000B8280000}"/>
    <cellStyle name="Normal 28 3 2 2 2 3 3 2" xfId="15781" xr:uid="{00000000-0005-0000-0000-0000B9280000}"/>
    <cellStyle name="Normal 28 3 2 2 2 3 3 2 2" xfId="46112" xr:uid="{00000000-0005-0000-0000-0000BA280000}"/>
    <cellStyle name="Normal 28 3 2 2 2 3 3 2 3" xfId="30879" xr:uid="{00000000-0005-0000-0000-0000BB280000}"/>
    <cellStyle name="Normal 28 3 2 2 2 3 3 3" xfId="10761" xr:uid="{00000000-0005-0000-0000-0000BC280000}"/>
    <cellStyle name="Normal 28 3 2 2 2 3 3 3 2" xfId="41095" xr:uid="{00000000-0005-0000-0000-0000BD280000}"/>
    <cellStyle name="Normal 28 3 2 2 2 3 3 3 3" xfId="25862" xr:uid="{00000000-0005-0000-0000-0000BE280000}"/>
    <cellStyle name="Normal 28 3 2 2 2 3 3 4" xfId="36082" xr:uid="{00000000-0005-0000-0000-0000BF280000}"/>
    <cellStyle name="Normal 28 3 2 2 2 3 3 5" xfId="20849" xr:uid="{00000000-0005-0000-0000-0000C0280000}"/>
    <cellStyle name="Normal 28 3 2 2 2 3 4" xfId="12439" xr:uid="{00000000-0005-0000-0000-0000C1280000}"/>
    <cellStyle name="Normal 28 3 2 2 2 3 4 2" xfId="42770" xr:uid="{00000000-0005-0000-0000-0000C2280000}"/>
    <cellStyle name="Normal 28 3 2 2 2 3 4 3" xfId="27537" xr:uid="{00000000-0005-0000-0000-0000C3280000}"/>
    <cellStyle name="Normal 28 3 2 2 2 3 5" xfId="7418" xr:uid="{00000000-0005-0000-0000-0000C4280000}"/>
    <cellStyle name="Normal 28 3 2 2 2 3 5 2" xfId="37753" xr:uid="{00000000-0005-0000-0000-0000C5280000}"/>
    <cellStyle name="Normal 28 3 2 2 2 3 5 3" xfId="22520" xr:uid="{00000000-0005-0000-0000-0000C6280000}"/>
    <cellStyle name="Normal 28 3 2 2 2 3 6" xfId="32741" xr:uid="{00000000-0005-0000-0000-0000C7280000}"/>
    <cellStyle name="Normal 28 3 2 2 2 3 7" xfId="17507" xr:uid="{00000000-0005-0000-0000-0000C8280000}"/>
    <cellStyle name="Normal 28 3 2 2 2 4" xfId="3200" xr:uid="{00000000-0005-0000-0000-0000C9280000}"/>
    <cellStyle name="Normal 28 3 2 2 2 4 2" xfId="13274" xr:uid="{00000000-0005-0000-0000-0000CA280000}"/>
    <cellStyle name="Normal 28 3 2 2 2 4 2 2" xfId="43605" xr:uid="{00000000-0005-0000-0000-0000CB280000}"/>
    <cellStyle name="Normal 28 3 2 2 2 4 2 3" xfId="28372" xr:uid="{00000000-0005-0000-0000-0000CC280000}"/>
    <cellStyle name="Normal 28 3 2 2 2 4 3" xfId="8254" xr:uid="{00000000-0005-0000-0000-0000CD280000}"/>
    <cellStyle name="Normal 28 3 2 2 2 4 3 2" xfId="38588" xr:uid="{00000000-0005-0000-0000-0000CE280000}"/>
    <cellStyle name="Normal 28 3 2 2 2 4 3 3" xfId="23355" xr:uid="{00000000-0005-0000-0000-0000CF280000}"/>
    <cellStyle name="Normal 28 3 2 2 2 4 4" xfId="33575" xr:uid="{00000000-0005-0000-0000-0000D0280000}"/>
    <cellStyle name="Normal 28 3 2 2 2 4 5" xfId="18342" xr:uid="{00000000-0005-0000-0000-0000D1280000}"/>
    <cellStyle name="Normal 28 3 2 2 2 5" xfId="4893" xr:uid="{00000000-0005-0000-0000-0000D2280000}"/>
    <cellStyle name="Normal 28 3 2 2 2 5 2" xfId="14945" xr:uid="{00000000-0005-0000-0000-0000D3280000}"/>
    <cellStyle name="Normal 28 3 2 2 2 5 2 2" xfId="45276" xr:uid="{00000000-0005-0000-0000-0000D4280000}"/>
    <cellStyle name="Normal 28 3 2 2 2 5 2 3" xfId="30043" xr:uid="{00000000-0005-0000-0000-0000D5280000}"/>
    <cellStyle name="Normal 28 3 2 2 2 5 3" xfId="9925" xr:uid="{00000000-0005-0000-0000-0000D6280000}"/>
    <cellStyle name="Normal 28 3 2 2 2 5 3 2" xfId="40259" xr:uid="{00000000-0005-0000-0000-0000D7280000}"/>
    <cellStyle name="Normal 28 3 2 2 2 5 3 3" xfId="25026" xr:uid="{00000000-0005-0000-0000-0000D8280000}"/>
    <cellStyle name="Normal 28 3 2 2 2 5 4" xfId="35246" xr:uid="{00000000-0005-0000-0000-0000D9280000}"/>
    <cellStyle name="Normal 28 3 2 2 2 5 5" xfId="20013" xr:uid="{00000000-0005-0000-0000-0000DA280000}"/>
    <cellStyle name="Normal 28 3 2 2 2 6" xfId="11603" xr:uid="{00000000-0005-0000-0000-0000DB280000}"/>
    <cellStyle name="Normal 28 3 2 2 2 6 2" xfId="41934" xr:uid="{00000000-0005-0000-0000-0000DC280000}"/>
    <cellStyle name="Normal 28 3 2 2 2 6 3" xfId="26701" xr:uid="{00000000-0005-0000-0000-0000DD280000}"/>
    <cellStyle name="Normal 28 3 2 2 2 7" xfId="6582" xr:uid="{00000000-0005-0000-0000-0000DE280000}"/>
    <cellStyle name="Normal 28 3 2 2 2 7 2" xfId="36917" xr:uid="{00000000-0005-0000-0000-0000DF280000}"/>
    <cellStyle name="Normal 28 3 2 2 2 7 3" xfId="21684" xr:uid="{00000000-0005-0000-0000-0000E0280000}"/>
    <cellStyle name="Normal 28 3 2 2 2 8" xfId="31905" xr:uid="{00000000-0005-0000-0000-0000E1280000}"/>
    <cellStyle name="Normal 28 3 2 2 2 9" xfId="16671" xr:uid="{00000000-0005-0000-0000-0000E2280000}"/>
    <cellStyle name="Normal 28 3 2 2 3" xfId="1718" xr:uid="{00000000-0005-0000-0000-0000E3280000}"/>
    <cellStyle name="Normal 28 3 2 2 3 2" xfId="2557" xr:uid="{00000000-0005-0000-0000-0000E4280000}"/>
    <cellStyle name="Normal 28 3 2 2 3 2 2" xfId="4247" xr:uid="{00000000-0005-0000-0000-0000E5280000}"/>
    <cellStyle name="Normal 28 3 2 2 3 2 2 2" xfId="14320" xr:uid="{00000000-0005-0000-0000-0000E6280000}"/>
    <cellStyle name="Normal 28 3 2 2 3 2 2 2 2" xfId="44651" xr:uid="{00000000-0005-0000-0000-0000E7280000}"/>
    <cellStyle name="Normal 28 3 2 2 3 2 2 2 3" xfId="29418" xr:uid="{00000000-0005-0000-0000-0000E8280000}"/>
    <cellStyle name="Normal 28 3 2 2 3 2 2 3" xfId="9300" xr:uid="{00000000-0005-0000-0000-0000E9280000}"/>
    <cellStyle name="Normal 28 3 2 2 3 2 2 3 2" xfId="39634" xr:uid="{00000000-0005-0000-0000-0000EA280000}"/>
    <cellStyle name="Normal 28 3 2 2 3 2 2 3 3" xfId="24401" xr:uid="{00000000-0005-0000-0000-0000EB280000}"/>
    <cellStyle name="Normal 28 3 2 2 3 2 2 4" xfId="34621" xr:uid="{00000000-0005-0000-0000-0000EC280000}"/>
    <cellStyle name="Normal 28 3 2 2 3 2 2 5" xfId="19388" xr:uid="{00000000-0005-0000-0000-0000ED280000}"/>
    <cellStyle name="Normal 28 3 2 2 3 2 3" xfId="5939" xr:uid="{00000000-0005-0000-0000-0000EE280000}"/>
    <cellStyle name="Normal 28 3 2 2 3 2 3 2" xfId="15991" xr:uid="{00000000-0005-0000-0000-0000EF280000}"/>
    <cellStyle name="Normal 28 3 2 2 3 2 3 2 2" xfId="46322" xr:uid="{00000000-0005-0000-0000-0000F0280000}"/>
    <cellStyle name="Normal 28 3 2 2 3 2 3 2 3" xfId="31089" xr:uid="{00000000-0005-0000-0000-0000F1280000}"/>
    <cellStyle name="Normal 28 3 2 2 3 2 3 3" xfId="10971" xr:uid="{00000000-0005-0000-0000-0000F2280000}"/>
    <cellStyle name="Normal 28 3 2 2 3 2 3 3 2" xfId="41305" xr:uid="{00000000-0005-0000-0000-0000F3280000}"/>
    <cellStyle name="Normal 28 3 2 2 3 2 3 3 3" xfId="26072" xr:uid="{00000000-0005-0000-0000-0000F4280000}"/>
    <cellStyle name="Normal 28 3 2 2 3 2 3 4" xfId="36292" xr:uid="{00000000-0005-0000-0000-0000F5280000}"/>
    <cellStyle name="Normal 28 3 2 2 3 2 3 5" xfId="21059" xr:uid="{00000000-0005-0000-0000-0000F6280000}"/>
    <cellStyle name="Normal 28 3 2 2 3 2 4" xfId="12649" xr:uid="{00000000-0005-0000-0000-0000F7280000}"/>
    <cellStyle name="Normal 28 3 2 2 3 2 4 2" xfId="42980" xr:uid="{00000000-0005-0000-0000-0000F8280000}"/>
    <cellStyle name="Normal 28 3 2 2 3 2 4 3" xfId="27747" xr:uid="{00000000-0005-0000-0000-0000F9280000}"/>
    <cellStyle name="Normal 28 3 2 2 3 2 5" xfId="7628" xr:uid="{00000000-0005-0000-0000-0000FA280000}"/>
    <cellStyle name="Normal 28 3 2 2 3 2 5 2" xfId="37963" xr:uid="{00000000-0005-0000-0000-0000FB280000}"/>
    <cellStyle name="Normal 28 3 2 2 3 2 5 3" xfId="22730" xr:uid="{00000000-0005-0000-0000-0000FC280000}"/>
    <cellStyle name="Normal 28 3 2 2 3 2 6" xfId="32951" xr:uid="{00000000-0005-0000-0000-0000FD280000}"/>
    <cellStyle name="Normal 28 3 2 2 3 2 7" xfId="17717" xr:uid="{00000000-0005-0000-0000-0000FE280000}"/>
    <cellStyle name="Normal 28 3 2 2 3 3" xfId="3410" xr:uid="{00000000-0005-0000-0000-0000FF280000}"/>
    <cellStyle name="Normal 28 3 2 2 3 3 2" xfId="13484" xr:uid="{00000000-0005-0000-0000-000000290000}"/>
    <cellStyle name="Normal 28 3 2 2 3 3 2 2" xfId="43815" xr:uid="{00000000-0005-0000-0000-000001290000}"/>
    <cellStyle name="Normal 28 3 2 2 3 3 2 3" xfId="28582" xr:uid="{00000000-0005-0000-0000-000002290000}"/>
    <cellStyle name="Normal 28 3 2 2 3 3 3" xfId="8464" xr:uid="{00000000-0005-0000-0000-000003290000}"/>
    <cellStyle name="Normal 28 3 2 2 3 3 3 2" xfId="38798" xr:uid="{00000000-0005-0000-0000-000004290000}"/>
    <cellStyle name="Normal 28 3 2 2 3 3 3 3" xfId="23565" xr:uid="{00000000-0005-0000-0000-000005290000}"/>
    <cellStyle name="Normal 28 3 2 2 3 3 4" xfId="33785" xr:uid="{00000000-0005-0000-0000-000006290000}"/>
    <cellStyle name="Normal 28 3 2 2 3 3 5" xfId="18552" xr:uid="{00000000-0005-0000-0000-000007290000}"/>
    <cellStyle name="Normal 28 3 2 2 3 4" xfId="5103" xr:uid="{00000000-0005-0000-0000-000008290000}"/>
    <cellStyle name="Normal 28 3 2 2 3 4 2" xfId="15155" xr:uid="{00000000-0005-0000-0000-000009290000}"/>
    <cellStyle name="Normal 28 3 2 2 3 4 2 2" xfId="45486" xr:uid="{00000000-0005-0000-0000-00000A290000}"/>
    <cellStyle name="Normal 28 3 2 2 3 4 2 3" xfId="30253" xr:uid="{00000000-0005-0000-0000-00000B290000}"/>
    <cellStyle name="Normal 28 3 2 2 3 4 3" xfId="10135" xr:uid="{00000000-0005-0000-0000-00000C290000}"/>
    <cellStyle name="Normal 28 3 2 2 3 4 3 2" xfId="40469" xr:uid="{00000000-0005-0000-0000-00000D290000}"/>
    <cellStyle name="Normal 28 3 2 2 3 4 3 3" xfId="25236" xr:uid="{00000000-0005-0000-0000-00000E290000}"/>
    <cellStyle name="Normal 28 3 2 2 3 4 4" xfId="35456" xr:uid="{00000000-0005-0000-0000-00000F290000}"/>
    <cellStyle name="Normal 28 3 2 2 3 4 5" xfId="20223" xr:uid="{00000000-0005-0000-0000-000010290000}"/>
    <cellStyle name="Normal 28 3 2 2 3 5" xfId="11813" xr:uid="{00000000-0005-0000-0000-000011290000}"/>
    <cellStyle name="Normal 28 3 2 2 3 5 2" xfId="42144" xr:uid="{00000000-0005-0000-0000-000012290000}"/>
    <cellStyle name="Normal 28 3 2 2 3 5 3" xfId="26911" xr:uid="{00000000-0005-0000-0000-000013290000}"/>
    <cellStyle name="Normal 28 3 2 2 3 6" xfId="6792" xr:uid="{00000000-0005-0000-0000-000014290000}"/>
    <cellStyle name="Normal 28 3 2 2 3 6 2" xfId="37127" xr:uid="{00000000-0005-0000-0000-000015290000}"/>
    <cellStyle name="Normal 28 3 2 2 3 6 3" xfId="21894" xr:uid="{00000000-0005-0000-0000-000016290000}"/>
    <cellStyle name="Normal 28 3 2 2 3 7" xfId="32115" xr:uid="{00000000-0005-0000-0000-000017290000}"/>
    <cellStyle name="Normal 28 3 2 2 3 8" xfId="16881" xr:uid="{00000000-0005-0000-0000-000018290000}"/>
    <cellStyle name="Normal 28 3 2 2 4" xfId="2139" xr:uid="{00000000-0005-0000-0000-000019290000}"/>
    <cellStyle name="Normal 28 3 2 2 4 2" xfId="3829" xr:uid="{00000000-0005-0000-0000-00001A290000}"/>
    <cellStyle name="Normal 28 3 2 2 4 2 2" xfId="13902" xr:uid="{00000000-0005-0000-0000-00001B290000}"/>
    <cellStyle name="Normal 28 3 2 2 4 2 2 2" xfId="44233" xr:uid="{00000000-0005-0000-0000-00001C290000}"/>
    <cellStyle name="Normal 28 3 2 2 4 2 2 3" xfId="29000" xr:uid="{00000000-0005-0000-0000-00001D290000}"/>
    <cellStyle name="Normal 28 3 2 2 4 2 3" xfId="8882" xr:uid="{00000000-0005-0000-0000-00001E290000}"/>
    <cellStyle name="Normal 28 3 2 2 4 2 3 2" xfId="39216" xr:uid="{00000000-0005-0000-0000-00001F290000}"/>
    <cellStyle name="Normal 28 3 2 2 4 2 3 3" xfId="23983" xr:uid="{00000000-0005-0000-0000-000020290000}"/>
    <cellStyle name="Normal 28 3 2 2 4 2 4" xfId="34203" xr:uid="{00000000-0005-0000-0000-000021290000}"/>
    <cellStyle name="Normal 28 3 2 2 4 2 5" xfId="18970" xr:uid="{00000000-0005-0000-0000-000022290000}"/>
    <cellStyle name="Normal 28 3 2 2 4 3" xfId="5521" xr:uid="{00000000-0005-0000-0000-000023290000}"/>
    <cellStyle name="Normal 28 3 2 2 4 3 2" xfId="15573" xr:uid="{00000000-0005-0000-0000-000024290000}"/>
    <cellStyle name="Normal 28 3 2 2 4 3 2 2" xfId="45904" xr:uid="{00000000-0005-0000-0000-000025290000}"/>
    <cellStyle name="Normal 28 3 2 2 4 3 2 3" xfId="30671" xr:uid="{00000000-0005-0000-0000-000026290000}"/>
    <cellStyle name="Normal 28 3 2 2 4 3 3" xfId="10553" xr:uid="{00000000-0005-0000-0000-000027290000}"/>
    <cellStyle name="Normal 28 3 2 2 4 3 3 2" xfId="40887" xr:uid="{00000000-0005-0000-0000-000028290000}"/>
    <cellStyle name="Normal 28 3 2 2 4 3 3 3" xfId="25654" xr:uid="{00000000-0005-0000-0000-000029290000}"/>
    <cellStyle name="Normal 28 3 2 2 4 3 4" xfId="35874" xr:uid="{00000000-0005-0000-0000-00002A290000}"/>
    <cellStyle name="Normal 28 3 2 2 4 3 5" xfId="20641" xr:uid="{00000000-0005-0000-0000-00002B290000}"/>
    <cellStyle name="Normal 28 3 2 2 4 4" xfId="12231" xr:uid="{00000000-0005-0000-0000-00002C290000}"/>
    <cellStyle name="Normal 28 3 2 2 4 4 2" xfId="42562" xr:uid="{00000000-0005-0000-0000-00002D290000}"/>
    <cellStyle name="Normal 28 3 2 2 4 4 3" xfId="27329" xr:uid="{00000000-0005-0000-0000-00002E290000}"/>
    <cellStyle name="Normal 28 3 2 2 4 5" xfId="7210" xr:uid="{00000000-0005-0000-0000-00002F290000}"/>
    <cellStyle name="Normal 28 3 2 2 4 5 2" xfId="37545" xr:uid="{00000000-0005-0000-0000-000030290000}"/>
    <cellStyle name="Normal 28 3 2 2 4 5 3" xfId="22312" xr:uid="{00000000-0005-0000-0000-000031290000}"/>
    <cellStyle name="Normal 28 3 2 2 4 6" xfId="32533" xr:uid="{00000000-0005-0000-0000-000032290000}"/>
    <cellStyle name="Normal 28 3 2 2 4 7" xfId="17299" xr:uid="{00000000-0005-0000-0000-000033290000}"/>
    <cellStyle name="Normal 28 3 2 2 5" xfId="2992" xr:uid="{00000000-0005-0000-0000-000034290000}"/>
    <cellStyle name="Normal 28 3 2 2 5 2" xfId="13066" xr:uid="{00000000-0005-0000-0000-000035290000}"/>
    <cellStyle name="Normal 28 3 2 2 5 2 2" xfId="43397" xr:uid="{00000000-0005-0000-0000-000036290000}"/>
    <cellStyle name="Normal 28 3 2 2 5 2 3" xfId="28164" xr:uid="{00000000-0005-0000-0000-000037290000}"/>
    <cellStyle name="Normal 28 3 2 2 5 3" xfId="8046" xr:uid="{00000000-0005-0000-0000-000038290000}"/>
    <cellStyle name="Normal 28 3 2 2 5 3 2" xfId="38380" xr:uid="{00000000-0005-0000-0000-000039290000}"/>
    <cellStyle name="Normal 28 3 2 2 5 3 3" xfId="23147" xr:uid="{00000000-0005-0000-0000-00003A290000}"/>
    <cellStyle name="Normal 28 3 2 2 5 4" xfId="33367" xr:uid="{00000000-0005-0000-0000-00003B290000}"/>
    <cellStyle name="Normal 28 3 2 2 5 5" xfId="18134" xr:uid="{00000000-0005-0000-0000-00003C290000}"/>
    <cellStyle name="Normal 28 3 2 2 6" xfId="4685" xr:uid="{00000000-0005-0000-0000-00003D290000}"/>
    <cellStyle name="Normal 28 3 2 2 6 2" xfId="14737" xr:uid="{00000000-0005-0000-0000-00003E290000}"/>
    <cellStyle name="Normal 28 3 2 2 6 2 2" xfId="45068" xr:uid="{00000000-0005-0000-0000-00003F290000}"/>
    <cellStyle name="Normal 28 3 2 2 6 2 3" xfId="29835" xr:uid="{00000000-0005-0000-0000-000040290000}"/>
    <cellStyle name="Normal 28 3 2 2 6 3" xfId="9717" xr:uid="{00000000-0005-0000-0000-000041290000}"/>
    <cellStyle name="Normal 28 3 2 2 6 3 2" xfId="40051" xr:uid="{00000000-0005-0000-0000-000042290000}"/>
    <cellStyle name="Normal 28 3 2 2 6 3 3" xfId="24818" xr:uid="{00000000-0005-0000-0000-000043290000}"/>
    <cellStyle name="Normal 28 3 2 2 6 4" xfId="35038" xr:uid="{00000000-0005-0000-0000-000044290000}"/>
    <cellStyle name="Normal 28 3 2 2 6 5" xfId="19805" xr:uid="{00000000-0005-0000-0000-000045290000}"/>
    <cellStyle name="Normal 28 3 2 2 7" xfId="11395" xr:uid="{00000000-0005-0000-0000-000046290000}"/>
    <cellStyle name="Normal 28 3 2 2 7 2" xfId="41726" xr:uid="{00000000-0005-0000-0000-000047290000}"/>
    <cellStyle name="Normal 28 3 2 2 7 3" xfId="26493" xr:uid="{00000000-0005-0000-0000-000048290000}"/>
    <cellStyle name="Normal 28 3 2 2 8" xfId="6374" xr:uid="{00000000-0005-0000-0000-000049290000}"/>
    <cellStyle name="Normal 28 3 2 2 8 2" xfId="36709" xr:uid="{00000000-0005-0000-0000-00004A290000}"/>
    <cellStyle name="Normal 28 3 2 2 8 3" xfId="21476" xr:uid="{00000000-0005-0000-0000-00004B290000}"/>
    <cellStyle name="Normal 28 3 2 2 9" xfId="31697" xr:uid="{00000000-0005-0000-0000-00004C290000}"/>
    <cellStyle name="Normal 28 3 2 3" xfId="1401" xr:uid="{00000000-0005-0000-0000-00004D290000}"/>
    <cellStyle name="Normal 28 3 2 3 2" xfId="1822" xr:uid="{00000000-0005-0000-0000-00004E290000}"/>
    <cellStyle name="Normal 28 3 2 3 2 2" xfId="2661" xr:uid="{00000000-0005-0000-0000-00004F290000}"/>
    <cellStyle name="Normal 28 3 2 3 2 2 2" xfId="4351" xr:uid="{00000000-0005-0000-0000-000050290000}"/>
    <cellStyle name="Normal 28 3 2 3 2 2 2 2" xfId="14424" xr:uid="{00000000-0005-0000-0000-000051290000}"/>
    <cellStyle name="Normal 28 3 2 3 2 2 2 2 2" xfId="44755" xr:uid="{00000000-0005-0000-0000-000052290000}"/>
    <cellStyle name="Normal 28 3 2 3 2 2 2 2 3" xfId="29522" xr:uid="{00000000-0005-0000-0000-000053290000}"/>
    <cellStyle name="Normal 28 3 2 3 2 2 2 3" xfId="9404" xr:uid="{00000000-0005-0000-0000-000054290000}"/>
    <cellStyle name="Normal 28 3 2 3 2 2 2 3 2" xfId="39738" xr:uid="{00000000-0005-0000-0000-000055290000}"/>
    <cellStyle name="Normal 28 3 2 3 2 2 2 3 3" xfId="24505" xr:uid="{00000000-0005-0000-0000-000056290000}"/>
    <cellStyle name="Normal 28 3 2 3 2 2 2 4" xfId="34725" xr:uid="{00000000-0005-0000-0000-000057290000}"/>
    <cellStyle name="Normal 28 3 2 3 2 2 2 5" xfId="19492" xr:uid="{00000000-0005-0000-0000-000058290000}"/>
    <cellStyle name="Normal 28 3 2 3 2 2 3" xfId="6043" xr:uid="{00000000-0005-0000-0000-000059290000}"/>
    <cellStyle name="Normal 28 3 2 3 2 2 3 2" xfId="16095" xr:uid="{00000000-0005-0000-0000-00005A290000}"/>
    <cellStyle name="Normal 28 3 2 3 2 2 3 2 2" xfId="46426" xr:uid="{00000000-0005-0000-0000-00005B290000}"/>
    <cellStyle name="Normal 28 3 2 3 2 2 3 2 3" xfId="31193" xr:uid="{00000000-0005-0000-0000-00005C290000}"/>
    <cellStyle name="Normal 28 3 2 3 2 2 3 3" xfId="11075" xr:uid="{00000000-0005-0000-0000-00005D290000}"/>
    <cellStyle name="Normal 28 3 2 3 2 2 3 3 2" xfId="41409" xr:uid="{00000000-0005-0000-0000-00005E290000}"/>
    <cellStyle name="Normal 28 3 2 3 2 2 3 3 3" xfId="26176" xr:uid="{00000000-0005-0000-0000-00005F290000}"/>
    <cellStyle name="Normal 28 3 2 3 2 2 3 4" xfId="36396" xr:uid="{00000000-0005-0000-0000-000060290000}"/>
    <cellStyle name="Normal 28 3 2 3 2 2 3 5" xfId="21163" xr:uid="{00000000-0005-0000-0000-000061290000}"/>
    <cellStyle name="Normal 28 3 2 3 2 2 4" xfId="12753" xr:uid="{00000000-0005-0000-0000-000062290000}"/>
    <cellStyle name="Normal 28 3 2 3 2 2 4 2" xfId="43084" xr:uid="{00000000-0005-0000-0000-000063290000}"/>
    <cellStyle name="Normal 28 3 2 3 2 2 4 3" xfId="27851" xr:uid="{00000000-0005-0000-0000-000064290000}"/>
    <cellStyle name="Normal 28 3 2 3 2 2 5" xfId="7732" xr:uid="{00000000-0005-0000-0000-000065290000}"/>
    <cellStyle name="Normal 28 3 2 3 2 2 5 2" xfId="38067" xr:uid="{00000000-0005-0000-0000-000066290000}"/>
    <cellStyle name="Normal 28 3 2 3 2 2 5 3" xfId="22834" xr:uid="{00000000-0005-0000-0000-000067290000}"/>
    <cellStyle name="Normal 28 3 2 3 2 2 6" xfId="33055" xr:uid="{00000000-0005-0000-0000-000068290000}"/>
    <cellStyle name="Normal 28 3 2 3 2 2 7" xfId="17821" xr:uid="{00000000-0005-0000-0000-000069290000}"/>
    <cellStyle name="Normal 28 3 2 3 2 3" xfId="3514" xr:uid="{00000000-0005-0000-0000-00006A290000}"/>
    <cellStyle name="Normal 28 3 2 3 2 3 2" xfId="13588" xr:uid="{00000000-0005-0000-0000-00006B290000}"/>
    <cellStyle name="Normal 28 3 2 3 2 3 2 2" xfId="43919" xr:uid="{00000000-0005-0000-0000-00006C290000}"/>
    <cellStyle name="Normal 28 3 2 3 2 3 2 3" xfId="28686" xr:uid="{00000000-0005-0000-0000-00006D290000}"/>
    <cellStyle name="Normal 28 3 2 3 2 3 3" xfId="8568" xr:uid="{00000000-0005-0000-0000-00006E290000}"/>
    <cellStyle name="Normal 28 3 2 3 2 3 3 2" xfId="38902" xr:uid="{00000000-0005-0000-0000-00006F290000}"/>
    <cellStyle name="Normal 28 3 2 3 2 3 3 3" xfId="23669" xr:uid="{00000000-0005-0000-0000-000070290000}"/>
    <cellStyle name="Normal 28 3 2 3 2 3 4" xfId="33889" xr:uid="{00000000-0005-0000-0000-000071290000}"/>
    <cellStyle name="Normal 28 3 2 3 2 3 5" xfId="18656" xr:uid="{00000000-0005-0000-0000-000072290000}"/>
    <cellStyle name="Normal 28 3 2 3 2 4" xfId="5207" xr:uid="{00000000-0005-0000-0000-000073290000}"/>
    <cellStyle name="Normal 28 3 2 3 2 4 2" xfId="15259" xr:uid="{00000000-0005-0000-0000-000074290000}"/>
    <cellStyle name="Normal 28 3 2 3 2 4 2 2" xfId="45590" xr:uid="{00000000-0005-0000-0000-000075290000}"/>
    <cellStyle name="Normal 28 3 2 3 2 4 2 3" xfId="30357" xr:uid="{00000000-0005-0000-0000-000076290000}"/>
    <cellStyle name="Normal 28 3 2 3 2 4 3" xfId="10239" xr:uid="{00000000-0005-0000-0000-000077290000}"/>
    <cellStyle name="Normal 28 3 2 3 2 4 3 2" xfId="40573" xr:uid="{00000000-0005-0000-0000-000078290000}"/>
    <cellStyle name="Normal 28 3 2 3 2 4 3 3" xfId="25340" xr:uid="{00000000-0005-0000-0000-000079290000}"/>
    <cellStyle name="Normal 28 3 2 3 2 4 4" xfId="35560" xr:uid="{00000000-0005-0000-0000-00007A290000}"/>
    <cellStyle name="Normal 28 3 2 3 2 4 5" xfId="20327" xr:uid="{00000000-0005-0000-0000-00007B290000}"/>
    <cellStyle name="Normal 28 3 2 3 2 5" xfId="11917" xr:uid="{00000000-0005-0000-0000-00007C290000}"/>
    <cellStyle name="Normal 28 3 2 3 2 5 2" xfId="42248" xr:uid="{00000000-0005-0000-0000-00007D290000}"/>
    <cellStyle name="Normal 28 3 2 3 2 5 3" xfId="27015" xr:uid="{00000000-0005-0000-0000-00007E290000}"/>
    <cellStyle name="Normal 28 3 2 3 2 6" xfId="6896" xr:uid="{00000000-0005-0000-0000-00007F290000}"/>
    <cellStyle name="Normal 28 3 2 3 2 6 2" xfId="37231" xr:uid="{00000000-0005-0000-0000-000080290000}"/>
    <cellStyle name="Normal 28 3 2 3 2 6 3" xfId="21998" xr:uid="{00000000-0005-0000-0000-000081290000}"/>
    <cellStyle name="Normal 28 3 2 3 2 7" xfId="32219" xr:uid="{00000000-0005-0000-0000-000082290000}"/>
    <cellStyle name="Normal 28 3 2 3 2 8" xfId="16985" xr:uid="{00000000-0005-0000-0000-000083290000}"/>
    <cellStyle name="Normal 28 3 2 3 3" xfId="2243" xr:uid="{00000000-0005-0000-0000-000084290000}"/>
    <cellStyle name="Normal 28 3 2 3 3 2" xfId="3933" xr:uid="{00000000-0005-0000-0000-000085290000}"/>
    <cellStyle name="Normal 28 3 2 3 3 2 2" xfId="14006" xr:uid="{00000000-0005-0000-0000-000086290000}"/>
    <cellStyle name="Normal 28 3 2 3 3 2 2 2" xfId="44337" xr:uid="{00000000-0005-0000-0000-000087290000}"/>
    <cellStyle name="Normal 28 3 2 3 3 2 2 3" xfId="29104" xr:uid="{00000000-0005-0000-0000-000088290000}"/>
    <cellStyle name="Normal 28 3 2 3 3 2 3" xfId="8986" xr:uid="{00000000-0005-0000-0000-000089290000}"/>
    <cellStyle name="Normal 28 3 2 3 3 2 3 2" xfId="39320" xr:uid="{00000000-0005-0000-0000-00008A290000}"/>
    <cellStyle name="Normal 28 3 2 3 3 2 3 3" xfId="24087" xr:uid="{00000000-0005-0000-0000-00008B290000}"/>
    <cellStyle name="Normal 28 3 2 3 3 2 4" xfId="34307" xr:uid="{00000000-0005-0000-0000-00008C290000}"/>
    <cellStyle name="Normal 28 3 2 3 3 2 5" xfId="19074" xr:uid="{00000000-0005-0000-0000-00008D290000}"/>
    <cellStyle name="Normal 28 3 2 3 3 3" xfId="5625" xr:uid="{00000000-0005-0000-0000-00008E290000}"/>
    <cellStyle name="Normal 28 3 2 3 3 3 2" xfId="15677" xr:uid="{00000000-0005-0000-0000-00008F290000}"/>
    <cellStyle name="Normal 28 3 2 3 3 3 2 2" xfId="46008" xr:uid="{00000000-0005-0000-0000-000090290000}"/>
    <cellStyle name="Normal 28 3 2 3 3 3 2 3" xfId="30775" xr:uid="{00000000-0005-0000-0000-000091290000}"/>
    <cellStyle name="Normal 28 3 2 3 3 3 3" xfId="10657" xr:uid="{00000000-0005-0000-0000-000092290000}"/>
    <cellStyle name="Normal 28 3 2 3 3 3 3 2" xfId="40991" xr:uid="{00000000-0005-0000-0000-000093290000}"/>
    <cellStyle name="Normal 28 3 2 3 3 3 3 3" xfId="25758" xr:uid="{00000000-0005-0000-0000-000094290000}"/>
    <cellStyle name="Normal 28 3 2 3 3 3 4" xfId="35978" xr:uid="{00000000-0005-0000-0000-000095290000}"/>
    <cellStyle name="Normal 28 3 2 3 3 3 5" xfId="20745" xr:uid="{00000000-0005-0000-0000-000096290000}"/>
    <cellStyle name="Normal 28 3 2 3 3 4" xfId="12335" xr:uid="{00000000-0005-0000-0000-000097290000}"/>
    <cellStyle name="Normal 28 3 2 3 3 4 2" xfId="42666" xr:uid="{00000000-0005-0000-0000-000098290000}"/>
    <cellStyle name="Normal 28 3 2 3 3 4 3" xfId="27433" xr:uid="{00000000-0005-0000-0000-000099290000}"/>
    <cellStyle name="Normal 28 3 2 3 3 5" xfId="7314" xr:uid="{00000000-0005-0000-0000-00009A290000}"/>
    <cellStyle name="Normal 28 3 2 3 3 5 2" xfId="37649" xr:uid="{00000000-0005-0000-0000-00009B290000}"/>
    <cellStyle name="Normal 28 3 2 3 3 5 3" xfId="22416" xr:uid="{00000000-0005-0000-0000-00009C290000}"/>
    <cellStyle name="Normal 28 3 2 3 3 6" xfId="32637" xr:uid="{00000000-0005-0000-0000-00009D290000}"/>
    <cellStyle name="Normal 28 3 2 3 3 7" xfId="17403" xr:uid="{00000000-0005-0000-0000-00009E290000}"/>
    <cellStyle name="Normal 28 3 2 3 4" xfId="3096" xr:uid="{00000000-0005-0000-0000-00009F290000}"/>
    <cellStyle name="Normal 28 3 2 3 4 2" xfId="13170" xr:uid="{00000000-0005-0000-0000-0000A0290000}"/>
    <cellStyle name="Normal 28 3 2 3 4 2 2" xfId="43501" xr:uid="{00000000-0005-0000-0000-0000A1290000}"/>
    <cellStyle name="Normal 28 3 2 3 4 2 3" xfId="28268" xr:uid="{00000000-0005-0000-0000-0000A2290000}"/>
    <cellStyle name="Normal 28 3 2 3 4 3" xfId="8150" xr:uid="{00000000-0005-0000-0000-0000A3290000}"/>
    <cellStyle name="Normal 28 3 2 3 4 3 2" xfId="38484" xr:uid="{00000000-0005-0000-0000-0000A4290000}"/>
    <cellStyle name="Normal 28 3 2 3 4 3 3" xfId="23251" xr:uid="{00000000-0005-0000-0000-0000A5290000}"/>
    <cellStyle name="Normal 28 3 2 3 4 4" xfId="33471" xr:uid="{00000000-0005-0000-0000-0000A6290000}"/>
    <cellStyle name="Normal 28 3 2 3 4 5" xfId="18238" xr:uid="{00000000-0005-0000-0000-0000A7290000}"/>
    <cellStyle name="Normal 28 3 2 3 5" xfId="4789" xr:uid="{00000000-0005-0000-0000-0000A8290000}"/>
    <cellStyle name="Normal 28 3 2 3 5 2" xfId="14841" xr:uid="{00000000-0005-0000-0000-0000A9290000}"/>
    <cellStyle name="Normal 28 3 2 3 5 2 2" xfId="45172" xr:uid="{00000000-0005-0000-0000-0000AA290000}"/>
    <cellStyle name="Normal 28 3 2 3 5 2 3" xfId="29939" xr:uid="{00000000-0005-0000-0000-0000AB290000}"/>
    <cellStyle name="Normal 28 3 2 3 5 3" xfId="9821" xr:uid="{00000000-0005-0000-0000-0000AC290000}"/>
    <cellStyle name="Normal 28 3 2 3 5 3 2" xfId="40155" xr:uid="{00000000-0005-0000-0000-0000AD290000}"/>
    <cellStyle name="Normal 28 3 2 3 5 3 3" xfId="24922" xr:uid="{00000000-0005-0000-0000-0000AE290000}"/>
    <cellStyle name="Normal 28 3 2 3 5 4" xfId="35142" xr:uid="{00000000-0005-0000-0000-0000AF290000}"/>
    <cellStyle name="Normal 28 3 2 3 5 5" xfId="19909" xr:uid="{00000000-0005-0000-0000-0000B0290000}"/>
    <cellStyle name="Normal 28 3 2 3 6" xfId="11499" xr:uid="{00000000-0005-0000-0000-0000B1290000}"/>
    <cellStyle name="Normal 28 3 2 3 6 2" xfId="41830" xr:uid="{00000000-0005-0000-0000-0000B2290000}"/>
    <cellStyle name="Normal 28 3 2 3 6 3" xfId="26597" xr:uid="{00000000-0005-0000-0000-0000B3290000}"/>
    <cellStyle name="Normal 28 3 2 3 7" xfId="6478" xr:uid="{00000000-0005-0000-0000-0000B4290000}"/>
    <cellStyle name="Normal 28 3 2 3 7 2" xfId="36813" xr:uid="{00000000-0005-0000-0000-0000B5290000}"/>
    <cellStyle name="Normal 28 3 2 3 7 3" xfId="21580" xr:uid="{00000000-0005-0000-0000-0000B6290000}"/>
    <cellStyle name="Normal 28 3 2 3 8" xfId="31801" xr:uid="{00000000-0005-0000-0000-0000B7290000}"/>
    <cellStyle name="Normal 28 3 2 3 9" xfId="16567" xr:uid="{00000000-0005-0000-0000-0000B8290000}"/>
    <cellStyle name="Normal 28 3 2 4" xfId="1614" xr:uid="{00000000-0005-0000-0000-0000B9290000}"/>
    <cellStyle name="Normal 28 3 2 4 2" xfId="2453" xr:uid="{00000000-0005-0000-0000-0000BA290000}"/>
    <cellStyle name="Normal 28 3 2 4 2 2" xfId="4143" xr:uid="{00000000-0005-0000-0000-0000BB290000}"/>
    <cellStyle name="Normal 28 3 2 4 2 2 2" xfId="14216" xr:uid="{00000000-0005-0000-0000-0000BC290000}"/>
    <cellStyle name="Normal 28 3 2 4 2 2 2 2" xfId="44547" xr:uid="{00000000-0005-0000-0000-0000BD290000}"/>
    <cellStyle name="Normal 28 3 2 4 2 2 2 3" xfId="29314" xr:uid="{00000000-0005-0000-0000-0000BE290000}"/>
    <cellStyle name="Normal 28 3 2 4 2 2 3" xfId="9196" xr:uid="{00000000-0005-0000-0000-0000BF290000}"/>
    <cellStyle name="Normal 28 3 2 4 2 2 3 2" xfId="39530" xr:uid="{00000000-0005-0000-0000-0000C0290000}"/>
    <cellStyle name="Normal 28 3 2 4 2 2 3 3" xfId="24297" xr:uid="{00000000-0005-0000-0000-0000C1290000}"/>
    <cellStyle name="Normal 28 3 2 4 2 2 4" xfId="34517" xr:uid="{00000000-0005-0000-0000-0000C2290000}"/>
    <cellStyle name="Normal 28 3 2 4 2 2 5" xfId="19284" xr:uid="{00000000-0005-0000-0000-0000C3290000}"/>
    <cellStyle name="Normal 28 3 2 4 2 3" xfId="5835" xr:uid="{00000000-0005-0000-0000-0000C4290000}"/>
    <cellStyle name="Normal 28 3 2 4 2 3 2" xfId="15887" xr:uid="{00000000-0005-0000-0000-0000C5290000}"/>
    <cellStyle name="Normal 28 3 2 4 2 3 2 2" xfId="46218" xr:uid="{00000000-0005-0000-0000-0000C6290000}"/>
    <cellStyle name="Normal 28 3 2 4 2 3 2 3" xfId="30985" xr:uid="{00000000-0005-0000-0000-0000C7290000}"/>
    <cellStyle name="Normal 28 3 2 4 2 3 3" xfId="10867" xr:uid="{00000000-0005-0000-0000-0000C8290000}"/>
    <cellStyle name="Normal 28 3 2 4 2 3 3 2" xfId="41201" xr:uid="{00000000-0005-0000-0000-0000C9290000}"/>
    <cellStyle name="Normal 28 3 2 4 2 3 3 3" xfId="25968" xr:uid="{00000000-0005-0000-0000-0000CA290000}"/>
    <cellStyle name="Normal 28 3 2 4 2 3 4" xfId="36188" xr:uid="{00000000-0005-0000-0000-0000CB290000}"/>
    <cellStyle name="Normal 28 3 2 4 2 3 5" xfId="20955" xr:uid="{00000000-0005-0000-0000-0000CC290000}"/>
    <cellStyle name="Normal 28 3 2 4 2 4" xfId="12545" xr:uid="{00000000-0005-0000-0000-0000CD290000}"/>
    <cellStyle name="Normal 28 3 2 4 2 4 2" xfId="42876" xr:uid="{00000000-0005-0000-0000-0000CE290000}"/>
    <cellStyle name="Normal 28 3 2 4 2 4 3" xfId="27643" xr:uid="{00000000-0005-0000-0000-0000CF290000}"/>
    <cellStyle name="Normal 28 3 2 4 2 5" xfId="7524" xr:uid="{00000000-0005-0000-0000-0000D0290000}"/>
    <cellStyle name="Normal 28 3 2 4 2 5 2" xfId="37859" xr:uid="{00000000-0005-0000-0000-0000D1290000}"/>
    <cellStyle name="Normal 28 3 2 4 2 5 3" xfId="22626" xr:uid="{00000000-0005-0000-0000-0000D2290000}"/>
    <cellStyle name="Normal 28 3 2 4 2 6" xfId="32847" xr:uid="{00000000-0005-0000-0000-0000D3290000}"/>
    <cellStyle name="Normal 28 3 2 4 2 7" xfId="17613" xr:uid="{00000000-0005-0000-0000-0000D4290000}"/>
    <cellStyle name="Normal 28 3 2 4 3" xfId="3306" xr:uid="{00000000-0005-0000-0000-0000D5290000}"/>
    <cellStyle name="Normal 28 3 2 4 3 2" xfId="13380" xr:uid="{00000000-0005-0000-0000-0000D6290000}"/>
    <cellStyle name="Normal 28 3 2 4 3 2 2" xfId="43711" xr:uid="{00000000-0005-0000-0000-0000D7290000}"/>
    <cellStyle name="Normal 28 3 2 4 3 2 3" xfId="28478" xr:uid="{00000000-0005-0000-0000-0000D8290000}"/>
    <cellStyle name="Normal 28 3 2 4 3 3" xfId="8360" xr:uid="{00000000-0005-0000-0000-0000D9290000}"/>
    <cellStyle name="Normal 28 3 2 4 3 3 2" xfId="38694" xr:uid="{00000000-0005-0000-0000-0000DA290000}"/>
    <cellStyle name="Normal 28 3 2 4 3 3 3" xfId="23461" xr:uid="{00000000-0005-0000-0000-0000DB290000}"/>
    <cellStyle name="Normal 28 3 2 4 3 4" xfId="33681" xr:uid="{00000000-0005-0000-0000-0000DC290000}"/>
    <cellStyle name="Normal 28 3 2 4 3 5" xfId="18448" xr:uid="{00000000-0005-0000-0000-0000DD290000}"/>
    <cellStyle name="Normal 28 3 2 4 4" xfId="4999" xr:uid="{00000000-0005-0000-0000-0000DE290000}"/>
    <cellStyle name="Normal 28 3 2 4 4 2" xfId="15051" xr:uid="{00000000-0005-0000-0000-0000DF290000}"/>
    <cellStyle name="Normal 28 3 2 4 4 2 2" xfId="45382" xr:uid="{00000000-0005-0000-0000-0000E0290000}"/>
    <cellStyle name="Normal 28 3 2 4 4 2 3" xfId="30149" xr:uid="{00000000-0005-0000-0000-0000E1290000}"/>
    <cellStyle name="Normal 28 3 2 4 4 3" xfId="10031" xr:uid="{00000000-0005-0000-0000-0000E2290000}"/>
    <cellStyle name="Normal 28 3 2 4 4 3 2" xfId="40365" xr:uid="{00000000-0005-0000-0000-0000E3290000}"/>
    <cellStyle name="Normal 28 3 2 4 4 3 3" xfId="25132" xr:uid="{00000000-0005-0000-0000-0000E4290000}"/>
    <cellStyle name="Normal 28 3 2 4 4 4" xfId="35352" xr:uid="{00000000-0005-0000-0000-0000E5290000}"/>
    <cellStyle name="Normal 28 3 2 4 4 5" xfId="20119" xr:uid="{00000000-0005-0000-0000-0000E6290000}"/>
    <cellStyle name="Normal 28 3 2 4 5" xfId="11709" xr:uid="{00000000-0005-0000-0000-0000E7290000}"/>
    <cellStyle name="Normal 28 3 2 4 5 2" xfId="42040" xr:uid="{00000000-0005-0000-0000-0000E8290000}"/>
    <cellStyle name="Normal 28 3 2 4 5 3" xfId="26807" xr:uid="{00000000-0005-0000-0000-0000E9290000}"/>
    <cellStyle name="Normal 28 3 2 4 6" xfId="6688" xr:uid="{00000000-0005-0000-0000-0000EA290000}"/>
    <cellStyle name="Normal 28 3 2 4 6 2" xfId="37023" xr:uid="{00000000-0005-0000-0000-0000EB290000}"/>
    <cellStyle name="Normal 28 3 2 4 6 3" xfId="21790" xr:uid="{00000000-0005-0000-0000-0000EC290000}"/>
    <cellStyle name="Normal 28 3 2 4 7" xfId="32011" xr:uid="{00000000-0005-0000-0000-0000ED290000}"/>
    <cellStyle name="Normal 28 3 2 4 8" xfId="16777" xr:uid="{00000000-0005-0000-0000-0000EE290000}"/>
    <cellStyle name="Normal 28 3 2 5" xfId="2035" xr:uid="{00000000-0005-0000-0000-0000EF290000}"/>
    <cellStyle name="Normal 28 3 2 5 2" xfId="3725" xr:uid="{00000000-0005-0000-0000-0000F0290000}"/>
    <cellStyle name="Normal 28 3 2 5 2 2" xfId="13798" xr:uid="{00000000-0005-0000-0000-0000F1290000}"/>
    <cellStyle name="Normal 28 3 2 5 2 2 2" xfId="44129" xr:uid="{00000000-0005-0000-0000-0000F2290000}"/>
    <cellStyle name="Normal 28 3 2 5 2 2 3" xfId="28896" xr:uid="{00000000-0005-0000-0000-0000F3290000}"/>
    <cellStyle name="Normal 28 3 2 5 2 3" xfId="8778" xr:uid="{00000000-0005-0000-0000-0000F4290000}"/>
    <cellStyle name="Normal 28 3 2 5 2 3 2" xfId="39112" xr:uid="{00000000-0005-0000-0000-0000F5290000}"/>
    <cellStyle name="Normal 28 3 2 5 2 3 3" xfId="23879" xr:uid="{00000000-0005-0000-0000-0000F6290000}"/>
    <cellStyle name="Normal 28 3 2 5 2 4" xfId="34099" xr:uid="{00000000-0005-0000-0000-0000F7290000}"/>
    <cellStyle name="Normal 28 3 2 5 2 5" xfId="18866" xr:uid="{00000000-0005-0000-0000-0000F8290000}"/>
    <cellStyle name="Normal 28 3 2 5 3" xfId="5417" xr:uid="{00000000-0005-0000-0000-0000F9290000}"/>
    <cellStyle name="Normal 28 3 2 5 3 2" xfId="15469" xr:uid="{00000000-0005-0000-0000-0000FA290000}"/>
    <cellStyle name="Normal 28 3 2 5 3 2 2" xfId="45800" xr:uid="{00000000-0005-0000-0000-0000FB290000}"/>
    <cellStyle name="Normal 28 3 2 5 3 2 3" xfId="30567" xr:uid="{00000000-0005-0000-0000-0000FC290000}"/>
    <cellStyle name="Normal 28 3 2 5 3 3" xfId="10449" xr:uid="{00000000-0005-0000-0000-0000FD290000}"/>
    <cellStyle name="Normal 28 3 2 5 3 3 2" xfId="40783" xr:uid="{00000000-0005-0000-0000-0000FE290000}"/>
    <cellStyle name="Normal 28 3 2 5 3 3 3" xfId="25550" xr:uid="{00000000-0005-0000-0000-0000FF290000}"/>
    <cellStyle name="Normal 28 3 2 5 3 4" xfId="35770" xr:uid="{00000000-0005-0000-0000-0000002A0000}"/>
    <cellStyle name="Normal 28 3 2 5 3 5" xfId="20537" xr:uid="{00000000-0005-0000-0000-0000012A0000}"/>
    <cellStyle name="Normal 28 3 2 5 4" xfId="12127" xr:uid="{00000000-0005-0000-0000-0000022A0000}"/>
    <cellStyle name="Normal 28 3 2 5 4 2" xfId="42458" xr:uid="{00000000-0005-0000-0000-0000032A0000}"/>
    <cellStyle name="Normal 28 3 2 5 4 3" xfId="27225" xr:uid="{00000000-0005-0000-0000-0000042A0000}"/>
    <cellStyle name="Normal 28 3 2 5 5" xfId="7106" xr:uid="{00000000-0005-0000-0000-0000052A0000}"/>
    <cellStyle name="Normal 28 3 2 5 5 2" xfId="37441" xr:uid="{00000000-0005-0000-0000-0000062A0000}"/>
    <cellStyle name="Normal 28 3 2 5 5 3" xfId="22208" xr:uid="{00000000-0005-0000-0000-0000072A0000}"/>
    <cellStyle name="Normal 28 3 2 5 6" xfId="32429" xr:uid="{00000000-0005-0000-0000-0000082A0000}"/>
    <cellStyle name="Normal 28 3 2 5 7" xfId="17195" xr:uid="{00000000-0005-0000-0000-0000092A0000}"/>
    <cellStyle name="Normal 28 3 2 6" xfId="2888" xr:uid="{00000000-0005-0000-0000-00000A2A0000}"/>
    <cellStyle name="Normal 28 3 2 6 2" xfId="12962" xr:uid="{00000000-0005-0000-0000-00000B2A0000}"/>
    <cellStyle name="Normal 28 3 2 6 2 2" xfId="43293" xr:uid="{00000000-0005-0000-0000-00000C2A0000}"/>
    <cellStyle name="Normal 28 3 2 6 2 3" xfId="28060" xr:uid="{00000000-0005-0000-0000-00000D2A0000}"/>
    <cellStyle name="Normal 28 3 2 6 3" xfId="7942" xr:uid="{00000000-0005-0000-0000-00000E2A0000}"/>
    <cellStyle name="Normal 28 3 2 6 3 2" xfId="38276" xr:uid="{00000000-0005-0000-0000-00000F2A0000}"/>
    <cellStyle name="Normal 28 3 2 6 3 3" xfId="23043" xr:uid="{00000000-0005-0000-0000-0000102A0000}"/>
    <cellStyle name="Normal 28 3 2 6 4" xfId="33263" xr:uid="{00000000-0005-0000-0000-0000112A0000}"/>
    <cellStyle name="Normal 28 3 2 6 5" xfId="18030" xr:uid="{00000000-0005-0000-0000-0000122A0000}"/>
    <cellStyle name="Normal 28 3 2 7" xfId="4581" xr:uid="{00000000-0005-0000-0000-0000132A0000}"/>
    <cellStyle name="Normal 28 3 2 7 2" xfId="14633" xr:uid="{00000000-0005-0000-0000-0000142A0000}"/>
    <cellStyle name="Normal 28 3 2 7 2 2" xfId="44964" xr:uid="{00000000-0005-0000-0000-0000152A0000}"/>
    <cellStyle name="Normal 28 3 2 7 2 3" xfId="29731" xr:uid="{00000000-0005-0000-0000-0000162A0000}"/>
    <cellStyle name="Normal 28 3 2 7 3" xfId="9613" xr:uid="{00000000-0005-0000-0000-0000172A0000}"/>
    <cellStyle name="Normal 28 3 2 7 3 2" xfId="39947" xr:uid="{00000000-0005-0000-0000-0000182A0000}"/>
    <cellStyle name="Normal 28 3 2 7 3 3" xfId="24714" xr:uid="{00000000-0005-0000-0000-0000192A0000}"/>
    <cellStyle name="Normal 28 3 2 7 4" xfId="34934" xr:uid="{00000000-0005-0000-0000-00001A2A0000}"/>
    <cellStyle name="Normal 28 3 2 7 5" xfId="19701" xr:uid="{00000000-0005-0000-0000-00001B2A0000}"/>
    <cellStyle name="Normal 28 3 2 8" xfId="11291" xr:uid="{00000000-0005-0000-0000-00001C2A0000}"/>
    <cellStyle name="Normal 28 3 2 8 2" xfId="41622" xr:uid="{00000000-0005-0000-0000-00001D2A0000}"/>
    <cellStyle name="Normal 28 3 2 8 3" xfId="26389" xr:uid="{00000000-0005-0000-0000-00001E2A0000}"/>
    <cellStyle name="Normal 28 3 2 9" xfId="6270" xr:uid="{00000000-0005-0000-0000-00001F2A0000}"/>
    <cellStyle name="Normal 28 3 2 9 2" xfId="36605" xr:uid="{00000000-0005-0000-0000-0000202A0000}"/>
    <cellStyle name="Normal 28 3 2 9 3" xfId="21372" xr:uid="{00000000-0005-0000-0000-0000212A0000}"/>
    <cellStyle name="Normal 28 3 3" xfId="1234" xr:uid="{00000000-0005-0000-0000-0000222A0000}"/>
    <cellStyle name="Normal 28 3 3 10" xfId="16411" xr:uid="{00000000-0005-0000-0000-0000232A0000}"/>
    <cellStyle name="Normal 28 3 3 2" xfId="1453" xr:uid="{00000000-0005-0000-0000-0000242A0000}"/>
    <cellStyle name="Normal 28 3 3 2 2" xfId="1874" xr:uid="{00000000-0005-0000-0000-0000252A0000}"/>
    <cellStyle name="Normal 28 3 3 2 2 2" xfId="2713" xr:uid="{00000000-0005-0000-0000-0000262A0000}"/>
    <cellStyle name="Normal 28 3 3 2 2 2 2" xfId="4403" xr:uid="{00000000-0005-0000-0000-0000272A0000}"/>
    <cellStyle name="Normal 28 3 3 2 2 2 2 2" xfId="14476" xr:uid="{00000000-0005-0000-0000-0000282A0000}"/>
    <cellStyle name="Normal 28 3 3 2 2 2 2 2 2" xfId="44807" xr:uid="{00000000-0005-0000-0000-0000292A0000}"/>
    <cellStyle name="Normal 28 3 3 2 2 2 2 2 3" xfId="29574" xr:uid="{00000000-0005-0000-0000-00002A2A0000}"/>
    <cellStyle name="Normal 28 3 3 2 2 2 2 3" xfId="9456" xr:uid="{00000000-0005-0000-0000-00002B2A0000}"/>
    <cellStyle name="Normal 28 3 3 2 2 2 2 3 2" xfId="39790" xr:uid="{00000000-0005-0000-0000-00002C2A0000}"/>
    <cellStyle name="Normal 28 3 3 2 2 2 2 3 3" xfId="24557" xr:uid="{00000000-0005-0000-0000-00002D2A0000}"/>
    <cellStyle name="Normal 28 3 3 2 2 2 2 4" xfId="34777" xr:uid="{00000000-0005-0000-0000-00002E2A0000}"/>
    <cellStyle name="Normal 28 3 3 2 2 2 2 5" xfId="19544" xr:uid="{00000000-0005-0000-0000-00002F2A0000}"/>
    <cellStyle name="Normal 28 3 3 2 2 2 3" xfId="6095" xr:uid="{00000000-0005-0000-0000-0000302A0000}"/>
    <cellStyle name="Normal 28 3 3 2 2 2 3 2" xfId="16147" xr:uid="{00000000-0005-0000-0000-0000312A0000}"/>
    <cellStyle name="Normal 28 3 3 2 2 2 3 2 2" xfId="46478" xr:uid="{00000000-0005-0000-0000-0000322A0000}"/>
    <cellStyle name="Normal 28 3 3 2 2 2 3 2 3" xfId="31245" xr:uid="{00000000-0005-0000-0000-0000332A0000}"/>
    <cellStyle name="Normal 28 3 3 2 2 2 3 3" xfId="11127" xr:uid="{00000000-0005-0000-0000-0000342A0000}"/>
    <cellStyle name="Normal 28 3 3 2 2 2 3 3 2" xfId="41461" xr:uid="{00000000-0005-0000-0000-0000352A0000}"/>
    <cellStyle name="Normal 28 3 3 2 2 2 3 3 3" xfId="26228" xr:uid="{00000000-0005-0000-0000-0000362A0000}"/>
    <cellStyle name="Normal 28 3 3 2 2 2 3 4" xfId="36448" xr:uid="{00000000-0005-0000-0000-0000372A0000}"/>
    <cellStyle name="Normal 28 3 3 2 2 2 3 5" xfId="21215" xr:uid="{00000000-0005-0000-0000-0000382A0000}"/>
    <cellStyle name="Normal 28 3 3 2 2 2 4" xfId="12805" xr:uid="{00000000-0005-0000-0000-0000392A0000}"/>
    <cellStyle name="Normal 28 3 3 2 2 2 4 2" xfId="43136" xr:uid="{00000000-0005-0000-0000-00003A2A0000}"/>
    <cellStyle name="Normal 28 3 3 2 2 2 4 3" xfId="27903" xr:uid="{00000000-0005-0000-0000-00003B2A0000}"/>
    <cellStyle name="Normal 28 3 3 2 2 2 5" xfId="7784" xr:uid="{00000000-0005-0000-0000-00003C2A0000}"/>
    <cellStyle name="Normal 28 3 3 2 2 2 5 2" xfId="38119" xr:uid="{00000000-0005-0000-0000-00003D2A0000}"/>
    <cellStyle name="Normal 28 3 3 2 2 2 5 3" xfId="22886" xr:uid="{00000000-0005-0000-0000-00003E2A0000}"/>
    <cellStyle name="Normal 28 3 3 2 2 2 6" xfId="33107" xr:uid="{00000000-0005-0000-0000-00003F2A0000}"/>
    <cellStyle name="Normal 28 3 3 2 2 2 7" xfId="17873" xr:uid="{00000000-0005-0000-0000-0000402A0000}"/>
    <cellStyle name="Normal 28 3 3 2 2 3" xfId="3566" xr:uid="{00000000-0005-0000-0000-0000412A0000}"/>
    <cellStyle name="Normal 28 3 3 2 2 3 2" xfId="13640" xr:uid="{00000000-0005-0000-0000-0000422A0000}"/>
    <cellStyle name="Normal 28 3 3 2 2 3 2 2" xfId="43971" xr:uid="{00000000-0005-0000-0000-0000432A0000}"/>
    <cellStyle name="Normal 28 3 3 2 2 3 2 3" xfId="28738" xr:uid="{00000000-0005-0000-0000-0000442A0000}"/>
    <cellStyle name="Normal 28 3 3 2 2 3 3" xfId="8620" xr:uid="{00000000-0005-0000-0000-0000452A0000}"/>
    <cellStyle name="Normal 28 3 3 2 2 3 3 2" xfId="38954" xr:uid="{00000000-0005-0000-0000-0000462A0000}"/>
    <cellStyle name="Normal 28 3 3 2 2 3 3 3" xfId="23721" xr:uid="{00000000-0005-0000-0000-0000472A0000}"/>
    <cellStyle name="Normal 28 3 3 2 2 3 4" xfId="33941" xr:uid="{00000000-0005-0000-0000-0000482A0000}"/>
    <cellStyle name="Normal 28 3 3 2 2 3 5" xfId="18708" xr:uid="{00000000-0005-0000-0000-0000492A0000}"/>
    <cellStyle name="Normal 28 3 3 2 2 4" xfId="5259" xr:uid="{00000000-0005-0000-0000-00004A2A0000}"/>
    <cellStyle name="Normal 28 3 3 2 2 4 2" xfId="15311" xr:uid="{00000000-0005-0000-0000-00004B2A0000}"/>
    <cellStyle name="Normal 28 3 3 2 2 4 2 2" xfId="45642" xr:uid="{00000000-0005-0000-0000-00004C2A0000}"/>
    <cellStyle name="Normal 28 3 3 2 2 4 2 3" xfId="30409" xr:uid="{00000000-0005-0000-0000-00004D2A0000}"/>
    <cellStyle name="Normal 28 3 3 2 2 4 3" xfId="10291" xr:uid="{00000000-0005-0000-0000-00004E2A0000}"/>
    <cellStyle name="Normal 28 3 3 2 2 4 3 2" xfId="40625" xr:uid="{00000000-0005-0000-0000-00004F2A0000}"/>
    <cellStyle name="Normal 28 3 3 2 2 4 3 3" xfId="25392" xr:uid="{00000000-0005-0000-0000-0000502A0000}"/>
    <cellStyle name="Normal 28 3 3 2 2 4 4" xfId="35612" xr:uid="{00000000-0005-0000-0000-0000512A0000}"/>
    <cellStyle name="Normal 28 3 3 2 2 4 5" xfId="20379" xr:uid="{00000000-0005-0000-0000-0000522A0000}"/>
    <cellStyle name="Normal 28 3 3 2 2 5" xfId="11969" xr:uid="{00000000-0005-0000-0000-0000532A0000}"/>
    <cellStyle name="Normal 28 3 3 2 2 5 2" xfId="42300" xr:uid="{00000000-0005-0000-0000-0000542A0000}"/>
    <cellStyle name="Normal 28 3 3 2 2 5 3" xfId="27067" xr:uid="{00000000-0005-0000-0000-0000552A0000}"/>
    <cellStyle name="Normal 28 3 3 2 2 6" xfId="6948" xr:uid="{00000000-0005-0000-0000-0000562A0000}"/>
    <cellStyle name="Normal 28 3 3 2 2 6 2" xfId="37283" xr:uid="{00000000-0005-0000-0000-0000572A0000}"/>
    <cellStyle name="Normal 28 3 3 2 2 6 3" xfId="22050" xr:uid="{00000000-0005-0000-0000-0000582A0000}"/>
    <cellStyle name="Normal 28 3 3 2 2 7" xfId="32271" xr:uid="{00000000-0005-0000-0000-0000592A0000}"/>
    <cellStyle name="Normal 28 3 3 2 2 8" xfId="17037" xr:uid="{00000000-0005-0000-0000-00005A2A0000}"/>
    <cellStyle name="Normal 28 3 3 2 3" xfId="2295" xr:uid="{00000000-0005-0000-0000-00005B2A0000}"/>
    <cellStyle name="Normal 28 3 3 2 3 2" xfId="3985" xr:uid="{00000000-0005-0000-0000-00005C2A0000}"/>
    <cellStyle name="Normal 28 3 3 2 3 2 2" xfId="14058" xr:uid="{00000000-0005-0000-0000-00005D2A0000}"/>
    <cellStyle name="Normal 28 3 3 2 3 2 2 2" xfId="44389" xr:uid="{00000000-0005-0000-0000-00005E2A0000}"/>
    <cellStyle name="Normal 28 3 3 2 3 2 2 3" xfId="29156" xr:uid="{00000000-0005-0000-0000-00005F2A0000}"/>
    <cellStyle name="Normal 28 3 3 2 3 2 3" xfId="9038" xr:uid="{00000000-0005-0000-0000-0000602A0000}"/>
    <cellStyle name="Normal 28 3 3 2 3 2 3 2" xfId="39372" xr:uid="{00000000-0005-0000-0000-0000612A0000}"/>
    <cellStyle name="Normal 28 3 3 2 3 2 3 3" xfId="24139" xr:uid="{00000000-0005-0000-0000-0000622A0000}"/>
    <cellStyle name="Normal 28 3 3 2 3 2 4" xfId="34359" xr:uid="{00000000-0005-0000-0000-0000632A0000}"/>
    <cellStyle name="Normal 28 3 3 2 3 2 5" xfId="19126" xr:uid="{00000000-0005-0000-0000-0000642A0000}"/>
    <cellStyle name="Normal 28 3 3 2 3 3" xfId="5677" xr:uid="{00000000-0005-0000-0000-0000652A0000}"/>
    <cellStyle name="Normal 28 3 3 2 3 3 2" xfId="15729" xr:uid="{00000000-0005-0000-0000-0000662A0000}"/>
    <cellStyle name="Normal 28 3 3 2 3 3 2 2" xfId="46060" xr:uid="{00000000-0005-0000-0000-0000672A0000}"/>
    <cellStyle name="Normal 28 3 3 2 3 3 2 3" xfId="30827" xr:uid="{00000000-0005-0000-0000-0000682A0000}"/>
    <cellStyle name="Normal 28 3 3 2 3 3 3" xfId="10709" xr:uid="{00000000-0005-0000-0000-0000692A0000}"/>
    <cellStyle name="Normal 28 3 3 2 3 3 3 2" xfId="41043" xr:uid="{00000000-0005-0000-0000-00006A2A0000}"/>
    <cellStyle name="Normal 28 3 3 2 3 3 3 3" xfId="25810" xr:uid="{00000000-0005-0000-0000-00006B2A0000}"/>
    <cellStyle name="Normal 28 3 3 2 3 3 4" xfId="36030" xr:uid="{00000000-0005-0000-0000-00006C2A0000}"/>
    <cellStyle name="Normal 28 3 3 2 3 3 5" xfId="20797" xr:uid="{00000000-0005-0000-0000-00006D2A0000}"/>
    <cellStyle name="Normal 28 3 3 2 3 4" xfId="12387" xr:uid="{00000000-0005-0000-0000-00006E2A0000}"/>
    <cellStyle name="Normal 28 3 3 2 3 4 2" xfId="42718" xr:uid="{00000000-0005-0000-0000-00006F2A0000}"/>
    <cellStyle name="Normal 28 3 3 2 3 4 3" xfId="27485" xr:uid="{00000000-0005-0000-0000-0000702A0000}"/>
    <cellStyle name="Normal 28 3 3 2 3 5" xfId="7366" xr:uid="{00000000-0005-0000-0000-0000712A0000}"/>
    <cellStyle name="Normal 28 3 3 2 3 5 2" xfId="37701" xr:uid="{00000000-0005-0000-0000-0000722A0000}"/>
    <cellStyle name="Normal 28 3 3 2 3 5 3" xfId="22468" xr:uid="{00000000-0005-0000-0000-0000732A0000}"/>
    <cellStyle name="Normal 28 3 3 2 3 6" xfId="32689" xr:uid="{00000000-0005-0000-0000-0000742A0000}"/>
    <cellStyle name="Normal 28 3 3 2 3 7" xfId="17455" xr:uid="{00000000-0005-0000-0000-0000752A0000}"/>
    <cellStyle name="Normal 28 3 3 2 4" xfId="3148" xr:uid="{00000000-0005-0000-0000-0000762A0000}"/>
    <cellStyle name="Normal 28 3 3 2 4 2" xfId="13222" xr:uid="{00000000-0005-0000-0000-0000772A0000}"/>
    <cellStyle name="Normal 28 3 3 2 4 2 2" xfId="43553" xr:uid="{00000000-0005-0000-0000-0000782A0000}"/>
    <cellStyle name="Normal 28 3 3 2 4 2 3" xfId="28320" xr:uid="{00000000-0005-0000-0000-0000792A0000}"/>
    <cellStyle name="Normal 28 3 3 2 4 3" xfId="8202" xr:uid="{00000000-0005-0000-0000-00007A2A0000}"/>
    <cellStyle name="Normal 28 3 3 2 4 3 2" xfId="38536" xr:uid="{00000000-0005-0000-0000-00007B2A0000}"/>
    <cellStyle name="Normal 28 3 3 2 4 3 3" xfId="23303" xr:uid="{00000000-0005-0000-0000-00007C2A0000}"/>
    <cellStyle name="Normal 28 3 3 2 4 4" xfId="33523" xr:uid="{00000000-0005-0000-0000-00007D2A0000}"/>
    <cellStyle name="Normal 28 3 3 2 4 5" xfId="18290" xr:uid="{00000000-0005-0000-0000-00007E2A0000}"/>
    <cellStyle name="Normal 28 3 3 2 5" xfId="4841" xr:uid="{00000000-0005-0000-0000-00007F2A0000}"/>
    <cellStyle name="Normal 28 3 3 2 5 2" xfId="14893" xr:uid="{00000000-0005-0000-0000-0000802A0000}"/>
    <cellStyle name="Normal 28 3 3 2 5 2 2" xfId="45224" xr:uid="{00000000-0005-0000-0000-0000812A0000}"/>
    <cellStyle name="Normal 28 3 3 2 5 2 3" xfId="29991" xr:uid="{00000000-0005-0000-0000-0000822A0000}"/>
    <cellStyle name="Normal 28 3 3 2 5 3" xfId="9873" xr:uid="{00000000-0005-0000-0000-0000832A0000}"/>
    <cellStyle name="Normal 28 3 3 2 5 3 2" xfId="40207" xr:uid="{00000000-0005-0000-0000-0000842A0000}"/>
    <cellStyle name="Normal 28 3 3 2 5 3 3" xfId="24974" xr:uid="{00000000-0005-0000-0000-0000852A0000}"/>
    <cellStyle name="Normal 28 3 3 2 5 4" xfId="35194" xr:uid="{00000000-0005-0000-0000-0000862A0000}"/>
    <cellStyle name="Normal 28 3 3 2 5 5" xfId="19961" xr:uid="{00000000-0005-0000-0000-0000872A0000}"/>
    <cellStyle name="Normal 28 3 3 2 6" xfId="11551" xr:uid="{00000000-0005-0000-0000-0000882A0000}"/>
    <cellStyle name="Normal 28 3 3 2 6 2" xfId="41882" xr:uid="{00000000-0005-0000-0000-0000892A0000}"/>
    <cellStyle name="Normal 28 3 3 2 6 3" xfId="26649" xr:uid="{00000000-0005-0000-0000-00008A2A0000}"/>
    <cellStyle name="Normal 28 3 3 2 7" xfId="6530" xr:uid="{00000000-0005-0000-0000-00008B2A0000}"/>
    <cellStyle name="Normal 28 3 3 2 7 2" xfId="36865" xr:uid="{00000000-0005-0000-0000-00008C2A0000}"/>
    <cellStyle name="Normal 28 3 3 2 7 3" xfId="21632" xr:uid="{00000000-0005-0000-0000-00008D2A0000}"/>
    <cellStyle name="Normal 28 3 3 2 8" xfId="31853" xr:uid="{00000000-0005-0000-0000-00008E2A0000}"/>
    <cellStyle name="Normal 28 3 3 2 9" xfId="16619" xr:uid="{00000000-0005-0000-0000-00008F2A0000}"/>
    <cellStyle name="Normal 28 3 3 3" xfId="1666" xr:uid="{00000000-0005-0000-0000-0000902A0000}"/>
    <cellStyle name="Normal 28 3 3 3 2" xfId="2505" xr:uid="{00000000-0005-0000-0000-0000912A0000}"/>
    <cellStyle name="Normal 28 3 3 3 2 2" xfId="4195" xr:uid="{00000000-0005-0000-0000-0000922A0000}"/>
    <cellStyle name="Normal 28 3 3 3 2 2 2" xfId="14268" xr:uid="{00000000-0005-0000-0000-0000932A0000}"/>
    <cellStyle name="Normal 28 3 3 3 2 2 2 2" xfId="44599" xr:uid="{00000000-0005-0000-0000-0000942A0000}"/>
    <cellStyle name="Normal 28 3 3 3 2 2 2 3" xfId="29366" xr:uid="{00000000-0005-0000-0000-0000952A0000}"/>
    <cellStyle name="Normal 28 3 3 3 2 2 3" xfId="9248" xr:uid="{00000000-0005-0000-0000-0000962A0000}"/>
    <cellStyle name="Normal 28 3 3 3 2 2 3 2" xfId="39582" xr:uid="{00000000-0005-0000-0000-0000972A0000}"/>
    <cellStyle name="Normal 28 3 3 3 2 2 3 3" xfId="24349" xr:uid="{00000000-0005-0000-0000-0000982A0000}"/>
    <cellStyle name="Normal 28 3 3 3 2 2 4" xfId="34569" xr:uid="{00000000-0005-0000-0000-0000992A0000}"/>
    <cellStyle name="Normal 28 3 3 3 2 2 5" xfId="19336" xr:uid="{00000000-0005-0000-0000-00009A2A0000}"/>
    <cellStyle name="Normal 28 3 3 3 2 3" xfId="5887" xr:uid="{00000000-0005-0000-0000-00009B2A0000}"/>
    <cellStyle name="Normal 28 3 3 3 2 3 2" xfId="15939" xr:uid="{00000000-0005-0000-0000-00009C2A0000}"/>
    <cellStyle name="Normal 28 3 3 3 2 3 2 2" xfId="46270" xr:uid="{00000000-0005-0000-0000-00009D2A0000}"/>
    <cellStyle name="Normal 28 3 3 3 2 3 2 3" xfId="31037" xr:uid="{00000000-0005-0000-0000-00009E2A0000}"/>
    <cellStyle name="Normal 28 3 3 3 2 3 3" xfId="10919" xr:uid="{00000000-0005-0000-0000-00009F2A0000}"/>
    <cellStyle name="Normal 28 3 3 3 2 3 3 2" xfId="41253" xr:uid="{00000000-0005-0000-0000-0000A02A0000}"/>
    <cellStyle name="Normal 28 3 3 3 2 3 3 3" xfId="26020" xr:uid="{00000000-0005-0000-0000-0000A12A0000}"/>
    <cellStyle name="Normal 28 3 3 3 2 3 4" xfId="36240" xr:uid="{00000000-0005-0000-0000-0000A22A0000}"/>
    <cellStyle name="Normal 28 3 3 3 2 3 5" xfId="21007" xr:uid="{00000000-0005-0000-0000-0000A32A0000}"/>
    <cellStyle name="Normal 28 3 3 3 2 4" xfId="12597" xr:uid="{00000000-0005-0000-0000-0000A42A0000}"/>
    <cellStyle name="Normal 28 3 3 3 2 4 2" xfId="42928" xr:uid="{00000000-0005-0000-0000-0000A52A0000}"/>
    <cellStyle name="Normal 28 3 3 3 2 4 3" xfId="27695" xr:uid="{00000000-0005-0000-0000-0000A62A0000}"/>
    <cellStyle name="Normal 28 3 3 3 2 5" xfId="7576" xr:uid="{00000000-0005-0000-0000-0000A72A0000}"/>
    <cellStyle name="Normal 28 3 3 3 2 5 2" xfId="37911" xr:uid="{00000000-0005-0000-0000-0000A82A0000}"/>
    <cellStyle name="Normal 28 3 3 3 2 5 3" xfId="22678" xr:uid="{00000000-0005-0000-0000-0000A92A0000}"/>
    <cellStyle name="Normal 28 3 3 3 2 6" xfId="32899" xr:uid="{00000000-0005-0000-0000-0000AA2A0000}"/>
    <cellStyle name="Normal 28 3 3 3 2 7" xfId="17665" xr:uid="{00000000-0005-0000-0000-0000AB2A0000}"/>
    <cellStyle name="Normal 28 3 3 3 3" xfId="3358" xr:uid="{00000000-0005-0000-0000-0000AC2A0000}"/>
    <cellStyle name="Normal 28 3 3 3 3 2" xfId="13432" xr:uid="{00000000-0005-0000-0000-0000AD2A0000}"/>
    <cellStyle name="Normal 28 3 3 3 3 2 2" xfId="43763" xr:uid="{00000000-0005-0000-0000-0000AE2A0000}"/>
    <cellStyle name="Normal 28 3 3 3 3 2 3" xfId="28530" xr:uid="{00000000-0005-0000-0000-0000AF2A0000}"/>
    <cellStyle name="Normal 28 3 3 3 3 3" xfId="8412" xr:uid="{00000000-0005-0000-0000-0000B02A0000}"/>
    <cellStyle name="Normal 28 3 3 3 3 3 2" xfId="38746" xr:uid="{00000000-0005-0000-0000-0000B12A0000}"/>
    <cellStyle name="Normal 28 3 3 3 3 3 3" xfId="23513" xr:uid="{00000000-0005-0000-0000-0000B22A0000}"/>
    <cellStyle name="Normal 28 3 3 3 3 4" xfId="33733" xr:uid="{00000000-0005-0000-0000-0000B32A0000}"/>
    <cellStyle name="Normal 28 3 3 3 3 5" xfId="18500" xr:uid="{00000000-0005-0000-0000-0000B42A0000}"/>
    <cellStyle name="Normal 28 3 3 3 4" xfId="5051" xr:uid="{00000000-0005-0000-0000-0000B52A0000}"/>
    <cellStyle name="Normal 28 3 3 3 4 2" xfId="15103" xr:uid="{00000000-0005-0000-0000-0000B62A0000}"/>
    <cellStyle name="Normal 28 3 3 3 4 2 2" xfId="45434" xr:uid="{00000000-0005-0000-0000-0000B72A0000}"/>
    <cellStyle name="Normal 28 3 3 3 4 2 3" xfId="30201" xr:uid="{00000000-0005-0000-0000-0000B82A0000}"/>
    <cellStyle name="Normal 28 3 3 3 4 3" xfId="10083" xr:uid="{00000000-0005-0000-0000-0000B92A0000}"/>
    <cellStyle name="Normal 28 3 3 3 4 3 2" xfId="40417" xr:uid="{00000000-0005-0000-0000-0000BA2A0000}"/>
    <cellStyle name="Normal 28 3 3 3 4 3 3" xfId="25184" xr:uid="{00000000-0005-0000-0000-0000BB2A0000}"/>
    <cellStyle name="Normal 28 3 3 3 4 4" xfId="35404" xr:uid="{00000000-0005-0000-0000-0000BC2A0000}"/>
    <cellStyle name="Normal 28 3 3 3 4 5" xfId="20171" xr:uid="{00000000-0005-0000-0000-0000BD2A0000}"/>
    <cellStyle name="Normal 28 3 3 3 5" xfId="11761" xr:uid="{00000000-0005-0000-0000-0000BE2A0000}"/>
    <cellStyle name="Normal 28 3 3 3 5 2" xfId="42092" xr:uid="{00000000-0005-0000-0000-0000BF2A0000}"/>
    <cellStyle name="Normal 28 3 3 3 5 3" xfId="26859" xr:uid="{00000000-0005-0000-0000-0000C02A0000}"/>
    <cellStyle name="Normal 28 3 3 3 6" xfId="6740" xr:uid="{00000000-0005-0000-0000-0000C12A0000}"/>
    <cellStyle name="Normal 28 3 3 3 6 2" xfId="37075" xr:uid="{00000000-0005-0000-0000-0000C22A0000}"/>
    <cellStyle name="Normal 28 3 3 3 6 3" xfId="21842" xr:uid="{00000000-0005-0000-0000-0000C32A0000}"/>
    <cellStyle name="Normal 28 3 3 3 7" xfId="32063" xr:uid="{00000000-0005-0000-0000-0000C42A0000}"/>
    <cellStyle name="Normal 28 3 3 3 8" xfId="16829" xr:uid="{00000000-0005-0000-0000-0000C52A0000}"/>
    <cellStyle name="Normal 28 3 3 4" xfId="2087" xr:uid="{00000000-0005-0000-0000-0000C62A0000}"/>
    <cellStyle name="Normal 28 3 3 4 2" xfId="3777" xr:uid="{00000000-0005-0000-0000-0000C72A0000}"/>
    <cellStyle name="Normal 28 3 3 4 2 2" xfId="13850" xr:uid="{00000000-0005-0000-0000-0000C82A0000}"/>
    <cellStyle name="Normal 28 3 3 4 2 2 2" xfId="44181" xr:uid="{00000000-0005-0000-0000-0000C92A0000}"/>
    <cellStyle name="Normal 28 3 3 4 2 2 3" xfId="28948" xr:uid="{00000000-0005-0000-0000-0000CA2A0000}"/>
    <cellStyle name="Normal 28 3 3 4 2 3" xfId="8830" xr:uid="{00000000-0005-0000-0000-0000CB2A0000}"/>
    <cellStyle name="Normal 28 3 3 4 2 3 2" xfId="39164" xr:uid="{00000000-0005-0000-0000-0000CC2A0000}"/>
    <cellStyle name="Normal 28 3 3 4 2 3 3" xfId="23931" xr:uid="{00000000-0005-0000-0000-0000CD2A0000}"/>
    <cellStyle name="Normal 28 3 3 4 2 4" xfId="34151" xr:uid="{00000000-0005-0000-0000-0000CE2A0000}"/>
    <cellStyle name="Normal 28 3 3 4 2 5" xfId="18918" xr:uid="{00000000-0005-0000-0000-0000CF2A0000}"/>
    <cellStyle name="Normal 28 3 3 4 3" xfId="5469" xr:uid="{00000000-0005-0000-0000-0000D02A0000}"/>
    <cellStyle name="Normal 28 3 3 4 3 2" xfId="15521" xr:uid="{00000000-0005-0000-0000-0000D12A0000}"/>
    <cellStyle name="Normal 28 3 3 4 3 2 2" xfId="45852" xr:uid="{00000000-0005-0000-0000-0000D22A0000}"/>
    <cellStyle name="Normal 28 3 3 4 3 2 3" xfId="30619" xr:uid="{00000000-0005-0000-0000-0000D32A0000}"/>
    <cellStyle name="Normal 28 3 3 4 3 3" xfId="10501" xr:uid="{00000000-0005-0000-0000-0000D42A0000}"/>
    <cellStyle name="Normal 28 3 3 4 3 3 2" xfId="40835" xr:uid="{00000000-0005-0000-0000-0000D52A0000}"/>
    <cellStyle name="Normal 28 3 3 4 3 3 3" xfId="25602" xr:uid="{00000000-0005-0000-0000-0000D62A0000}"/>
    <cellStyle name="Normal 28 3 3 4 3 4" xfId="35822" xr:uid="{00000000-0005-0000-0000-0000D72A0000}"/>
    <cellStyle name="Normal 28 3 3 4 3 5" xfId="20589" xr:uid="{00000000-0005-0000-0000-0000D82A0000}"/>
    <cellStyle name="Normal 28 3 3 4 4" xfId="12179" xr:uid="{00000000-0005-0000-0000-0000D92A0000}"/>
    <cellStyle name="Normal 28 3 3 4 4 2" xfId="42510" xr:uid="{00000000-0005-0000-0000-0000DA2A0000}"/>
    <cellStyle name="Normal 28 3 3 4 4 3" xfId="27277" xr:uid="{00000000-0005-0000-0000-0000DB2A0000}"/>
    <cellStyle name="Normal 28 3 3 4 5" xfId="7158" xr:uid="{00000000-0005-0000-0000-0000DC2A0000}"/>
    <cellStyle name="Normal 28 3 3 4 5 2" xfId="37493" xr:uid="{00000000-0005-0000-0000-0000DD2A0000}"/>
    <cellStyle name="Normal 28 3 3 4 5 3" xfId="22260" xr:uid="{00000000-0005-0000-0000-0000DE2A0000}"/>
    <cellStyle name="Normal 28 3 3 4 6" xfId="32481" xr:uid="{00000000-0005-0000-0000-0000DF2A0000}"/>
    <cellStyle name="Normal 28 3 3 4 7" xfId="17247" xr:uid="{00000000-0005-0000-0000-0000E02A0000}"/>
    <cellStyle name="Normal 28 3 3 5" xfId="2940" xr:uid="{00000000-0005-0000-0000-0000E12A0000}"/>
    <cellStyle name="Normal 28 3 3 5 2" xfId="13014" xr:uid="{00000000-0005-0000-0000-0000E22A0000}"/>
    <cellStyle name="Normal 28 3 3 5 2 2" xfId="43345" xr:uid="{00000000-0005-0000-0000-0000E32A0000}"/>
    <cellStyle name="Normal 28 3 3 5 2 3" xfId="28112" xr:uid="{00000000-0005-0000-0000-0000E42A0000}"/>
    <cellStyle name="Normal 28 3 3 5 3" xfId="7994" xr:uid="{00000000-0005-0000-0000-0000E52A0000}"/>
    <cellStyle name="Normal 28 3 3 5 3 2" xfId="38328" xr:uid="{00000000-0005-0000-0000-0000E62A0000}"/>
    <cellStyle name="Normal 28 3 3 5 3 3" xfId="23095" xr:uid="{00000000-0005-0000-0000-0000E72A0000}"/>
    <cellStyle name="Normal 28 3 3 5 4" xfId="33315" xr:uid="{00000000-0005-0000-0000-0000E82A0000}"/>
    <cellStyle name="Normal 28 3 3 5 5" xfId="18082" xr:uid="{00000000-0005-0000-0000-0000E92A0000}"/>
    <cellStyle name="Normal 28 3 3 6" xfId="4633" xr:uid="{00000000-0005-0000-0000-0000EA2A0000}"/>
    <cellStyle name="Normal 28 3 3 6 2" xfId="14685" xr:uid="{00000000-0005-0000-0000-0000EB2A0000}"/>
    <cellStyle name="Normal 28 3 3 6 2 2" xfId="45016" xr:uid="{00000000-0005-0000-0000-0000EC2A0000}"/>
    <cellStyle name="Normal 28 3 3 6 2 3" xfId="29783" xr:uid="{00000000-0005-0000-0000-0000ED2A0000}"/>
    <cellStyle name="Normal 28 3 3 6 3" xfId="9665" xr:uid="{00000000-0005-0000-0000-0000EE2A0000}"/>
    <cellStyle name="Normal 28 3 3 6 3 2" xfId="39999" xr:uid="{00000000-0005-0000-0000-0000EF2A0000}"/>
    <cellStyle name="Normal 28 3 3 6 3 3" xfId="24766" xr:uid="{00000000-0005-0000-0000-0000F02A0000}"/>
    <cellStyle name="Normal 28 3 3 6 4" xfId="34986" xr:uid="{00000000-0005-0000-0000-0000F12A0000}"/>
    <cellStyle name="Normal 28 3 3 6 5" xfId="19753" xr:uid="{00000000-0005-0000-0000-0000F22A0000}"/>
    <cellStyle name="Normal 28 3 3 7" xfId="11343" xr:uid="{00000000-0005-0000-0000-0000F32A0000}"/>
    <cellStyle name="Normal 28 3 3 7 2" xfId="41674" xr:uid="{00000000-0005-0000-0000-0000F42A0000}"/>
    <cellStyle name="Normal 28 3 3 7 3" xfId="26441" xr:uid="{00000000-0005-0000-0000-0000F52A0000}"/>
    <cellStyle name="Normal 28 3 3 8" xfId="6322" xr:uid="{00000000-0005-0000-0000-0000F62A0000}"/>
    <cellStyle name="Normal 28 3 3 8 2" xfId="36657" xr:uid="{00000000-0005-0000-0000-0000F72A0000}"/>
    <cellStyle name="Normal 28 3 3 8 3" xfId="21424" xr:uid="{00000000-0005-0000-0000-0000F82A0000}"/>
    <cellStyle name="Normal 28 3 3 9" xfId="31646" xr:uid="{00000000-0005-0000-0000-0000F92A0000}"/>
    <cellStyle name="Normal 28 3 4" xfId="1347" xr:uid="{00000000-0005-0000-0000-0000FA2A0000}"/>
    <cellStyle name="Normal 28 3 4 2" xfId="1770" xr:uid="{00000000-0005-0000-0000-0000FB2A0000}"/>
    <cellStyle name="Normal 28 3 4 2 2" xfId="2609" xr:uid="{00000000-0005-0000-0000-0000FC2A0000}"/>
    <cellStyle name="Normal 28 3 4 2 2 2" xfId="4299" xr:uid="{00000000-0005-0000-0000-0000FD2A0000}"/>
    <cellStyle name="Normal 28 3 4 2 2 2 2" xfId="14372" xr:uid="{00000000-0005-0000-0000-0000FE2A0000}"/>
    <cellStyle name="Normal 28 3 4 2 2 2 2 2" xfId="44703" xr:uid="{00000000-0005-0000-0000-0000FF2A0000}"/>
    <cellStyle name="Normal 28 3 4 2 2 2 2 3" xfId="29470" xr:uid="{00000000-0005-0000-0000-0000002B0000}"/>
    <cellStyle name="Normal 28 3 4 2 2 2 3" xfId="9352" xr:uid="{00000000-0005-0000-0000-0000012B0000}"/>
    <cellStyle name="Normal 28 3 4 2 2 2 3 2" xfId="39686" xr:uid="{00000000-0005-0000-0000-0000022B0000}"/>
    <cellStyle name="Normal 28 3 4 2 2 2 3 3" xfId="24453" xr:uid="{00000000-0005-0000-0000-0000032B0000}"/>
    <cellStyle name="Normal 28 3 4 2 2 2 4" xfId="34673" xr:uid="{00000000-0005-0000-0000-0000042B0000}"/>
    <cellStyle name="Normal 28 3 4 2 2 2 5" xfId="19440" xr:uid="{00000000-0005-0000-0000-0000052B0000}"/>
    <cellStyle name="Normal 28 3 4 2 2 3" xfId="5991" xr:uid="{00000000-0005-0000-0000-0000062B0000}"/>
    <cellStyle name="Normal 28 3 4 2 2 3 2" xfId="16043" xr:uid="{00000000-0005-0000-0000-0000072B0000}"/>
    <cellStyle name="Normal 28 3 4 2 2 3 2 2" xfId="46374" xr:uid="{00000000-0005-0000-0000-0000082B0000}"/>
    <cellStyle name="Normal 28 3 4 2 2 3 2 3" xfId="31141" xr:uid="{00000000-0005-0000-0000-0000092B0000}"/>
    <cellStyle name="Normal 28 3 4 2 2 3 3" xfId="11023" xr:uid="{00000000-0005-0000-0000-00000A2B0000}"/>
    <cellStyle name="Normal 28 3 4 2 2 3 3 2" xfId="41357" xr:uid="{00000000-0005-0000-0000-00000B2B0000}"/>
    <cellStyle name="Normal 28 3 4 2 2 3 3 3" xfId="26124" xr:uid="{00000000-0005-0000-0000-00000C2B0000}"/>
    <cellStyle name="Normal 28 3 4 2 2 3 4" xfId="36344" xr:uid="{00000000-0005-0000-0000-00000D2B0000}"/>
    <cellStyle name="Normal 28 3 4 2 2 3 5" xfId="21111" xr:uid="{00000000-0005-0000-0000-00000E2B0000}"/>
    <cellStyle name="Normal 28 3 4 2 2 4" xfId="12701" xr:uid="{00000000-0005-0000-0000-00000F2B0000}"/>
    <cellStyle name="Normal 28 3 4 2 2 4 2" xfId="43032" xr:uid="{00000000-0005-0000-0000-0000102B0000}"/>
    <cellStyle name="Normal 28 3 4 2 2 4 3" xfId="27799" xr:uid="{00000000-0005-0000-0000-0000112B0000}"/>
    <cellStyle name="Normal 28 3 4 2 2 5" xfId="7680" xr:uid="{00000000-0005-0000-0000-0000122B0000}"/>
    <cellStyle name="Normal 28 3 4 2 2 5 2" xfId="38015" xr:uid="{00000000-0005-0000-0000-0000132B0000}"/>
    <cellStyle name="Normal 28 3 4 2 2 5 3" xfId="22782" xr:uid="{00000000-0005-0000-0000-0000142B0000}"/>
    <cellStyle name="Normal 28 3 4 2 2 6" xfId="33003" xr:uid="{00000000-0005-0000-0000-0000152B0000}"/>
    <cellStyle name="Normal 28 3 4 2 2 7" xfId="17769" xr:uid="{00000000-0005-0000-0000-0000162B0000}"/>
    <cellStyle name="Normal 28 3 4 2 3" xfId="3462" xr:uid="{00000000-0005-0000-0000-0000172B0000}"/>
    <cellStyle name="Normal 28 3 4 2 3 2" xfId="13536" xr:uid="{00000000-0005-0000-0000-0000182B0000}"/>
    <cellStyle name="Normal 28 3 4 2 3 2 2" xfId="43867" xr:uid="{00000000-0005-0000-0000-0000192B0000}"/>
    <cellStyle name="Normal 28 3 4 2 3 2 3" xfId="28634" xr:uid="{00000000-0005-0000-0000-00001A2B0000}"/>
    <cellStyle name="Normal 28 3 4 2 3 3" xfId="8516" xr:uid="{00000000-0005-0000-0000-00001B2B0000}"/>
    <cellStyle name="Normal 28 3 4 2 3 3 2" xfId="38850" xr:uid="{00000000-0005-0000-0000-00001C2B0000}"/>
    <cellStyle name="Normal 28 3 4 2 3 3 3" xfId="23617" xr:uid="{00000000-0005-0000-0000-00001D2B0000}"/>
    <cellStyle name="Normal 28 3 4 2 3 4" xfId="33837" xr:uid="{00000000-0005-0000-0000-00001E2B0000}"/>
    <cellStyle name="Normal 28 3 4 2 3 5" xfId="18604" xr:uid="{00000000-0005-0000-0000-00001F2B0000}"/>
    <cellStyle name="Normal 28 3 4 2 4" xfId="5155" xr:uid="{00000000-0005-0000-0000-0000202B0000}"/>
    <cellStyle name="Normal 28 3 4 2 4 2" xfId="15207" xr:uid="{00000000-0005-0000-0000-0000212B0000}"/>
    <cellStyle name="Normal 28 3 4 2 4 2 2" xfId="45538" xr:uid="{00000000-0005-0000-0000-0000222B0000}"/>
    <cellStyle name="Normal 28 3 4 2 4 2 3" xfId="30305" xr:uid="{00000000-0005-0000-0000-0000232B0000}"/>
    <cellStyle name="Normal 28 3 4 2 4 3" xfId="10187" xr:uid="{00000000-0005-0000-0000-0000242B0000}"/>
    <cellStyle name="Normal 28 3 4 2 4 3 2" xfId="40521" xr:uid="{00000000-0005-0000-0000-0000252B0000}"/>
    <cellStyle name="Normal 28 3 4 2 4 3 3" xfId="25288" xr:uid="{00000000-0005-0000-0000-0000262B0000}"/>
    <cellStyle name="Normal 28 3 4 2 4 4" xfId="35508" xr:uid="{00000000-0005-0000-0000-0000272B0000}"/>
    <cellStyle name="Normal 28 3 4 2 4 5" xfId="20275" xr:uid="{00000000-0005-0000-0000-0000282B0000}"/>
    <cellStyle name="Normal 28 3 4 2 5" xfId="11865" xr:uid="{00000000-0005-0000-0000-0000292B0000}"/>
    <cellStyle name="Normal 28 3 4 2 5 2" xfId="42196" xr:uid="{00000000-0005-0000-0000-00002A2B0000}"/>
    <cellStyle name="Normal 28 3 4 2 5 3" xfId="26963" xr:uid="{00000000-0005-0000-0000-00002B2B0000}"/>
    <cellStyle name="Normal 28 3 4 2 6" xfId="6844" xr:uid="{00000000-0005-0000-0000-00002C2B0000}"/>
    <cellStyle name="Normal 28 3 4 2 6 2" xfId="37179" xr:uid="{00000000-0005-0000-0000-00002D2B0000}"/>
    <cellStyle name="Normal 28 3 4 2 6 3" xfId="21946" xr:uid="{00000000-0005-0000-0000-00002E2B0000}"/>
    <cellStyle name="Normal 28 3 4 2 7" xfId="32167" xr:uid="{00000000-0005-0000-0000-00002F2B0000}"/>
    <cellStyle name="Normal 28 3 4 2 8" xfId="16933" xr:uid="{00000000-0005-0000-0000-0000302B0000}"/>
    <cellStyle name="Normal 28 3 4 3" xfId="2191" xr:uid="{00000000-0005-0000-0000-0000312B0000}"/>
    <cellStyle name="Normal 28 3 4 3 2" xfId="3881" xr:uid="{00000000-0005-0000-0000-0000322B0000}"/>
    <cellStyle name="Normal 28 3 4 3 2 2" xfId="13954" xr:uid="{00000000-0005-0000-0000-0000332B0000}"/>
    <cellStyle name="Normal 28 3 4 3 2 2 2" xfId="44285" xr:uid="{00000000-0005-0000-0000-0000342B0000}"/>
    <cellStyle name="Normal 28 3 4 3 2 2 3" xfId="29052" xr:uid="{00000000-0005-0000-0000-0000352B0000}"/>
    <cellStyle name="Normal 28 3 4 3 2 3" xfId="8934" xr:uid="{00000000-0005-0000-0000-0000362B0000}"/>
    <cellStyle name="Normal 28 3 4 3 2 3 2" xfId="39268" xr:uid="{00000000-0005-0000-0000-0000372B0000}"/>
    <cellStyle name="Normal 28 3 4 3 2 3 3" xfId="24035" xr:uid="{00000000-0005-0000-0000-0000382B0000}"/>
    <cellStyle name="Normal 28 3 4 3 2 4" xfId="34255" xr:uid="{00000000-0005-0000-0000-0000392B0000}"/>
    <cellStyle name="Normal 28 3 4 3 2 5" xfId="19022" xr:uid="{00000000-0005-0000-0000-00003A2B0000}"/>
    <cellStyle name="Normal 28 3 4 3 3" xfId="5573" xr:uid="{00000000-0005-0000-0000-00003B2B0000}"/>
    <cellStyle name="Normal 28 3 4 3 3 2" xfId="15625" xr:uid="{00000000-0005-0000-0000-00003C2B0000}"/>
    <cellStyle name="Normal 28 3 4 3 3 2 2" xfId="45956" xr:uid="{00000000-0005-0000-0000-00003D2B0000}"/>
    <cellStyle name="Normal 28 3 4 3 3 2 3" xfId="30723" xr:uid="{00000000-0005-0000-0000-00003E2B0000}"/>
    <cellStyle name="Normal 28 3 4 3 3 3" xfId="10605" xr:uid="{00000000-0005-0000-0000-00003F2B0000}"/>
    <cellStyle name="Normal 28 3 4 3 3 3 2" xfId="40939" xr:uid="{00000000-0005-0000-0000-0000402B0000}"/>
    <cellStyle name="Normal 28 3 4 3 3 3 3" xfId="25706" xr:uid="{00000000-0005-0000-0000-0000412B0000}"/>
    <cellStyle name="Normal 28 3 4 3 3 4" xfId="35926" xr:uid="{00000000-0005-0000-0000-0000422B0000}"/>
    <cellStyle name="Normal 28 3 4 3 3 5" xfId="20693" xr:uid="{00000000-0005-0000-0000-0000432B0000}"/>
    <cellStyle name="Normal 28 3 4 3 4" xfId="12283" xr:uid="{00000000-0005-0000-0000-0000442B0000}"/>
    <cellStyle name="Normal 28 3 4 3 4 2" xfId="42614" xr:uid="{00000000-0005-0000-0000-0000452B0000}"/>
    <cellStyle name="Normal 28 3 4 3 4 3" xfId="27381" xr:uid="{00000000-0005-0000-0000-0000462B0000}"/>
    <cellStyle name="Normal 28 3 4 3 5" xfId="7262" xr:uid="{00000000-0005-0000-0000-0000472B0000}"/>
    <cellStyle name="Normal 28 3 4 3 5 2" xfId="37597" xr:uid="{00000000-0005-0000-0000-0000482B0000}"/>
    <cellStyle name="Normal 28 3 4 3 5 3" xfId="22364" xr:uid="{00000000-0005-0000-0000-0000492B0000}"/>
    <cellStyle name="Normal 28 3 4 3 6" xfId="32585" xr:uid="{00000000-0005-0000-0000-00004A2B0000}"/>
    <cellStyle name="Normal 28 3 4 3 7" xfId="17351" xr:uid="{00000000-0005-0000-0000-00004B2B0000}"/>
    <cellStyle name="Normal 28 3 4 4" xfId="3044" xr:uid="{00000000-0005-0000-0000-00004C2B0000}"/>
    <cellStyle name="Normal 28 3 4 4 2" xfId="13118" xr:uid="{00000000-0005-0000-0000-00004D2B0000}"/>
    <cellStyle name="Normal 28 3 4 4 2 2" xfId="43449" xr:uid="{00000000-0005-0000-0000-00004E2B0000}"/>
    <cellStyle name="Normal 28 3 4 4 2 3" xfId="28216" xr:uid="{00000000-0005-0000-0000-00004F2B0000}"/>
    <cellStyle name="Normal 28 3 4 4 3" xfId="8098" xr:uid="{00000000-0005-0000-0000-0000502B0000}"/>
    <cellStyle name="Normal 28 3 4 4 3 2" xfId="38432" xr:uid="{00000000-0005-0000-0000-0000512B0000}"/>
    <cellStyle name="Normal 28 3 4 4 3 3" xfId="23199" xr:uid="{00000000-0005-0000-0000-0000522B0000}"/>
    <cellStyle name="Normal 28 3 4 4 4" xfId="33419" xr:uid="{00000000-0005-0000-0000-0000532B0000}"/>
    <cellStyle name="Normal 28 3 4 4 5" xfId="18186" xr:uid="{00000000-0005-0000-0000-0000542B0000}"/>
    <cellStyle name="Normal 28 3 4 5" xfId="4737" xr:uid="{00000000-0005-0000-0000-0000552B0000}"/>
    <cellStyle name="Normal 28 3 4 5 2" xfId="14789" xr:uid="{00000000-0005-0000-0000-0000562B0000}"/>
    <cellStyle name="Normal 28 3 4 5 2 2" xfId="45120" xr:uid="{00000000-0005-0000-0000-0000572B0000}"/>
    <cellStyle name="Normal 28 3 4 5 2 3" xfId="29887" xr:uid="{00000000-0005-0000-0000-0000582B0000}"/>
    <cellStyle name="Normal 28 3 4 5 3" xfId="9769" xr:uid="{00000000-0005-0000-0000-0000592B0000}"/>
    <cellStyle name="Normal 28 3 4 5 3 2" xfId="40103" xr:uid="{00000000-0005-0000-0000-00005A2B0000}"/>
    <cellStyle name="Normal 28 3 4 5 3 3" xfId="24870" xr:uid="{00000000-0005-0000-0000-00005B2B0000}"/>
    <cellStyle name="Normal 28 3 4 5 4" xfId="35090" xr:uid="{00000000-0005-0000-0000-00005C2B0000}"/>
    <cellStyle name="Normal 28 3 4 5 5" xfId="19857" xr:uid="{00000000-0005-0000-0000-00005D2B0000}"/>
    <cellStyle name="Normal 28 3 4 6" xfId="11447" xr:uid="{00000000-0005-0000-0000-00005E2B0000}"/>
    <cellStyle name="Normal 28 3 4 6 2" xfId="41778" xr:uid="{00000000-0005-0000-0000-00005F2B0000}"/>
    <cellStyle name="Normal 28 3 4 6 3" xfId="26545" xr:uid="{00000000-0005-0000-0000-0000602B0000}"/>
    <cellStyle name="Normal 28 3 4 7" xfId="6426" xr:uid="{00000000-0005-0000-0000-0000612B0000}"/>
    <cellStyle name="Normal 28 3 4 7 2" xfId="36761" xr:uid="{00000000-0005-0000-0000-0000622B0000}"/>
    <cellStyle name="Normal 28 3 4 7 3" xfId="21528" xr:uid="{00000000-0005-0000-0000-0000632B0000}"/>
    <cellStyle name="Normal 28 3 4 8" xfId="31749" xr:uid="{00000000-0005-0000-0000-0000642B0000}"/>
    <cellStyle name="Normal 28 3 4 9" xfId="16515" xr:uid="{00000000-0005-0000-0000-0000652B0000}"/>
    <cellStyle name="Normal 28 3 5" xfId="1560" xr:uid="{00000000-0005-0000-0000-0000662B0000}"/>
    <cellStyle name="Normal 28 3 5 2" xfId="2401" xr:uid="{00000000-0005-0000-0000-0000672B0000}"/>
    <cellStyle name="Normal 28 3 5 2 2" xfId="4091" xr:uid="{00000000-0005-0000-0000-0000682B0000}"/>
    <cellStyle name="Normal 28 3 5 2 2 2" xfId="14164" xr:uid="{00000000-0005-0000-0000-0000692B0000}"/>
    <cellStyle name="Normal 28 3 5 2 2 2 2" xfId="44495" xr:uid="{00000000-0005-0000-0000-00006A2B0000}"/>
    <cellStyle name="Normal 28 3 5 2 2 2 3" xfId="29262" xr:uid="{00000000-0005-0000-0000-00006B2B0000}"/>
    <cellStyle name="Normal 28 3 5 2 2 3" xfId="9144" xr:uid="{00000000-0005-0000-0000-00006C2B0000}"/>
    <cellStyle name="Normal 28 3 5 2 2 3 2" xfId="39478" xr:uid="{00000000-0005-0000-0000-00006D2B0000}"/>
    <cellStyle name="Normal 28 3 5 2 2 3 3" xfId="24245" xr:uid="{00000000-0005-0000-0000-00006E2B0000}"/>
    <cellStyle name="Normal 28 3 5 2 2 4" xfId="34465" xr:uid="{00000000-0005-0000-0000-00006F2B0000}"/>
    <cellStyle name="Normal 28 3 5 2 2 5" xfId="19232" xr:uid="{00000000-0005-0000-0000-0000702B0000}"/>
    <cellStyle name="Normal 28 3 5 2 3" xfId="5783" xr:uid="{00000000-0005-0000-0000-0000712B0000}"/>
    <cellStyle name="Normal 28 3 5 2 3 2" xfId="15835" xr:uid="{00000000-0005-0000-0000-0000722B0000}"/>
    <cellStyle name="Normal 28 3 5 2 3 2 2" xfId="46166" xr:uid="{00000000-0005-0000-0000-0000732B0000}"/>
    <cellStyle name="Normal 28 3 5 2 3 2 3" xfId="30933" xr:uid="{00000000-0005-0000-0000-0000742B0000}"/>
    <cellStyle name="Normal 28 3 5 2 3 3" xfId="10815" xr:uid="{00000000-0005-0000-0000-0000752B0000}"/>
    <cellStyle name="Normal 28 3 5 2 3 3 2" xfId="41149" xr:uid="{00000000-0005-0000-0000-0000762B0000}"/>
    <cellStyle name="Normal 28 3 5 2 3 3 3" xfId="25916" xr:uid="{00000000-0005-0000-0000-0000772B0000}"/>
    <cellStyle name="Normal 28 3 5 2 3 4" xfId="36136" xr:uid="{00000000-0005-0000-0000-0000782B0000}"/>
    <cellStyle name="Normal 28 3 5 2 3 5" xfId="20903" xr:uid="{00000000-0005-0000-0000-0000792B0000}"/>
    <cellStyle name="Normal 28 3 5 2 4" xfId="12493" xr:uid="{00000000-0005-0000-0000-00007A2B0000}"/>
    <cellStyle name="Normal 28 3 5 2 4 2" xfId="42824" xr:uid="{00000000-0005-0000-0000-00007B2B0000}"/>
    <cellStyle name="Normal 28 3 5 2 4 3" xfId="27591" xr:uid="{00000000-0005-0000-0000-00007C2B0000}"/>
    <cellStyle name="Normal 28 3 5 2 5" xfId="7472" xr:uid="{00000000-0005-0000-0000-00007D2B0000}"/>
    <cellStyle name="Normal 28 3 5 2 5 2" xfId="37807" xr:uid="{00000000-0005-0000-0000-00007E2B0000}"/>
    <cellStyle name="Normal 28 3 5 2 5 3" xfId="22574" xr:uid="{00000000-0005-0000-0000-00007F2B0000}"/>
    <cellStyle name="Normal 28 3 5 2 6" xfId="32795" xr:uid="{00000000-0005-0000-0000-0000802B0000}"/>
    <cellStyle name="Normal 28 3 5 2 7" xfId="17561" xr:uid="{00000000-0005-0000-0000-0000812B0000}"/>
    <cellStyle name="Normal 28 3 5 3" xfId="3254" xr:uid="{00000000-0005-0000-0000-0000822B0000}"/>
    <cellStyle name="Normal 28 3 5 3 2" xfId="13328" xr:uid="{00000000-0005-0000-0000-0000832B0000}"/>
    <cellStyle name="Normal 28 3 5 3 2 2" xfId="43659" xr:uid="{00000000-0005-0000-0000-0000842B0000}"/>
    <cellStyle name="Normal 28 3 5 3 2 3" xfId="28426" xr:uid="{00000000-0005-0000-0000-0000852B0000}"/>
    <cellStyle name="Normal 28 3 5 3 3" xfId="8308" xr:uid="{00000000-0005-0000-0000-0000862B0000}"/>
    <cellStyle name="Normal 28 3 5 3 3 2" xfId="38642" xr:uid="{00000000-0005-0000-0000-0000872B0000}"/>
    <cellStyle name="Normal 28 3 5 3 3 3" xfId="23409" xr:uid="{00000000-0005-0000-0000-0000882B0000}"/>
    <cellStyle name="Normal 28 3 5 3 4" xfId="33629" xr:uid="{00000000-0005-0000-0000-0000892B0000}"/>
    <cellStyle name="Normal 28 3 5 3 5" xfId="18396" xr:uid="{00000000-0005-0000-0000-00008A2B0000}"/>
    <cellStyle name="Normal 28 3 5 4" xfId="4947" xr:uid="{00000000-0005-0000-0000-00008B2B0000}"/>
    <cellStyle name="Normal 28 3 5 4 2" xfId="14999" xr:uid="{00000000-0005-0000-0000-00008C2B0000}"/>
    <cellStyle name="Normal 28 3 5 4 2 2" xfId="45330" xr:uid="{00000000-0005-0000-0000-00008D2B0000}"/>
    <cellStyle name="Normal 28 3 5 4 2 3" xfId="30097" xr:uid="{00000000-0005-0000-0000-00008E2B0000}"/>
    <cellStyle name="Normal 28 3 5 4 3" xfId="9979" xr:uid="{00000000-0005-0000-0000-00008F2B0000}"/>
    <cellStyle name="Normal 28 3 5 4 3 2" xfId="40313" xr:uid="{00000000-0005-0000-0000-0000902B0000}"/>
    <cellStyle name="Normal 28 3 5 4 3 3" xfId="25080" xr:uid="{00000000-0005-0000-0000-0000912B0000}"/>
    <cellStyle name="Normal 28 3 5 4 4" xfId="35300" xr:uid="{00000000-0005-0000-0000-0000922B0000}"/>
    <cellStyle name="Normal 28 3 5 4 5" xfId="20067" xr:uid="{00000000-0005-0000-0000-0000932B0000}"/>
    <cellStyle name="Normal 28 3 5 5" xfId="11657" xr:uid="{00000000-0005-0000-0000-0000942B0000}"/>
    <cellStyle name="Normal 28 3 5 5 2" xfId="41988" xr:uid="{00000000-0005-0000-0000-0000952B0000}"/>
    <cellStyle name="Normal 28 3 5 5 3" xfId="26755" xr:uid="{00000000-0005-0000-0000-0000962B0000}"/>
    <cellStyle name="Normal 28 3 5 6" xfId="6636" xr:uid="{00000000-0005-0000-0000-0000972B0000}"/>
    <cellStyle name="Normal 28 3 5 6 2" xfId="36971" xr:uid="{00000000-0005-0000-0000-0000982B0000}"/>
    <cellStyle name="Normal 28 3 5 6 3" xfId="21738" xr:uid="{00000000-0005-0000-0000-0000992B0000}"/>
    <cellStyle name="Normal 28 3 5 7" xfId="31959" xr:uid="{00000000-0005-0000-0000-00009A2B0000}"/>
    <cellStyle name="Normal 28 3 5 8" xfId="16725" xr:uid="{00000000-0005-0000-0000-00009B2B0000}"/>
    <cellStyle name="Normal 28 3 6" xfId="1981" xr:uid="{00000000-0005-0000-0000-00009C2B0000}"/>
    <cellStyle name="Normal 28 3 6 2" xfId="3673" xr:uid="{00000000-0005-0000-0000-00009D2B0000}"/>
    <cellStyle name="Normal 28 3 6 2 2" xfId="13746" xr:uid="{00000000-0005-0000-0000-00009E2B0000}"/>
    <cellStyle name="Normal 28 3 6 2 2 2" xfId="44077" xr:uid="{00000000-0005-0000-0000-00009F2B0000}"/>
    <cellStyle name="Normal 28 3 6 2 2 3" xfId="28844" xr:uid="{00000000-0005-0000-0000-0000A02B0000}"/>
    <cellStyle name="Normal 28 3 6 2 3" xfId="8726" xr:uid="{00000000-0005-0000-0000-0000A12B0000}"/>
    <cellStyle name="Normal 28 3 6 2 3 2" xfId="39060" xr:uid="{00000000-0005-0000-0000-0000A22B0000}"/>
    <cellStyle name="Normal 28 3 6 2 3 3" xfId="23827" xr:uid="{00000000-0005-0000-0000-0000A32B0000}"/>
    <cellStyle name="Normal 28 3 6 2 4" xfId="34047" xr:uid="{00000000-0005-0000-0000-0000A42B0000}"/>
    <cellStyle name="Normal 28 3 6 2 5" xfId="18814" xr:uid="{00000000-0005-0000-0000-0000A52B0000}"/>
    <cellStyle name="Normal 28 3 6 3" xfId="5365" xr:uid="{00000000-0005-0000-0000-0000A62B0000}"/>
    <cellStyle name="Normal 28 3 6 3 2" xfId="15417" xr:uid="{00000000-0005-0000-0000-0000A72B0000}"/>
    <cellStyle name="Normal 28 3 6 3 2 2" xfId="45748" xr:uid="{00000000-0005-0000-0000-0000A82B0000}"/>
    <cellStyle name="Normal 28 3 6 3 2 3" xfId="30515" xr:uid="{00000000-0005-0000-0000-0000A92B0000}"/>
    <cellStyle name="Normal 28 3 6 3 3" xfId="10397" xr:uid="{00000000-0005-0000-0000-0000AA2B0000}"/>
    <cellStyle name="Normal 28 3 6 3 3 2" xfId="40731" xr:uid="{00000000-0005-0000-0000-0000AB2B0000}"/>
    <cellStyle name="Normal 28 3 6 3 3 3" xfId="25498" xr:uid="{00000000-0005-0000-0000-0000AC2B0000}"/>
    <cellStyle name="Normal 28 3 6 3 4" xfId="35718" xr:uid="{00000000-0005-0000-0000-0000AD2B0000}"/>
    <cellStyle name="Normal 28 3 6 3 5" xfId="20485" xr:uid="{00000000-0005-0000-0000-0000AE2B0000}"/>
    <cellStyle name="Normal 28 3 6 4" xfId="12075" xr:uid="{00000000-0005-0000-0000-0000AF2B0000}"/>
    <cellStyle name="Normal 28 3 6 4 2" xfId="42406" xr:uid="{00000000-0005-0000-0000-0000B02B0000}"/>
    <cellStyle name="Normal 28 3 6 4 3" xfId="27173" xr:uid="{00000000-0005-0000-0000-0000B12B0000}"/>
    <cellStyle name="Normal 28 3 6 5" xfId="7054" xr:uid="{00000000-0005-0000-0000-0000B22B0000}"/>
    <cellStyle name="Normal 28 3 6 5 2" xfId="37389" xr:uid="{00000000-0005-0000-0000-0000B32B0000}"/>
    <cellStyle name="Normal 28 3 6 5 3" xfId="22156" xr:uid="{00000000-0005-0000-0000-0000B42B0000}"/>
    <cellStyle name="Normal 28 3 6 6" xfId="32377" xr:uid="{00000000-0005-0000-0000-0000B52B0000}"/>
    <cellStyle name="Normal 28 3 6 7" xfId="17143" xr:uid="{00000000-0005-0000-0000-0000B62B0000}"/>
    <cellStyle name="Normal 28 3 7" xfId="2832" xr:uid="{00000000-0005-0000-0000-0000B72B0000}"/>
    <cellStyle name="Normal 28 3 7 2" xfId="12910" xr:uid="{00000000-0005-0000-0000-0000B82B0000}"/>
    <cellStyle name="Normal 28 3 7 2 2" xfId="43241" xr:uid="{00000000-0005-0000-0000-0000B92B0000}"/>
    <cellStyle name="Normal 28 3 7 2 3" xfId="28008" xr:uid="{00000000-0005-0000-0000-0000BA2B0000}"/>
    <cellStyle name="Normal 28 3 7 3" xfId="7890" xr:uid="{00000000-0005-0000-0000-0000BB2B0000}"/>
    <cellStyle name="Normal 28 3 7 3 2" xfId="38224" xr:uid="{00000000-0005-0000-0000-0000BC2B0000}"/>
    <cellStyle name="Normal 28 3 7 3 3" xfId="22991" xr:uid="{00000000-0005-0000-0000-0000BD2B0000}"/>
    <cellStyle name="Normal 28 3 7 4" xfId="33211" xr:uid="{00000000-0005-0000-0000-0000BE2B0000}"/>
    <cellStyle name="Normal 28 3 7 5" xfId="17978" xr:uid="{00000000-0005-0000-0000-0000BF2B0000}"/>
    <cellStyle name="Normal 28 3 8" xfId="4526" xr:uid="{00000000-0005-0000-0000-0000C02B0000}"/>
    <cellStyle name="Normal 28 3 8 2" xfId="14581" xr:uid="{00000000-0005-0000-0000-0000C12B0000}"/>
    <cellStyle name="Normal 28 3 8 2 2" xfId="44912" xr:uid="{00000000-0005-0000-0000-0000C22B0000}"/>
    <cellStyle name="Normal 28 3 8 2 3" xfId="29679" xr:uid="{00000000-0005-0000-0000-0000C32B0000}"/>
    <cellStyle name="Normal 28 3 8 3" xfId="9561" xr:uid="{00000000-0005-0000-0000-0000C42B0000}"/>
    <cellStyle name="Normal 28 3 8 3 2" xfId="39895" xr:uid="{00000000-0005-0000-0000-0000C52B0000}"/>
    <cellStyle name="Normal 28 3 8 3 3" xfId="24662" xr:uid="{00000000-0005-0000-0000-0000C62B0000}"/>
    <cellStyle name="Normal 28 3 8 4" xfId="34882" xr:uid="{00000000-0005-0000-0000-0000C72B0000}"/>
    <cellStyle name="Normal 28 3 8 5" xfId="19649" xr:uid="{00000000-0005-0000-0000-0000C82B0000}"/>
    <cellStyle name="Normal 28 3 9" xfId="11237" xr:uid="{00000000-0005-0000-0000-0000C92B0000}"/>
    <cellStyle name="Normal 28 3 9 2" xfId="41570" xr:uid="{00000000-0005-0000-0000-0000CA2B0000}"/>
    <cellStyle name="Normal 28 3 9 3" xfId="26337" xr:uid="{00000000-0005-0000-0000-0000CB2B0000}"/>
    <cellStyle name="Normal 28_Sheet2" xfId="359" xr:uid="{00000000-0005-0000-0000-0000CC2B0000}"/>
    <cellStyle name="Normal 29" xfId="149" xr:uid="{00000000-0005-0000-0000-0000CD2B0000}"/>
    <cellStyle name="Normal 29 2" xfId="150" xr:uid="{00000000-0005-0000-0000-0000CE2B0000}"/>
    <cellStyle name="Normal 29_Sheet2" xfId="358" xr:uid="{00000000-0005-0000-0000-0000CF2B0000}"/>
    <cellStyle name="Normal 3" xfId="151" xr:uid="{00000000-0005-0000-0000-0000D02B0000}"/>
    <cellStyle name="Normal 3 2" xfId="152" xr:uid="{00000000-0005-0000-0000-0000D12B0000}"/>
    <cellStyle name="Normal 3 2 2" xfId="847" xr:uid="{00000000-0005-0000-0000-0000D22B0000}"/>
    <cellStyle name="Normal 3 2 2 10" xfId="6217" xr:uid="{00000000-0005-0000-0000-0000D32B0000}"/>
    <cellStyle name="Normal 3 2 2 10 2" xfId="36554" xr:uid="{00000000-0005-0000-0000-0000D42B0000}"/>
    <cellStyle name="Normal 3 2 2 10 3" xfId="21321" xr:uid="{00000000-0005-0000-0000-0000D52B0000}"/>
    <cellStyle name="Normal 3 2 2 11" xfId="31545" xr:uid="{00000000-0005-0000-0000-0000D62B0000}"/>
    <cellStyle name="Normal 3 2 2 12" xfId="16306" xr:uid="{00000000-0005-0000-0000-0000D72B0000}"/>
    <cellStyle name="Normal 3 2 2 2" xfId="1181" xr:uid="{00000000-0005-0000-0000-0000D82B0000}"/>
    <cellStyle name="Normal 3 2 2 2 10" xfId="31597" xr:uid="{00000000-0005-0000-0000-0000D92B0000}"/>
    <cellStyle name="Normal 3 2 2 2 11" xfId="16360" xr:uid="{00000000-0005-0000-0000-0000DA2B0000}"/>
    <cellStyle name="Normal 3 2 2 2 2" xfId="1289" xr:uid="{00000000-0005-0000-0000-0000DB2B0000}"/>
    <cellStyle name="Normal 3 2 2 2 2 10" xfId="16464" xr:uid="{00000000-0005-0000-0000-0000DC2B0000}"/>
    <cellStyle name="Normal 3 2 2 2 2 2" xfId="1506" xr:uid="{00000000-0005-0000-0000-0000DD2B0000}"/>
    <cellStyle name="Normal 3 2 2 2 2 2 2" xfId="1927" xr:uid="{00000000-0005-0000-0000-0000DE2B0000}"/>
    <cellStyle name="Normal 3 2 2 2 2 2 2 2" xfId="2766" xr:uid="{00000000-0005-0000-0000-0000DF2B0000}"/>
    <cellStyle name="Normal 3 2 2 2 2 2 2 2 2" xfId="4456" xr:uid="{00000000-0005-0000-0000-0000E02B0000}"/>
    <cellStyle name="Normal 3 2 2 2 2 2 2 2 2 2" xfId="14529" xr:uid="{00000000-0005-0000-0000-0000E12B0000}"/>
    <cellStyle name="Normal 3 2 2 2 2 2 2 2 2 2 2" xfId="44860" xr:uid="{00000000-0005-0000-0000-0000E22B0000}"/>
    <cellStyle name="Normal 3 2 2 2 2 2 2 2 2 2 3" xfId="29627" xr:uid="{00000000-0005-0000-0000-0000E32B0000}"/>
    <cellStyle name="Normal 3 2 2 2 2 2 2 2 2 3" xfId="9509" xr:uid="{00000000-0005-0000-0000-0000E42B0000}"/>
    <cellStyle name="Normal 3 2 2 2 2 2 2 2 2 3 2" xfId="39843" xr:uid="{00000000-0005-0000-0000-0000E52B0000}"/>
    <cellStyle name="Normal 3 2 2 2 2 2 2 2 2 3 3" xfId="24610" xr:uid="{00000000-0005-0000-0000-0000E62B0000}"/>
    <cellStyle name="Normal 3 2 2 2 2 2 2 2 2 4" xfId="34830" xr:uid="{00000000-0005-0000-0000-0000E72B0000}"/>
    <cellStyle name="Normal 3 2 2 2 2 2 2 2 2 5" xfId="19597" xr:uid="{00000000-0005-0000-0000-0000E82B0000}"/>
    <cellStyle name="Normal 3 2 2 2 2 2 2 2 3" xfId="6148" xr:uid="{00000000-0005-0000-0000-0000E92B0000}"/>
    <cellStyle name="Normal 3 2 2 2 2 2 2 2 3 2" xfId="16200" xr:uid="{00000000-0005-0000-0000-0000EA2B0000}"/>
    <cellStyle name="Normal 3 2 2 2 2 2 2 2 3 2 2" xfId="46531" xr:uid="{00000000-0005-0000-0000-0000EB2B0000}"/>
    <cellStyle name="Normal 3 2 2 2 2 2 2 2 3 2 3" xfId="31298" xr:uid="{00000000-0005-0000-0000-0000EC2B0000}"/>
    <cellStyle name="Normal 3 2 2 2 2 2 2 2 3 3" xfId="11180" xr:uid="{00000000-0005-0000-0000-0000ED2B0000}"/>
    <cellStyle name="Normal 3 2 2 2 2 2 2 2 3 3 2" xfId="41514" xr:uid="{00000000-0005-0000-0000-0000EE2B0000}"/>
    <cellStyle name="Normal 3 2 2 2 2 2 2 2 3 3 3" xfId="26281" xr:uid="{00000000-0005-0000-0000-0000EF2B0000}"/>
    <cellStyle name="Normal 3 2 2 2 2 2 2 2 3 4" xfId="36501" xr:uid="{00000000-0005-0000-0000-0000F02B0000}"/>
    <cellStyle name="Normal 3 2 2 2 2 2 2 2 3 5" xfId="21268" xr:uid="{00000000-0005-0000-0000-0000F12B0000}"/>
    <cellStyle name="Normal 3 2 2 2 2 2 2 2 4" xfId="12858" xr:uid="{00000000-0005-0000-0000-0000F22B0000}"/>
    <cellStyle name="Normal 3 2 2 2 2 2 2 2 4 2" xfId="43189" xr:uid="{00000000-0005-0000-0000-0000F32B0000}"/>
    <cellStyle name="Normal 3 2 2 2 2 2 2 2 4 3" xfId="27956" xr:uid="{00000000-0005-0000-0000-0000F42B0000}"/>
    <cellStyle name="Normal 3 2 2 2 2 2 2 2 5" xfId="7837" xr:uid="{00000000-0005-0000-0000-0000F52B0000}"/>
    <cellStyle name="Normal 3 2 2 2 2 2 2 2 5 2" xfId="38172" xr:uid="{00000000-0005-0000-0000-0000F62B0000}"/>
    <cellStyle name="Normal 3 2 2 2 2 2 2 2 5 3" xfId="22939" xr:uid="{00000000-0005-0000-0000-0000F72B0000}"/>
    <cellStyle name="Normal 3 2 2 2 2 2 2 2 6" xfId="33160" xr:uid="{00000000-0005-0000-0000-0000F82B0000}"/>
    <cellStyle name="Normal 3 2 2 2 2 2 2 2 7" xfId="17926" xr:uid="{00000000-0005-0000-0000-0000F92B0000}"/>
    <cellStyle name="Normal 3 2 2 2 2 2 2 3" xfId="3619" xr:uid="{00000000-0005-0000-0000-0000FA2B0000}"/>
    <cellStyle name="Normal 3 2 2 2 2 2 2 3 2" xfId="13693" xr:uid="{00000000-0005-0000-0000-0000FB2B0000}"/>
    <cellStyle name="Normal 3 2 2 2 2 2 2 3 2 2" xfId="44024" xr:uid="{00000000-0005-0000-0000-0000FC2B0000}"/>
    <cellStyle name="Normal 3 2 2 2 2 2 2 3 2 3" xfId="28791" xr:uid="{00000000-0005-0000-0000-0000FD2B0000}"/>
    <cellStyle name="Normal 3 2 2 2 2 2 2 3 3" xfId="8673" xr:uid="{00000000-0005-0000-0000-0000FE2B0000}"/>
    <cellStyle name="Normal 3 2 2 2 2 2 2 3 3 2" xfId="39007" xr:uid="{00000000-0005-0000-0000-0000FF2B0000}"/>
    <cellStyle name="Normal 3 2 2 2 2 2 2 3 3 3" xfId="23774" xr:uid="{00000000-0005-0000-0000-0000002C0000}"/>
    <cellStyle name="Normal 3 2 2 2 2 2 2 3 4" xfId="33994" xr:uid="{00000000-0005-0000-0000-0000012C0000}"/>
    <cellStyle name="Normal 3 2 2 2 2 2 2 3 5" xfId="18761" xr:uid="{00000000-0005-0000-0000-0000022C0000}"/>
    <cellStyle name="Normal 3 2 2 2 2 2 2 4" xfId="5312" xr:uid="{00000000-0005-0000-0000-0000032C0000}"/>
    <cellStyle name="Normal 3 2 2 2 2 2 2 4 2" xfId="15364" xr:uid="{00000000-0005-0000-0000-0000042C0000}"/>
    <cellStyle name="Normal 3 2 2 2 2 2 2 4 2 2" xfId="45695" xr:uid="{00000000-0005-0000-0000-0000052C0000}"/>
    <cellStyle name="Normal 3 2 2 2 2 2 2 4 2 3" xfId="30462" xr:uid="{00000000-0005-0000-0000-0000062C0000}"/>
    <cellStyle name="Normal 3 2 2 2 2 2 2 4 3" xfId="10344" xr:uid="{00000000-0005-0000-0000-0000072C0000}"/>
    <cellStyle name="Normal 3 2 2 2 2 2 2 4 3 2" xfId="40678" xr:uid="{00000000-0005-0000-0000-0000082C0000}"/>
    <cellStyle name="Normal 3 2 2 2 2 2 2 4 3 3" xfId="25445" xr:uid="{00000000-0005-0000-0000-0000092C0000}"/>
    <cellStyle name="Normal 3 2 2 2 2 2 2 4 4" xfId="35665" xr:uid="{00000000-0005-0000-0000-00000A2C0000}"/>
    <cellStyle name="Normal 3 2 2 2 2 2 2 4 5" xfId="20432" xr:uid="{00000000-0005-0000-0000-00000B2C0000}"/>
    <cellStyle name="Normal 3 2 2 2 2 2 2 5" xfId="12022" xr:uid="{00000000-0005-0000-0000-00000C2C0000}"/>
    <cellStyle name="Normal 3 2 2 2 2 2 2 5 2" xfId="42353" xr:uid="{00000000-0005-0000-0000-00000D2C0000}"/>
    <cellStyle name="Normal 3 2 2 2 2 2 2 5 3" xfId="27120" xr:uid="{00000000-0005-0000-0000-00000E2C0000}"/>
    <cellStyle name="Normal 3 2 2 2 2 2 2 6" xfId="7001" xr:uid="{00000000-0005-0000-0000-00000F2C0000}"/>
    <cellStyle name="Normal 3 2 2 2 2 2 2 6 2" xfId="37336" xr:uid="{00000000-0005-0000-0000-0000102C0000}"/>
    <cellStyle name="Normal 3 2 2 2 2 2 2 6 3" xfId="22103" xr:uid="{00000000-0005-0000-0000-0000112C0000}"/>
    <cellStyle name="Normal 3 2 2 2 2 2 2 7" xfId="32324" xr:uid="{00000000-0005-0000-0000-0000122C0000}"/>
    <cellStyle name="Normal 3 2 2 2 2 2 2 8" xfId="17090" xr:uid="{00000000-0005-0000-0000-0000132C0000}"/>
    <cellStyle name="Normal 3 2 2 2 2 2 3" xfId="2348" xr:uid="{00000000-0005-0000-0000-0000142C0000}"/>
    <cellStyle name="Normal 3 2 2 2 2 2 3 2" xfId="4038" xr:uid="{00000000-0005-0000-0000-0000152C0000}"/>
    <cellStyle name="Normal 3 2 2 2 2 2 3 2 2" xfId="14111" xr:uid="{00000000-0005-0000-0000-0000162C0000}"/>
    <cellStyle name="Normal 3 2 2 2 2 2 3 2 2 2" xfId="44442" xr:uid="{00000000-0005-0000-0000-0000172C0000}"/>
    <cellStyle name="Normal 3 2 2 2 2 2 3 2 2 3" xfId="29209" xr:uid="{00000000-0005-0000-0000-0000182C0000}"/>
    <cellStyle name="Normal 3 2 2 2 2 2 3 2 3" xfId="9091" xr:uid="{00000000-0005-0000-0000-0000192C0000}"/>
    <cellStyle name="Normal 3 2 2 2 2 2 3 2 3 2" xfId="39425" xr:uid="{00000000-0005-0000-0000-00001A2C0000}"/>
    <cellStyle name="Normal 3 2 2 2 2 2 3 2 3 3" xfId="24192" xr:uid="{00000000-0005-0000-0000-00001B2C0000}"/>
    <cellStyle name="Normal 3 2 2 2 2 2 3 2 4" xfId="34412" xr:uid="{00000000-0005-0000-0000-00001C2C0000}"/>
    <cellStyle name="Normal 3 2 2 2 2 2 3 2 5" xfId="19179" xr:uid="{00000000-0005-0000-0000-00001D2C0000}"/>
    <cellStyle name="Normal 3 2 2 2 2 2 3 3" xfId="5730" xr:uid="{00000000-0005-0000-0000-00001E2C0000}"/>
    <cellStyle name="Normal 3 2 2 2 2 2 3 3 2" xfId="15782" xr:uid="{00000000-0005-0000-0000-00001F2C0000}"/>
    <cellStyle name="Normal 3 2 2 2 2 2 3 3 2 2" xfId="46113" xr:uid="{00000000-0005-0000-0000-0000202C0000}"/>
    <cellStyle name="Normal 3 2 2 2 2 2 3 3 2 3" xfId="30880" xr:uid="{00000000-0005-0000-0000-0000212C0000}"/>
    <cellStyle name="Normal 3 2 2 2 2 2 3 3 3" xfId="10762" xr:uid="{00000000-0005-0000-0000-0000222C0000}"/>
    <cellStyle name="Normal 3 2 2 2 2 2 3 3 3 2" xfId="41096" xr:uid="{00000000-0005-0000-0000-0000232C0000}"/>
    <cellStyle name="Normal 3 2 2 2 2 2 3 3 3 3" xfId="25863" xr:uid="{00000000-0005-0000-0000-0000242C0000}"/>
    <cellStyle name="Normal 3 2 2 2 2 2 3 3 4" xfId="36083" xr:uid="{00000000-0005-0000-0000-0000252C0000}"/>
    <cellStyle name="Normal 3 2 2 2 2 2 3 3 5" xfId="20850" xr:uid="{00000000-0005-0000-0000-0000262C0000}"/>
    <cellStyle name="Normal 3 2 2 2 2 2 3 4" xfId="12440" xr:uid="{00000000-0005-0000-0000-0000272C0000}"/>
    <cellStyle name="Normal 3 2 2 2 2 2 3 4 2" xfId="42771" xr:uid="{00000000-0005-0000-0000-0000282C0000}"/>
    <cellStyle name="Normal 3 2 2 2 2 2 3 4 3" xfId="27538" xr:uid="{00000000-0005-0000-0000-0000292C0000}"/>
    <cellStyle name="Normal 3 2 2 2 2 2 3 5" xfId="7419" xr:uid="{00000000-0005-0000-0000-00002A2C0000}"/>
    <cellStyle name="Normal 3 2 2 2 2 2 3 5 2" xfId="37754" xr:uid="{00000000-0005-0000-0000-00002B2C0000}"/>
    <cellStyle name="Normal 3 2 2 2 2 2 3 5 3" xfId="22521" xr:uid="{00000000-0005-0000-0000-00002C2C0000}"/>
    <cellStyle name="Normal 3 2 2 2 2 2 3 6" xfId="32742" xr:uid="{00000000-0005-0000-0000-00002D2C0000}"/>
    <cellStyle name="Normal 3 2 2 2 2 2 3 7" xfId="17508" xr:uid="{00000000-0005-0000-0000-00002E2C0000}"/>
    <cellStyle name="Normal 3 2 2 2 2 2 4" xfId="3201" xr:uid="{00000000-0005-0000-0000-00002F2C0000}"/>
    <cellStyle name="Normal 3 2 2 2 2 2 4 2" xfId="13275" xr:uid="{00000000-0005-0000-0000-0000302C0000}"/>
    <cellStyle name="Normal 3 2 2 2 2 2 4 2 2" xfId="43606" xr:uid="{00000000-0005-0000-0000-0000312C0000}"/>
    <cellStyle name="Normal 3 2 2 2 2 2 4 2 3" xfId="28373" xr:uid="{00000000-0005-0000-0000-0000322C0000}"/>
    <cellStyle name="Normal 3 2 2 2 2 2 4 3" xfId="8255" xr:uid="{00000000-0005-0000-0000-0000332C0000}"/>
    <cellStyle name="Normal 3 2 2 2 2 2 4 3 2" xfId="38589" xr:uid="{00000000-0005-0000-0000-0000342C0000}"/>
    <cellStyle name="Normal 3 2 2 2 2 2 4 3 3" xfId="23356" xr:uid="{00000000-0005-0000-0000-0000352C0000}"/>
    <cellStyle name="Normal 3 2 2 2 2 2 4 4" xfId="33576" xr:uid="{00000000-0005-0000-0000-0000362C0000}"/>
    <cellStyle name="Normal 3 2 2 2 2 2 4 5" xfId="18343" xr:uid="{00000000-0005-0000-0000-0000372C0000}"/>
    <cellStyle name="Normal 3 2 2 2 2 2 5" xfId="4894" xr:uid="{00000000-0005-0000-0000-0000382C0000}"/>
    <cellStyle name="Normal 3 2 2 2 2 2 5 2" xfId="14946" xr:uid="{00000000-0005-0000-0000-0000392C0000}"/>
    <cellStyle name="Normal 3 2 2 2 2 2 5 2 2" xfId="45277" xr:uid="{00000000-0005-0000-0000-00003A2C0000}"/>
    <cellStyle name="Normal 3 2 2 2 2 2 5 2 3" xfId="30044" xr:uid="{00000000-0005-0000-0000-00003B2C0000}"/>
    <cellStyle name="Normal 3 2 2 2 2 2 5 3" xfId="9926" xr:uid="{00000000-0005-0000-0000-00003C2C0000}"/>
    <cellStyle name="Normal 3 2 2 2 2 2 5 3 2" xfId="40260" xr:uid="{00000000-0005-0000-0000-00003D2C0000}"/>
    <cellStyle name="Normal 3 2 2 2 2 2 5 3 3" xfId="25027" xr:uid="{00000000-0005-0000-0000-00003E2C0000}"/>
    <cellStyle name="Normal 3 2 2 2 2 2 5 4" xfId="35247" xr:uid="{00000000-0005-0000-0000-00003F2C0000}"/>
    <cellStyle name="Normal 3 2 2 2 2 2 5 5" xfId="20014" xr:uid="{00000000-0005-0000-0000-0000402C0000}"/>
    <cellStyle name="Normal 3 2 2 2 2 2 6" xfId="11604" xr:uid="{00000000-0005-0000-0000-0000412C0000}"/>
    <cellStyle name="Normal 3 2 2 2 2 2 6 2" xfId="41935" xr:uid="{00000000-0005-0000-0000-0000422C0000}"/>
    <cellStyle name="Normal 3 2 2 2 2 2 6 3" xfId="26702" xr:uid="{00000000-0005-0000-0000-0000432C0000}"/>
    <cellStyle name="Normal 3 2 2 2 2 2 7" xfId="6583" xr:uid="{00000000-0005-0000-0000-0000442C0000}"/>
    <cellStyle name="Normal 3 2 2 2 2 2 7 2" xfId="36918" xr:uid="{00000000-0005-0000-0000-0000452C0000}"/>
    <cellStyle name="Normal 3 2 2 2 2 2 7 3" xfId="21685" xr:uid="{00000000-0005-0000-0000-0000462C0000}"/>
    <cellStyle name="Normal 3 2 2 2 2 2 8" xfId="31906" xr:uid="{00000000-0005-0000-0000-0000472C0000}"/>
    <cellStyle name="Normal 3 2 2 2 2 2 9" xfId="16672" xr:uid="{00000000-0005-0000-0000-0000482C0000}"/>
    <cellStyle name="Normal 3 2 2 2 2 3" xfId="1719" xr:uid="{00000000-0005-0000-0000-0000492C0000}"/>
    <cellStyle name="Normal 3 2 2 2 2 3 2" xfId="2558" xr:uid="{00000000-0005-0000-0000-00004A2C0000}"/>
    <cellStyle name="Normal 3 2 2 2 2 3 2 2" xfId="4248" xr:uid="{00000000-0005-0000-0000-00004B2C0000}"/>
    <cellStyle name="Normal 3 2 2 2 2 3 2 2 2" xfId="14321" xr:uid="{00000000-0005-0000-0000-00004C2C0000}"/>
    <cellStyle name="Normal 3 2 2 2 2 3 2 2 2 2" xfId="44652" xr:uid="{00000000-0005-0000-0000-00004D2C0000}"/>
    <cellStyle name="Normal 3 2 2 2 2 3 2 2 2 3" xfId="29419" xr:uid="{00000000-0005-0000-0000-00004E2C0000}"/>
    <cellStyle name="Normal 3 2 2 2 2 3 2 2 3" xfId="9301" xr:uid="{00000000-0005-0000-0000-00004F2C0000}"/>
    <cellStyle name="Normal 3 2 2 2 2 3 2 2 3 2" xfId="39635" xr:uid="{00000000-0005-0000-0000-0000502C0000}"/>
    <cellStyle name="Normal 3 2 2 2 2 3 2 2 3 3" xfId="24402" xr:uid="{00000000-0005-0000-0000-0000512C0000}"/>
    <cellStyle name="Normal 3 2 2 2 2 3 2 2 4" xfId="34622" xr:uid="{00000000-0005-0000-0000-0000522C0000}"/>
    <cellStyle name="Normal 3 2 2 2 2 3 2 2 5" xfId="19389" xr:uid="{00000000-0005-0000-0000-0000532C0000}"/>
    <cellStyle name="Normal 3 2 2 2 2 3 2 3" xfId="5940" xr:uid="{00000000-0005-0000-0000-0000542C0000}"/>
    <cellStyle name="Normal 3 2 2 2 2 3 2 3 2" xfId="15992" xr:uid="{00000000-0005-0000-0000-0000552C0000}"/>
    <cellStyle name="Normal 3 2 2 2 2 3 2 3 2 2" xfId="46323" xr:uid="{00000000-0005-0000-0000-0000562C0000}"/>
    <cellStyle name="Normal 3 2 2 2 2 3 2 3 2 3" xfId="31090" xr:uid="{00000000-0005-0000-0000-0000572C0000}"/>
    <cellStyle name="Normal 3 2 2 2 2 3 2 3 3" xfId="10972" xr:uid="{00000000-0005-0000-0000-0000582C0000}"/>
    <cellStyle name="Normal 3 2 2 2 2 3 2 3 3 2" xfId="41306" xr:uid="{00000000-0005-0000-0000-0000592C0000}"/>
    <cellStyle name="Normal 3 2 2 2 2 3 2 3 3 3" xfId="26073" xr:uid="{00000000-0005-0000-0000-00005A2C0000}"/>
    <cellStyle name="Normal 3 2 2 2 2 3 2 3 4" xfId="36293" xr:uid="{00000000-0005-0000-0000-00005B2C0000}"/>
    <cellStyle name="Normal 3 2 2 2 2 3 2 3 5" xfId="21060" xr:uid="{00000000-0005-0000-0000-00005C2C0000}"/>
    <cellStyle name="Normal 3 2 2 2 2 3 2 4" xfId="12650" xr:uid="{00000000-0005-0000-0000-00005D2C0000}"/>
    <cellStyle name="Normal 3 2 2 2 2 3 2 4 2" xfId="42981" xr:uid="{00000000-0005-0000-0000-00005E2C0000}"/>
    <cellStyle name="Normal 3 2 2 2 2 3 2 4 3" xfId="27748" xr:uid="{00000000-0005-0000-0000-00005F2C0000}"/>
    <cellStyle name="Normal 3 2 2 2 2 3 2 5" xfId="7629" xr:uid="{00000000-0005-0000-0000-0000602C0000}"/>
    <cellStyle name="Normal 3 2 2 2 2 3 2 5 2" xfId="37964" xr:uid="{00000000-0005-0000-0000-0000612C0000}"/>
    <cellStyle name="Normal 3 2 2 2 2 3 2 5 3" xfId="22731" xr:uid="{00000000-0005-0000-0000-0000622C0000}"/>
    <cellStyle name="Normal 3 2 2 2 2 3 2 6" xfId="32952" xr:uid="{00000000-0005-0000-0000-0000632C0000}"/>
    <cellStyle name="Normal 3 2 2 2 2 3 2 7" xfId="17718" xr:uid="{00000000-0005-0000-0000-0000642C0000}"/>
    <cellStyle name="Normal 3 2 2 2 2 3 3" xfId="3411" xr:uid="{00000000-0005-0000-0000-0000652C0000}"/>
    <cellStyle name="Normal 3 2 2 2 2 3 3 2" xfId="13485" xr:uid="{00000000-0005-0000-0000-0000662C0000}"/>
    <cellStyle name="Normal 3 2 2 2 2 3 3 2 2" xfId="43816" xr:uid="{00000000-0005-0000-0000-0000672C0000}"/>
    <cellStyle name="Normal 3 2 2 2 2 3 3 2 3" xfId="28583" xr:uid="{00000000-0005-0000-0000-0000682C0000}"/>
    <cellStyle name="Normal 3 2 2 2 2 3 3 3" xfId="8465" xr:uid="{00000000-0005-0000-0000-0000692C0000}"/>
    <cellStyle name="Normal 3 2 2 2 2 3 3 3 2" xfId="38799" xr:uid="{00000000-0005-0000-0000-00006A2C0000}"/>
    <cellStyle name="Normal 3 2 2 2 2 3 3 3 3" xfId="23566" xr:uid="{00000000-0005-0000-0000-00006B2C0000}"/>
    <cellStyle name="Normal 3 2 2 2 2 3 3 4" xfId="33786" xr:uid="{00000000-0005-0000-0000-00006C2C0000}"/>
    <cellStyle name="Normal 3 2 2 2 2 3 3 5" xfId="18553" xr:uid="{00000000-0005-0000-0000-00006D2C0000}"/>
    <cellStyle name="Normal 3 2 2 2 2 3 4" xfId="5104" xr:uid="{00000000-0005-0000-0000-00006E2C0000}"/>
    <cellStyle name="Normal 3 2 2 2 2 3 4 2" xfId="15156" xr:uid="{00000000-0005-0000-0000-00006F2C0000}"/>
    <cellStyle name="Normal 3 2 2 2 2 3 4 2 2" xfId="45487" xr:uid="{00000000-0005-0000-0000-0000702C0000}"/>
    <cellStyle name="Normal 3 2 2 2 2 3 4 2 3" xfId="30254" xr:uid="{00000000-0005-0000-0000-0000712C0000}"/>
    <cellStyle name="Normal 3 2 2 2 2 3 4 3" xfId="10136" xr:uid="{00000000-0005-0000-0000-0000722C0000}"/>
    <cellStyle name="Normal 3 2 2 2 2 3 4 3 2" xfId="40470" xr:uid="{00000000-0005-0000-0000-0000732C0000}"/>
    <cellStyle name="Normal 3 2 2 2 2 3 4 3 3" xfId="25237" xr:uid="{00000000-0005-0000-0000-0000742C0000}"/>
    <cellStyle name="Normal 3 2 2 2 2 3 4 4" xfId="35457" xr:uid="{00000000-0005-0000-0000-0000752C0000}"/>
    <cellStyle name="Normal 3 2 2 2 2 3 4 5" xfId="20224" xr:uid="{00000000-0005-0000-0000-0000762C0000}"/>
    <cellStyle name="Normal 3 2 2 2 2 3 5" xfId="11814" xr:uid="{00000000-0005-0000-0000-0000772C0000}"/>
    <cellStyle name="Normal 3 2 2 2 2 3 5 2" xfId="42145" xr:uid="{00000000-0005-0000-0000-0000782C0000}"/>
    <cellStyle name="Normal 3 2 2 2 2 3 5 3" xfId="26912" xr:uid="{00000000-0005-0000-0000-0000792C0000}"/>
    <cellStyle name="Normal 3 2 2 2 2 3 6" xfId="6793" xr:uid="{00000000-0005-0000-0000-00007A2C0000}"/>
    <cellStyle name="Normal 3 2 2 2 2 3 6 2" xfId="37128" xr:uid="{00000000-0005-0000-0000-00007B2C0000}"/>
    <cellStyle name="Normal 3 2 2 2 2 3 6 3" xfId="21895" xr:uid="{00000000-0005-0000-0000-00007C2C0000}"/>
    <cellStyle name="Normal 3 2 2 2 2 3 7" xfId="32116" xr:uid="{00000000-0005-0000-0000-00007D2C0000}"/>
    <cellStyle name="Normal 3 2 2 2 2 3 8" xfId="16882" xr:uid="{00000000-0005-0000-0000-00007E2C0000}"/>
    <cellStyle name="Normal 3 2 2 2 2 4" xfId="2140" xr:uid="{00000000-0005-0000-0000-00007F2C0000}"/>
    <cellStyle name="Normal 3 2 2 2 2 4 2" xfId="3830" xr:uid="{00000000-0005-0000-0000-0000802C0000}"/>
    <cellStyle name="Normal 3 2 2 2 2 4 2 2" xfId="13903" xr:uid="{00000000-0005-0000-0000-0000812C0000}"/>
    <cellStyle name="Normal 3 2 2 2 2 4 2 2 2" xfId="44234" xr:uid="{00000000-0005-0000-0000-0000822C0000}"/>
    <cellStyle name="Normal 3 2 2 2 2 4 2 2 3" xfId="29001" xr:uid="{00000000-0005-0000-0000-0000832C0000}"/>
    <cellStyle name="Normal 3 2 2 2 2 4 2 3" xfId="8883" xr:uid="{00000000-0005-0000-0000-0000842C0000}"/>
    <cellStyle name="Normal 3 2 2 2 2 4 2 3 2" xfId="39217" xr:uid="{00000000-0005-0000-0000-0000852C0000}"/>
    <cellStyle name="Normal 3 2 2 2 2 4 2 3 3" xfId="23984" xr:uid="{00000000-0005-0000-0000-0000862C0000}"/>
    <cellStyle name="Normal 3 2 2 2 2 4 2 4" xfId="34204" xr:uid="{00000000-0005-0000-0000-0000872C0000}"/>
    <cellStyle name="Normal 3 2 2 2 2 4 2 5" xfId="18971" xr:uid="{00000000-0005-0000-0000-0000882C0000}"/>
    <cellStyle name="Normal 3 2 2 2 2 4 3" xfId="5522" xr:uid="{00000000-0005-0000-0000-0000892C0000}"/>
    <cellStyle name="Normal 3 2 2 2 2 4 3 2" xfId="15574" xr:uid="{00000000-0005-0000-0000-00008A2C0000}"/>
    <cellStyle name="Normal 3 2 2 2 2 4 3 2 2" xfId="45905" xr:uid="{00000000-0005-0000-0000-00008B2C0000}"/>
    <cellStyle name="Normal 3 2 2 2 2 4 3 2 3" xfId="30672" xr:uid="{00000000-0005-0000-0000-00008C2C0000}"/>
    <cellStyle name="Normal 3 2 2 2 2 4 3 3" xfId="10554" xr:uid="{00000000-0005-0000-0000-00008D2C0000}"/>
    <cellStyle name="Normal 3 2 2 2 2 4 3 3 2" xfId="40888" xr:uid="{00000000-0005-0000-0000-00008E2C0000}"/>
    <cellStyle name="Normal 3 2 2 2 2 4 3 3 3" xfId="25655" xr:uid="{00000000-0005-0000-0000-00008F2C0000}"/>
    <cellStyle name="Normal 3 2 2 2 2 4 3 4" xfId="35875" xr:uid="{00000000-0005-0000-0000-0000902C0000}"/>
    <cellStyle name="Normal 3 2 2 2 2 4 3 5" xfId="20642" xr:uid="{00000000-0005-0000-0000-0000912C0000}"/>
    <cellStyle name="Normal 3 2 2 2 2 4 4" xfId="12232" xr:uid="{00000000-0005-0000-0000-0000922C0000}"/>
    <cellStyle name="Normal 3 2 2 2 2 4 4 2" xfId="42563" xr:uid="{00000000-0005-0000-0000-0000932C0000}"/>
    <cellStyle name="Normal 3 2 2 2 2 4 4 3" xfId="27330" xr:uid="{00000000-0005-0000-0000-0000942C0000}"/>
    <cellStyle name="Normal 3 2 2 2 2 4 5" xfId="7211" xr:uid="{00000000-0005-0000-0000-0000952C0000}"/>
    <cellStyle name="Normal 3 2 2 2 2 4 5 2" xfId="37546" xr:uid="{00000000-0005-0000-0000-0000962C0000}"/>
    <cellStyle name="Normal 3 2 2 2 2 4 5 3" xfId="22313" xr:uid="{00000000-0005-0000-0000-0000972C0000}"/>
    <cellStyle name="Normal 3 2 2 2 2 4 6" xfId="32534" xr:uid="{00000000-0005-0000-0000-0000982C0000}"/>
    <cellStyle name="Normal 3 2 2 2 2 4 7" xfId="17300" xr:uid="{00000000-0005-0000-0000-0000992C0000}"/>
    <cellStyle name="Normal 3 2 2 2 2 5" xfId="2993" xr:uid="{00000000-0005-0000-0000-00009A2C0000}"/>
    <cellStyle name="Normal 3 2 2 2 2 5 2" xfId="13067" xr:uid="{00000000-0005-0000-0000-00009B2C0000}"/>
    <cellStyle name="Normal 3 2 2 2 2 5 2 2" xfId="43398" xr:uid="{00000000-0005-0000-0000-00009C2C0000}"/>
    <cellStyle name="Normal 3 2 2 2 2 5 2 3" xfId="28165" xr:uid="{00000000-0005-0000-0000-00009D2C0000}"/>
    <cellStyle name="Normal 3 2 2 2 2 5 3" xfId="8047" xr:uid="{00000000-0005-0000-0000-00009E2C0000}"/>
    <cellStyle name="Normal 3 2 2 2 2 5 3 2" xfId="38381" xr:uid="{00000000-0005-0000-0000-00009F2C0000}"/>
    <cellStyle name="Normal 3 2 2 2 2 5 3 3" xfId="23148" xr:uid="{00000000-0005-0000-0000-0000A02C0000}"/>
    <cellStyle name="Normal 3 2 2 2 2 5 4" xfId="33368" xr:uid="{00000000-0005-0000-0000-0000A12C0000}"/>
    <cellStyle name="Normal 3 2 2 2 2 5 5" xfId="18135" xr:uid="{00000000-0005-0000-0000-0000A22C0000}"/>
    <cellStyle name="Normal 3 2 2 2 2 6" xfId="4686" xr:uid="{00000000-0005-0000-0000-0000A32C0000}"/>
    <cellStyle name="Normal 3 2 2 2 2 6 2" xfId="14738" xr:uid="{00000000-0005-0000-0000-0000A42C0000}"/>
    <cellStyle name="Normal 3 2 2 2 2 6 2 2" xfId="45069" xr:uid="{00000000-0005-0000-0000-0000A52C0000}"/>
    <cellStyle name="Normal 3 2 2 2 2 6 2 3" xfId="29836" xr:uid="{00000000-0005-0000-0000-0000A62C0000}"/>
    <cellStyle name="Normal 3 2 2 2 2 6 3" xfId="9718" xr:uid="{00000000-0005-0000-0000-0000A72C0000}"/>
    <cellStyle name="Normal 3 2 2 2 2 6 3 2" xfId="40052" xr:uid="{00000000-0005-0000-0000-0000A82C0000}"/>
    <cellStyle name="Normal 3 2 2 2 2 6 3 3" xfId="24819" xr:uid="{00000000-0005-0000-0000-0000A92C0000}"/>
    <cellStyle name="Normal 3 2 2 2 2 6 4" xfId="35039" xr:uid="{00000000-0005-0000-0000-0000AA2C0000}"/>
    <cellStyle name="Normal 3 2 2 2 2 6 5" xfId="19806" xr:uid="{00000000-0005-0000-0000-0000AB2C0000}"/>
    <cellStyle name="Normal 3 2 2 2 2 7" xfId="11396" xr:uid="{00000000-0005-0000-0000-0000AC2C0000}"/>
    <cellStyle name="Normal 3 2 2 2 2 7 2" xfId="41727" xr:uid="{00000000-0005-0000-0000-0000AD2C0000}"/>
    <cellStyle name="Normal 3 2 2 2 2 7 3" xfId="26494" xr:uid="{00000000-0005-0000-0000-0000AE2C0000}"/>
    <cellStyle name="Normal 3 2 2 2 2 8" xfId="6375" xr:uid="{00000000-0005-0000-0000-0000AF2C0000}"/>
    <cellStyle name="Normal 3 2 2 2 2 8 2" xfId="36710" xr:uid="{00000000-0005-0000-0000-0000B02C0000}"/>
    <cellStyle name="Normal 3 2 2 2 2 8 3" xfId="21477" xr:uid="{00000000-0005-0000-0000-0000B12C0000}"/>
    <cellStyle name="Normal 3 2 2 2 2 9" xfId="31698" xr:uid="{00000000-0005-0000-0000-0000B22C0000}"/>
    <cellStyle name="Normal 3 2 2 2 3" xfId="1402" xr:uid="{00000000-0005-0000-0000-0000B32C0000}"/>
    <cellStyle name="Normal 3 2 2 2 3 2" xfId="1823" xr:uid="{00000000-0005-0000-0000-0000B42C0000}"/>
    <cellStyle name="Normal 3 2 2 2 3 2 2" xfId="2662" xr:uid="{00000000-0005-0000-0000-0000B52C0000}"/>
    <cellStyle name="Normal 3 2 2 2 3 2 2 2" xfId="4352" xr:uid="{00000000-0005-0000-0000-0000B62C0000}"/>
    <cellStyle name="Normal 3 2 2 2 3 2 2 2 2" xfId="14425" xr:uid="{00000000-0005-0000-0000-0000B72C0000}"/>
    <cellStyle name="Normal 3 2 2 2 3 2 2 2 2 2" xfId="44756" xr:uid="{00000000-0005-0000-0000-0000B82C0000}"/>
    <cellStyle name="Normal 3 2 2 2 3 2 2 2 2 3" xfId="29523" xr:uid="{00000000-0005-0000-0000-0000B92C0000}"/>
    <cellStyle name="Normal 3 2 2 2 3 2 2 2 3" xfId="9405" xr:uid="{00000000-0005-0000-0000-0000BA2C0000}"/>
    <cellStyle name="Normal 3 2 2 2 3 2 2 2 3 2" xfId="39739" xr:uid="{00000000-0005-0000-0000-0000BB2C0000}"/>
    <cellStyle name="Normal 3 2 2 2 3 2 2 2 3 3" xfId="24506" xr:uid="{00000000-0005-0000-0000-0000BC2C0000}"/>
    <cellStyle name="Normal 3 2 2 2 3 2 2 2 4" xfId="34726" xr:uid="{00000000-0005-0000-0000-0000BD2C0000}"/>
    <cellStyle name="Normal 3 2 2 2 3 2 2 2 5" xfId="19493" xr:uid="{00000000-0005-0000-0000-0000BE2C0000}"/>
    <cellStyle name="Normal 3 2 2 2 3 2 2 3" xfId="6044" xr:uid="{00000000-0005-0000-0000-0000BF2C0000}"/>
    <cellStyle name="Normal 3 2 2 2 3 2 2 3 2" xfId="16096" xr:uid="{00000000-0005-0000-0000-0000C02C0000}"/>
    <cellStyle name="Normal 3 2 2 2 3 2 2 3 2 2" xfId="46427" xr:uid="{00000000-0005-0000-0000-0000C12C0000}"/>
    <cellStyle name="Normal 3 2 2 2 3 2 2 3 2 3" xfId="31194" xr:uid="{00000000-0005-0000-0000-0000C22C0000}"/>
    <cellStyle name="Normal 3 2 2 2 3 2 2 3 3" xfId="11076" xr:uid="{00000000-0005-0000-0000-0000C32C0000}"/>
    <cellStyle name="Normal 3 2 2 2 3 2 2 3 3 2" xfId="41410" xr:uid="{00000000-0005-0000-0000-0000C42C0000}"/>
    <cellStyle name="Normal 3 2 2 2 3 2 2 3 3 3" xfId="26177" xr:uid="{00000000-0005-0000-0000-0000C52C0000}"/>
    <cellStyle name="Normal 3 2 2 2 3 2 2 3 4" xfId="36397" xr:uid="{00000000-0005-0000-0000-0000C62C0000}"/>
    <cellStyle name="Normal 3 2 2 2 3 2 2 3 5" xfId="21164" xr:uid="{00000000-0005-0000-0000-0000C72C0000}"/>
    <cellStyle name="Normal 3 2 2 2 3 2 2 4" xfId="12754" xr:uid="{00000000-0005-0000-0000-0000C82C0000}"/>
    <cellStyle name="Normal 3 2 2 2 3 2 2 4 2" xfId="43085" xr:uid="{00000000-0005-0000-0000-0000C92C0000}"/>
    <cellStyle name="Normal 3 2 2 2 3 2 2 4 3" xfId="27852" xr:uid="{00000000-0005-0000-0000-0000CA2C0000}"/>
    <cellStyle name="Normal 3 2 2 2 3 2 2 5" xfId="7733" xr:uid="{00000000-0005-0000-0000-0000CB2C0000}"/>
    <cellStyle name="Normal 3 2 2 2 3 2 2 5 2" xfId="38068" xr:uid="{00000000-0005-0000-0000-0000CC2C0000}"/>
    <cellStyle name="Normal 3 2 2 2 3 2 2 5 3" xfId="22835" xr:uid="{00000000-0005-0000-0000-0000CD2C0000}"/>
    <cellStyle name="Normal 3 2 2 2 3 2 2 6" xfId="33056" xr:uid="{00000000-0005-0000-0000-0000CE2C0000}"/>
    <cellStyle name="Normal 3 2 2 2 3 2 2 7" xfId="17822" xr:uid="{00000000-0005-0000-0000-0000CF2C0000}"/>
    <cellStyle name="Normal 3 2 2 2 3 2 3" xfId="3515" xr:uid="{00000000-0005-0000-0000-0000D02C0000}"/>
    <cellStyle name="Normal 3 2 2 2 3 2 3 2" xfId="13589" xr:uid="{00000000-0005-0000-0000-0000D12C0000}"/>
    <cellStyle name="Normal 3 2 2 2 3 2 3 2 2" xfId="43920" xr:uid="{00000000-0005-0000-0000-0000D22C0000}"/>
    <cellStyle name="Normal 3 2 2 2 3 2 3 2 3" xfId="28687" xr:uid="{00000000-0005-0000-0000-0000D32C0000}"/>
    <cellStyle name="Normal 3 2 2 2 3 2 3 3" xfId="8569" xr:uid="{00000000-0005-0000-0000-0000D42C0000}"/>
    <cellStyle name="Normal 3 2 2 2 3 2 3 3 2" xfId="38903" xr:uid="{00000000-0005-0000-0000-0000D52C0000}"/>
    <cellStyle name="Normal 3 2 2 2 3 2 3 3 3" xfId="23670" xr:uid="{00000000-0005-0000-0000-0000D62C0000}"/>
    <cellStyle name="Normal 3 2 2 2 3 2 3 4" xfId="33890" xr:uid="{00000000-0005-0000-0000-0000D72C0000}"/>
    <cellStyle name="Normal 3 2 2 2 3 2 3 5" xfId="18657" xr:uid="{00000000-0005-0000-0000-0000D82C0000}"/>
    <cellStyle name="Normal 3 2 2 2 3 2 4" xfId="5208" xr:uid="{00000000-0005-0000-0000-0000D92C0000}"/>
    <cellStyle name="Normal 3 2 2 2 3 2 4 2" xfId="15260" xr:uid="{00000000-0005-0000-0000-0000DA2C0000}"/>
    <cellStyle name="Normal 3 2 2 2 3 2 4 2 2" xfId="45591" xr:uid="{00000000-0005-0000-0000-0000DB2C0000}"/>
    <cellStyle name="Normal 3 2 2 2 3 2 4 2 3" xfId="30358" xr:uid="{00000000-0005-0000-0000-0000DC2C0000}"/>
    <cellStyle name="Normal 3 2 2 2 3 2 4 3" xfId="10240" xr:uid="{00000000-0005-0000-0000-0000DD2C0000}"/>
    <cellStyle name="Normal 3 2 2 2 3 2 4 3 2" xfId="40574" xr:uid="{00000000-0005-0000-0000-0000DE2C0000}"/>
    <cellStyle name="Normal 3 2 2 2 3 2 4 3 3" xfId="25341" xr:uid="{00000000-0005-0000-0000-0000DF2C0000}"/>
    <cellStyle name="Normal 3 2 2 2 3 2 4 4" xfId="35561" xr:uid="{00000000-0005-0000-0000-0000E02C0000}"/>
    <cellStyle name="Normal 3 2 2 2 3 2 4 5" xfId="20328" xr:uid="{00000000-0005-0000-0000-0000E12C0000}"/>
    <cellStyle name="Normal 3 2 2 2 3 2 5" xfId="11918" xr:uid="{00000000-0005-0000-0000-0000E22C0000}"/>
    <cellStyle name="Normal 3 2 2 2 3 2 5 2" xfId="42249" xr:uid="{00000000-0005-0000-0000-0000E32C0000}"/>
    <cellStyle name="Normal 3 2 2 2 3 2 5 3" xfId="27016" xr:uid="{00000000-0005-0000-0000-0000E42C0000}"/>
    <cellStyle name="Normal 3 2 2 2 3 2 6" xfId="6897" xr:uid="{00000000-0005-0000-0000-0000E52C0000}"/>
    <cellStyle name="Normal 3 2 2 2 3 2 6 2" xfId="37232" xr:uid="{00000000-0005-0000-0000-0000E62C0000}"/>
    <cellStyle name="Normal 3 2 2 2 3 2 6 3" xfId="21999" xr:uid="{00000000-0005-0000-0000-0000E72C0000}"/>
    <cellStyle name="Normal 3 2 2 2 3 2 7" xfId="32220" xr:uid="{00000000-0005-0000-0000-0000E82C0000}"/>
    <cellStyle name="Normal 3 2 2 2 3 2 8" xfId="16986" xr:uid="{00000000-0005-0000-0000-0000E92C0000}"/>
    <cellStyle name="Normal 3 2 2 2 3 3" xfId="2244" xr:uid="{00000000-0005-0000-0000-0000EA2C0000}"/>
    <cellStyle name="Normal 3 2 2 2 3 3 2" xfId="3934" xr:uid="{00000000-0005-0000-0000-0000EB2C0000}"/>
    <cellStyle name="Normal 3 2 2 2 3 3 2 2" xfId="14007" xr:uid="{00000000-0005-0000-0000-0000EC2C0000}"/>
    <cellStyle name="Normal 3 2 2 2 3 3 2 2 2" xfId="44338" xr:uid="{00000000-0005-0000-0000-0000ED2C0000}"/>
    <cellStyle name="Normal 3 2 2 2 3 3 2 2 3" xfId="29105" xr:uid="{00000000-0005-0000-0000-0000EE2C0000}"/>
    <cellStyle name="Normal 3 2 2 2 3 3 2 3" xfId="8987" xr:uid="{00000000-0005-0000-0000-0000EF2C0000}"/>
    <cellStyle name="Normal 3 2 2 2 3 3 2 3 2" xfId="39321" xr:uid="{00000000-0005-0000-0000-0000F02C0000}"/>
    <cellStyle name="Normal 3 2 2 2 3 3 2 3 3" xfId="24088" xr:uid="{00000000-0005-0000-0000-0000F12C0000}"/>
    <cellStyle name="Normal 3 2 2 2 3 3 2 4" xfId="34308" xr:uid="{00000000-0005-0000-0000-0000F22C0000}"/>
    <cellStyle name="Normal 3 2 2 2 3 3 2 5" xfId="19075" xr:uid="{00000000-0005-0000-0000-0000F32C0000}"/>
    <cellStyle name="Normal 3 2 2 2 3 3 3" xfId="5626" xr:uid="{00000000-0005-0000-0000-0000F42C0000}"/>
    <cellStyle name="Normal 3 2 2 2 3 3 3 2" xfId="15678" xr:uid="{00000000-0005-0000-0000-0000F52C0000}"/>
    <cellStyle name="Normal 3 2 2 2 3 3 3 2 2" xfId="46009" xr:uid="{00000000-0005-0000-0000-0000F62C0000}"/>
    <cellStyle name="Normal 3 2 2 2 3 3 3 2 3" xfId="30776" xr:uid="{00000000-0005-0000-0000-0000F72C0000}"/>
    <cellStyle name="Normal 3 2 2 2 3 3 3 3" xfId="10658" xr:uid="{00000000-0005-0000-0000-0000F82C0000}"/>
    <cellStyle name="Normal 3 2 2 2 3 3 3 3 2" xfId="40992" xr:uid="{00000000-0005-0000-0000-0000F92C0000}"/>
    <cellStyle name="Normal 3 2 2 2 3 3 3 3 3" xfId="25759" xr:uid="{00000000-0005-0000-0000-0000FA2C0000}"/>
    <cellStyle name="Normal 3 2 2 2 3 3 3 4" xfId="35979" xr:uid="{00000000-0005-0000-0000-0000FB2C0000}"/>
    <cellStyle name="Normal 3 2 2 2 3 3 3 5" xfId="20746" xr:uid="{00000000-0005-0000-0000-0000FC2C0000}"/>
    <cellStyle name="Normal 3 2 2 2 3 3 4" xfId="12336" xr:uid="{00000000-0005-0000-0000-0000FD2C0000}"/>
    <cellStyle name="Normal 3 2 2 2 3 3 4 2" xfId="42667" xr:uid="{00000000-0005-0000-0000-0000FE2C0000}"/>
    <cellStyle name="Normal 3 2 2 2 3 3 4 3" xfId="27434" xr:uid="{00000000-0005-0000-0000-0000FF2C0000}"/>
    <cellStyle name="Normal 3 2 2 2 3 3 5" xfId="7315" xr:uid="{00000000-0005-0000-0000-0000002D0000}"/>
    <cellStyle name="Normal 3 2 2 2 3 3 5 2" xfId="37650" xr:uid="{00000000-0005-0000-0000-0000012D0000}"/>
    <cellStyle name="Normal 3 2 2 2 3 3 5 3" xfId="22417" xr:uid="{00000000-0005-0000-0000-0000022D0000}"/>
    <cellStyle name="Normal 3 2 2 2 3 3 6" xfId="32638" xr:uid="{00000000-0005-0000-0000-0000032D0000}"/>
    <cellStyle name="Normal 3 2 2 2 3 3 7" xfId="17404" xr:uid="{00000000-0005-0000-0000-0000042D0000}"/>
    <cellStyle name="Normal 3 2 2 2 3 4" xfId="3097" xr:uid="{00000000-0005-0000-0000-0000052D0000}"/>
    <cellStyle name="Normal 3 2 2 2 3 4 2" xfId="13171" xr:uid="{00000000-0005-0000-0000-0000062D0000}"/>
    <cellStyle name="Normal 3 2 2 2 3 4 2 2" xfId="43502" xr:uid="{00000000-0005-0000-0000-0000072D0000}"/>
    <cellStyle name="Normal 3 2 2 2 3 4 2 3" xfId="28269" xr:uid="{00000000-0005-0000-0000-0000082D0000}"/>
    <cellStyle name="Normal 3 2 2 2 3 4 3" xfId="8151" xr:uid="{00000000-0005-0000-0000-0000092D0000}"/>
    <cellStyle name="Normal 3 2 2 2 3 4 3 2" xfId="38485" xr:uid="{00000000-0005-0000-0000-00000A2D0000}"/>
    <cellStyle name="Normal 3 2 2 2 3 4 3 3" xfId="23252" xr:uid="{00000000-0005-0000-0000-00000B2D0000}"/>
    <cellStyle name="Normal 3 2 2 2 3 4 4" xfId="33472" xr:uid="{00000000-0005-0000-0000-00000C2D0000}"/>
    <cellStyle name="Normal 3 2 2 2 3 4 5" xfId="18239" xr:uid="{00000000-0005-0000-0000-00000D2D0000}"/>
    <cellStyle name="Normal 3 2 2 2 3 5" xfId="4790" xr:uid="{00000000-0005-0000-0000-00000E2D0000}"/>
    <cellStyle name="Normal 3 2 2 2 3 5 2" xfId="14842" xr:uid="{00000000-0005-0000-0000-00000F2D0000}"/>
    <cellStyle name="Normal 3 2 2 2 3 5 2 2" xfId="45173" xr:uid="{00000000-0005-0000-0000-0000102D0000}"/>
    <cellStyle name="Normal 3 2 2 2 3 5 2 3" xfId="29940" xr:uid="{00000000-0005-0000-0000-0000112D0000}"/>
    <cellStyle name="Normal 3 2 2 2 3 5 3" xfId="9822" xr:uid="{00000000-0005-0000-0000-0000122D0000}"/>
    <cellStyle name="Normal 3 2 2 2 3 5 3 2" xfId="40156" xr:uid="{00000000-0005-0000-0000-0000132D0000}"/>
    <cellStyle name="Normal 3 2 2 2 3 5 3 3" xfId="24923" xr:uid="{00000000-0005-0000-0000-0000142D0000}"/>
    <cellStyle name="Normal 3 2 2 2 3 5 4" xfId="35143" xr:uid="{00000000-0005-0000-0000-0000152D0000}"/>
    <cellStyle name="Normal 3 2 2 2 3 5 5" xfId="19910" xr:uid="{00000000-0005-0000-0000-0000162D0000}"/>
    <cellStyle name="Normal 3 2 2 2 3 6" xfId="11500" xr:uid="{00000000-0005-0000-0000-0000172D0000}"/>
    <cellStyle name="Normal 3 2 2 2 3 6 2" xfId="41831" xr:uid="{00000000-0005-0000-0000-0000182D0000}"/>
    <cellStyle name="Normal 3 2 2 2 3 6 3" xfId="26598" xr:uid="{00000000-0005-0000-0000-0000192D0000}"/>
    <cellStyle name="Normal 3 2 2 2 3 7" xfId="6479" xr:uid="{00000000-0005-0000-0000-00001A2D0000}"/>
    <cellStyle name="Normal 3 2 2 2 3 7 2" xfId="36814" xr:uid="{00000000-0005-0000-0000-00001B2D0000}"/>
    <cellStyle name="Normal 3 2 2 2 3 7 3" xfId="21581" xr:uid="{00000000-0005-0000-0000-00001C2D0000}"/>
    <cellStyle name="Normal 3 2 2 2 3 8" xfId="31802" xr:uid="{00000000-0005-0000-0000-00001D2D0000}"/>
    <cellStyle name="Normal 3 2 2 2 3 9" xfId="16568" xr:uid="{00000000-0005-0000-0000-00001E2D0000}"/>
    <cellStyle name="Normal 3 2 2 2 4" xfId="1615" xr:uid="{00000000-0005-0000-0000-00001F2D0000}"/>
    <cellStyle name="Normal 3 2 2 2 4 2" xfId="2454" xr:uid="{00000000-0005-0000-0000-0000202D0000}"/>
    <cellStyle name="Normal 3 2 2 2 4 2 2" xfId="4144" xr:uid="{00000000-0005-0000-0000-0000212D0000}"/>
    <cellStyle name="Normal 3 2 2 2 4 2 2 2" xfId="14217" xr:uid="{00000000-0005-0000-0000-0000222D0000}"/>
    <cellStyle name="Normal 3 2 2 2 4 2 2 2 2" xfId="44548" xr:uid="{00000000-0005-0000-0000-0000232D0000}"/>
    <cellStyle name="Normal 3 2 2 2 4 2 2 2 3" xfId="29315" xr:uid="{00000000-0005-0000-0000-0000242D0000}"/>
    <cellStyle name="Normal 3 2 2 2 4 2 2 3" xfId="9197" xr:uid="{00000000-0005-0000-0000-0000252D0000}"/>
    <cellStyle name="Normal 3 2 2 2 4 2 2 3 2" xfId="39531" xr:uid="{00000000-0005-0000-0000-0000262D0000}"/>
    <cellStyle name="Normal 3 2 2 2 4 2 2 3 3" xfId="24298" xr:uid="{00000000-0005-0000-0000-0000272D0000}"/>
    <cellStyle name="Normal 3 2 2 2 4 2 2 4" xfId="34518" xr:uid="{00000000-0005-0000-0000-0000282D0000}"/>
    <cellStyle name="Normal 3 2 2 2 4 2 2 5" xfId="19285" xr:uid="{00000000-0005-0000-0000-0000292D0000}"/>
    <cellStyle name="Normal 3 2 2 2 4 2 3" xfId="5836" xr:uid="{00000000-0005-0000-0000-00002A2D0000}"/>
    <cellStyle name="Normal 3 2 2 2 4 2 3 2" xfId="15888" xr:uid="{00000000-0005-0000-0000-00002B2D0000}"/>
    <cellStyle name="Normal 3 2 2 2 4 2 3 2 2" xfId="46219" xr:uid="{00000000-0005-0000-0000-00002C2D0000}"/>
    <cellStyle name="Normal 3 2 2 2 4 2 3 2 3" xfId="30986" xr:uid="{00000000-0005-0000-0000-00002D2D0000}"/>
    <cellStyle name="Normal 3 2 2 2 4 2 3 3" xfId="10868" xr:uid="{00000000-0005-0000-0000-00002E2D0000}"/>
    <cellStyle name="Normal 3 2 2 2 4 2 3 3 2" xfId="41202" xr:uid="{00000000-0005-0000-0000-00002F2D0000}"/>
    <cellStyle name="Normal 3 2 2 2 4 2 3 3 3" xfId="25969" xr:uid="{00000000-0005-0000-0000-0000302D0000}"/>
    <cellStyle name="Normal 3 2 2 2 4 2 3 4" xfId="36189" xr:uid="{00000000-0005-0000-0000-0000312D0000}"/>
    <cellStyle name="Normal 3 2 2 2 4 2 3 5" xfId="20956" xr:uid="{00000000-0005-0000-0000-0000322D0000}"/>
    <cellStyle name="Normal 3 2 2 2 4 2 4" xfId="12546" xr:uid="{00000000-0005-0000-0000-0000332D0000}"/>
    <cellStyle name="Normal 3 2 2 2 4 2 4 2" xfId="42877" xr:uid="{00000000-0005-0000-0000-0000342D0000}"/>
    <cellStyle name="Normal 3 2 2 2 4 2 4 3" xfId="27644" xr:uid="{00000000-0005-0000-0000-0000352D0000}"/>
    <cellStyle name="Normal 3 2 2 2 4 2 5" xfId="7525" xr:uid="{00000000-0005-0000-0000-0000362D0000}"/>
    <cellStyle name="Normal 3 2 2 2 4 2 5 2" xfId="37860" xr:uid="{00000000-0005-0000-0000-0000372D0000}"/>
    <cellStyle name="Normal 3 2 2 2 4 2 5 3" xfId="22627" xr:uid="{00000000-0005-0000-0000-0000382D0000}"/>
    <cellStyle name="Normal 3 2 2 2 4 2 6" xfId="32848" xr:uid="{00000000-0005-0000-0000-0000392D0000}"/>
    <cellStyle name="Normal 3 2 2 2 4 2 7" xfId="17614" xr:uid="{00000000-0005-0000-0000-00003A2D0000}"/>
    <cellStyle name="Normal 3 2 2 2 4 3" xfId="3307" xr:uid="{00000000-0005-0000-0000-00003B2D0000}"/>
    <cellStyle name="Normal 3 2 2 2 4 3 2" xfId="13381" xr:uid="{00000000-0005-0000-0000-00003C2D0000}"/>
    <cellStyle name="Normal 3 2 2 2 4 3 2 2" xfId="43712" xr:uid="{00000000-0005-0000-0000-00003D2D0000}"/>
    <cellStyle name="Normal 3 2 2 2 4 3 2 3" xfId="28479" xr:uid="{00000000-0005-0000-0000-00003E2D0000}"/>
    <cellStyle name="Normal 3 2 2 2 4 3 3" xfId="8361" xr:uid="{00000000-0005-0000-0000-00003F2D0000}"/>
    <cellStyle name="Normal 3 2 2 2 4 3 3 2" xfId="38695" xr:uid="{00000000-0005-0000-0000-0000402D0000}"/>
    <cellStyle name="Normal 3 2 2 2 4 3 3 3" xfId="23462" xr:uid="{00000000-0005-0000-0000-0000412D0000}"/>
    <cellStyle name="Normal 3 2 2 2 4 3 4" xfId="33682" xr:uid="{00000000-0005-0000-0000-0000422D0000}"/>
    <cellStyle name="Normal 3 2 2 2 4 3 5" xfId="18449" xr:uid="{00000000-0005-0000-0000-0000432D0000}"/>
    <cellStyle name="Normal 3 2 2 2 4 4" xfId="5000" xr:uid="{00000000-0005-0000-0000-0000442D0000}"/>
    <cellStyle name="Normal 3 2 2 2 4 4 2" xfId="15052" xr:uid="{00000000-0005-0000-0000-0000452D0000}"/>
    <cellStyle name="Normal 3 2 2 2 4 4 2 2" xfId="45383" xr:uid="{00000000-0005-0000-0000-0000462D0000}"/>
    <cellStyle name="Normal 3 2 2 2 4 4 2 3" xfId="30150" xr:uid="{00000000-0005-0000-0000-0000472D0000}"/>
    <cellStyle name="Normal 3 2 2 2 4 4 3" xfId="10032" xr:uid="{00000000-0005-0000-0000-0000482D0000}"/>
    <cellStyle name="Normal 3 2 2 2 4 4 3 2" xfId="40366" xr:uid="{00000000-0005-0000-0000-0000492D0000}"/>
    <cellStyle name="Normal 3 2 2 2 4 4 3 3" xfId="25133" xr:uid="{00000000-0005-0000-0000-00004A2D0000}"/>
    <cellStyle name="Normal 3 2 2 2 4 4 4" xfId="35353" xr:uid="{00000000-0005-0000-0000-00004B2D0000}"/>
    <cellStyle name="Normal 3 2 2 2 4 4 5" xfId="20120" xr:uid="{00000000-0005-0000-0000-00004C2D0000}"/>
    <cellStyle name="Normal 3 2 2 2 4 5" xfId="11710" xr:uid="{00000000-0005-0000-0000-00004D2D0000}"/>
    <cellStyle name="Normal 3 2 2 2 4 5 2" xfId="42041" xr:uid="{00000000-0005-0000-0000-00004E2D0000}"/>
    <cellStyle name="Normal 3 2 2 2 4 5 3" xfId="26808" xr:uid="{00000000-0005-0000-0000-00004F2D0000}"/>
    <cellStyle name="Normal 3 2 2 2 4 6" xfId="6689" xr:uid="{00000000-0005-0000-0000-0000502D0000}"/>
    <cellStyle name="Normal 3 2 2 2 4 6 2" xfId="37024" xr:uid="{00000000-0005-0000-0000-0000512D0000}"/>
    <cellStyle name="Normal 3 2 2 2 4 6 3" xfId="21791" xr:uid="{00000000-0005-0000-0000-0000522D0000}"/>
    <cellStyle name="Normal 3 2 2 2 4 7" xfId="32012" xr:uid="{00000000-0005-0000-0000-0000532D0000}"/>
    <cellStyle name="Normal 3 2 2 2 4 8" xfId="16778" xr:uid="{00000000-0005-0000-0000-0000542D0000}"/>
    <cellStyle name="Normal 3 2 2 2 5" xfId="2036" xr:uid="{00000000-0005-0000-0000-0000552D0000}"/>
    <cellStyle name="Normal 3 2 2 2 5 2" xfId="3726" xr:uid="{00000000-0005-0000-0000-0000562D0000}"/>
    <cellStyle name="Normal 3 2 2 2 5 2 2" xfId="13799" xr:uid="{00000000-0005-0000-0000-0000572D0000}"/>
    <cellStyle name="Normal 3 2 2 2 5 2 2 2" xfId="44130" xr:uid="{00000000-0005-0000-0000-0000582D0000}"/>
    <cellStyle name="Normal 3 2 2 2 5 2 2 3" xfId="28897" xr:uid="{00000000-0005-0000-0000-0000592D0000}"/>
    <cellStyle name="Normal 3 2 2 2 5 2 3" xfId="8779" xr:uid="{00000000-0005-0000-0000-00005A2D0000}"/>
    <cellStyle name="Normal 3 2 2 2 5 2 3 2" xfId="39113" xr:uid="{00000000-0005-0000-0000-00005B2D0000}"/>
    <cellStyle name="Normal 3 2 2 2 5 2 3 3" xfId="23880" xr:uid="{00000000-0005-0000-0000-00005C2D0000}"/>
    <cellStyle name="Normal 3 2 2 2 5 2 4" xfId="34100" xr:uid="{00000000-0005-0000-0000-00005D2D0000}"/>
    <cellStyle name="Normal 3 2 2 2 5 2 5" xfId="18867" xr:uid="{00000000-0005-0000-0000-00005E2D0000}"/>
    <cellStyle name="Normal 3 2 2 2 5 3" xfId="5418" xr:uid="{00000000-0005-0000-0000-00005F2D0000}"/>
    <cellStyle name="Normal 3 2 2 2 5 3 2" xfId="15470" xr:uid="{00000000-0005-0000-0000-0000602D0000}"/>
    <cellStyle name="Normal 3 2 2 2 5 3 2 2" xfId="45801" xr:uid="{00000000-0005-0000-0000-0000612D0000}"/>
    <cellStyle name="Normal 3 2 2 2 5 3 2 3" xfId="30568" xr:uid="{00000000-0005-0000-0000-0000622D0000}"/>
    <cellStyle name="Normal 3 2 2 2 5 3 3" xfId="10450" xr:uid="{00000000-0005-0000-0000-0000632D0000}"/>
    <cellStyle name="Normal 3 2 2 2 5 3 3 2" xfId="40784" xr:uid="{00000000-0005-0000-0000-0000642D0000}"/>
    <cellStyle name="Normal 3 2 2 2 5 3 3 3" xfId="25551" xr:uid="{00000000-0005-0000-0000-0000652D0000}"/>
    <cellStyle name="Normal 3 2 2 2 5 3 4" xfId="35771" xr:uid="{00000000-0005-0000-0000-0000662D0000}"/>
    <cellStyle name="Normal 3 2 2 2 5 3 5" xfId="20538" xr:uid="{00000000-0005-0000-0000-0000672D0000}"/>
    <cellStyle name="Normal 3 2 2 2 5 4" xfId="12128" xr:uid="{00000000-0005-0000-0000-0000682D0000}"/>
    <cellStyle name="Normal 3 2 2 2 5 4 2" xfId="42459" xr:uid="{00000000-0005-0000-0000-0000692D0000}"/>
    <cellStyle name="Normal 3 2 2 2 5 4 3" xfId="27226" xr:uid="{00000000-0005-0000-0000-00006A2D0000}"/>
    <cellStyle name="Normal 3 2 2 2 5 5" xfId="7107" xr:uid="{00000000-0005-0000-0000-00006B2D0000}"/>
    <cellStyle name="Normal 3 2 2 2 5 5 2" xfId="37442" xr:uid="{00000000-0005-0000-0000-00006C2D0000}"/>
    <cellStyle name="Normal 3 2 2 2 5 5 3" xfId="22209" xr:uid="{00000000-0005-0000-0000-00006D2D0000}"/>
    <cellStyle name="Normal 3 2 2 2 5 6" xfId="32430" xr:uid="{00000000-0005-0000-0000-00006E2D0000}"/>
    <cellStyle name="Normal 3 2 2 2 5 7" xfId="17196" xr:uid="{00000000-0005-0000-0000-00006F2D0000}"/>
    <cellStyle name="Normal 3 2 2 2 6" xfId="2889" xr:uid="{00000000-0005-0000-0000-0000702D0000}"/>
    <cellStyle name="Normal 3 2 2 2 6 2" xfId="12963" xr:uid="{00000000-0005-0000-0000-0000712D0000}"/>
    <cellStyle name="Normal 3 2 2 2 6 2 2" xfId="43294" xr:uid="{00000000-0005-0000-0000-0000722D0000}"/>
    <cellStyle name="Normal 3 2 2 2 6 2 3" xfId="28061" xr:uid="{00000000-0005-0000-0000-0000732D0000}"/>
    <cellStyle name="Normal 3 2 2 2 6 3" xfId="7943" xr:uid="{00000000-0005-0000-0000-0000742D0000}"/>
    <cellStyle name="Normal 3 2 2 2 6 3 2" xfId="38277" xr:uid="{00000000-0005-0000-0000-0000752D0000}"/>
    <cellStyle name="Normal 3 2 2 2 6 3 3" xfId="23044" xr:uid="{00000000-0005-0000-0000-0000762D0000}"/>
    <cellStyle name="Normal 3 2 2 2 6 4" xfId="33264" xr:uid="{00000000-0005-0000-0000-0000772D0000}"/>
    <cellStyle name="Normal 3 2 2 2 6 5" xfId="18031" xr:uid="{00000000-0005-0000-0000-0000782D0000}"/>
    <cellStyle name="Normal 3 2 2 2 7" xfId="4582" xr:uid="{00000000-0005-0000-0000-0000792D0000}"/>
    <cellStyle name="Normal 3 2 2 2 7 2" xfId="14634" xr:uid="{00000000-0005-0000-0000-00007A2D0000}"/>
    <cellStyle name="Normal 3 2 2 2 7 2 2" xfId="44965" xr:uid="{00000000-0005-0000-0000-00007B2D0000}"/>
    <cellStyle name="Normal 3 2 2 2 7 2 3" xfId="29732" xr:uid="{00000000-0005-0000-0000-00007C2D0000}"/>
    <cellStyle name="Normal 3 2 2 2 7 3" xfId="9614" xr:uid="{00000000-0005-0000-0000-00007D2D0000}"/>
    <cellStyle name="Normal 3 2 2 2 7 3 2" xfId="39948" xr:uid="{00000000-0005-0000-0000-00007E2D0000}"/>
    <cellStyle name="Normal 3 2 2 2 7 3 3" xfId="24715" xr:uid="{00000000-0005-0000-0000-00007F2D0000}"/>
    <cellStyle name="Normal 3 2 2 2 7 4" xfId="34935" xr:uid="{00000000-0005-0000-0000-0000802D0000}"/>
    <cellStyle name="Normal 3 2 2 2 7 5" xfId="19702" xr:uid="{00000000-0005-0000-0000-0000812D0000}"/>
    <cellStyle name="Normal 3 2 2 2 8" xfId="11292" xr:uid="{00000000-0005-0000-0000-0000822D0000}"/>
    <cellStyle name="Normal 3 2 2 2 8 2" xfId="41623" xr:uid="{00000000-0005-0000-0000-0000832D0000}"/>
    <cellStyle name="Normal 3 2 2 2 8 3" xfId="26390" xr:uid="{00000000-0005-0000-0000-0000842D0000}"/>
    <cellStyle name="Normal 3 2 2 2 9" xfId="6271" xr:uid="{00000000-0005-0000-0000-0000852D0000}"/>
    <cellStyle name="Normal 3 2 2 2 9 2" xfId="36606" xr:uid="{00000000-0005-0000-0000-0000862D0000}"/>
    <cellStyle name="Normal 3 2 2 2 9 3" xfId="21373" xr:uid="{00000000-0005-0000-0000-0000872D0000}"/>
    <cellStyle name="Normal 3 2 2 3" xfId="1235" xr:uid="{00000000-0005-0000-0000-0000882D0000}"/>
    <cellStyle name="Normal 3 2 2 3 10" xfId="16412" xr:uid="{00000000-0005-0000-0000-0000892D0000}"/>
    <cellStyle name="Normal 3 2 2 3 2" xfId="1454" xr:uid="{00000000-0005-0000-0000-00008A2D0000}"/>
    <cellStyle name="Normal 3 2 2 3 2 2" xfId="1875" xr:uid="{00000000-0005-0000-0000-00008B2D0000}"/>
    <cellStyle name="Normal 3 2 2 3 2 2 2" xfId="2714" xr:uid="{00000000-0005-0000-0000-00008C2D0000}"/>
    <cellStyle name="Normal 3 2 2 3 2 2 2 2" xfId="4404" xr:uid="{00000000-0005-0000-0000-00008D2D0000}"/>
    <cellStyle name="Normal 3 2 2 3 2 2 2 2 2" xfId="14477" xr:uid="{00000000-0005-0000-0000-00008E2D0000}"/>
    <cellStyle name="Normal 3 2 2 3 2 2 2 2 2 2" xfId="44808" xr:uid="{00000000-0005-0000-0000-00008F2D0000}"/>
    <cellStyle name="Normal 3 2 2 3 2 2 2 2 2 3" xfId="29575" xr:uid="{00000000-0005-0000-0000-0000902D0000}"/>
    <cellStyle name="Normal 3 2 2 3 2 2 2 2 3" xfId="9457" xr:uid="{00000000-0005-0000-0000-0000912D0000}"/>
    <cellStyle name="Normal 3 2 2 3 2 2 2 2 3 2" xfId="39791" xr:uid="{00000000-0005-0000-0000-0000922D0000}"/>
    <cellStyle name="Normal 3 2 2 3 2 2 2 2 3 3" xfId="24558" xr:uid="{00000000-0005-0000-0000-0000932D0000}"/>
    <cellStyle name="Normal 3 2 2 3 2 2 2 2 4" xfId="34778" xr:uid="{00000000-0005-0000-0000-0000942D0000}"/>
    <cellStyle name="Normal 3 2 2 3 2 2 2 2 5" xfId="19545" xr:uid="{00000000-0005-0000-0000-0000952D0000}"/>
    <cellStyle name="Normal 3 2 2 3 2 2 2 3" xfId="6096" xr:uid="{00000000-0005-0000-0000-0000962D0000}"/>
    <cellStyle name="Normal 3 2 2 3 2 2 2 3 2" xfId="16148" xr:uid="{00000000-0005-0000-0000-0000972D0000}"/>
    <cellStyle name="Normal 3 2 2 3 2 2 2 3 2 2" xfId="46479" xr:uid="{00000000-0005-0000-0000-0000982D0000}"/>
    <cellStyle name="Normal 3 2 2 3 2 2 2 3 2 3" xfId="31246" xr:uid="{00000000-0005-0000-0000-0000992D0000}"/>
    <cellStyle name="Normal 3 2 2 3 2 2 2 3 3" xfId="11128" xr:uid="{00000000-0005-0000-0000-00009A2D0000}"/>
    <cellStyle name="Normal 3 2 2 3 2 2 2 3 3 2" xfId="41462" xr:uid="{00000000-0005-0000-0000-00009B2D0000}"/>
    <cellStyle name="Normal 3 2 2 3 2 2 2 3 3 3" xfId="26229" xr:uid="{00000000-0005-0000-0000-00009C2D0000}"/>
    <cellStyle name="Normal 3 2 2 3 2 2 2 3 4" xfId="36449" xr:uid="{00000000-0005-0000-0000-00009D2D0000}"/>
    <cellStyle name="Normal 3 2 2 3 2 2 2 3 5" xfId="21216" xr:uid="{00000000-0005-0000-0000-00009E2D0000}"/>
    <cellStyle name="Normal 3 2 2 3 2 2 2 4" xfId="12806" xr:uid="{00000000-0005-0000-0000-00009F2D0000}"/>
    <cellStyle name="Normal 3 2 2 3 2 2 2 4 2" xfId="43137" xr:uid="{00000000-0005-0000-0000-0000A02D0000}"/>
    <cellStyle name="Normal 3 2 2 3 2 2 2 4 3" xfId="27904" xr:uid="{00000000-0005-0000-0000-0000A12D0000}"/>
    <cellStyle name="Normal 3 2 2 3 2 2 2 5" xfId="7785" xr:uid="{00000000-0005-0000-0000-0000A22D0000}"/>
    <cellStyle name="Normal 3 2 2 3 2 2 2 5 2" xfId="38120" xr:uid="{00000000-0005-0000-0000-0000A32D0000}"/>
    <cellStyle name="Normal 3 2 2 3 2 2 2 5 3" xfId="22887" xr:uid="{00000000-0005-0000-0000-0000A42D0000}"/>
    <cellStyle name="Normal 3 2 2 3 2 2 2 6" xfId="33108" xr:uid="{00000000-0005-0000-0000-0000A52D0000}"/>
    <cellStyle name="Normal 3 2 2 3 2 2 2 7" xfId="17874" xr:uid="{00000000-0005-0000-0000-0000A62D0000}"/>
    <cellStyle name="Normal 3 2 2 3 2 2 3" xfId="3567" xr:uid="{00000000-0005-0000-0000-0000A72D0000}"/>
    <cellStyle name="Normal 3 2 2 3 2 2 3 2" xfId="13641" xr:uid="{00000000-0005-0000-0000-0000A82D0000}"/>
    <cellStyle name="Normal 3 2 2 3 2 2 3 2 2" xfId="43972" xr:uid="{00000000-0005-0000-0000-0000A92D0000}"/>
    <cellStyle name="Normal 3 2 2 3 2 2 3 2 3" xfId="28739" xr:uid="{00000000-0005-0000-0000-0000AA2D0000}"/>
    <cellStyle name="Normal 3 2 2 3 2 2 3 3" xfId="8621" xr:uid="{00000000-0005-0000-0000-0000AB2D0000}"/>
    <cellStyle name="Normal 3 2 2 3 2 2 3 3 2" xfId="38955" xr:uid="{00000000-0005-0000-0000-0000AC2D0000}"/>
    <cellStyle name="Normal 3 2 2 3 2 2 3 3 3" xfId="23722" xr:uid="{00000000-0005-0000-0000-0000AD2D0000}"/>
    <cellStyle name="Normal 3 2 2 3 2 2 3 4" xfId="33942" xr:uid="{00000000-0005-0000-0000-0000AE2D0000}"/>
    <cellStyle name="Normal 3 2 2 3 2 2 3 5" xfId="18709" xr:uid="{00000000-0005-0000-0000-0000AF2D0000}"/>
    <cellStyle name="Normal 3 2 2 3 2 2 4" xfId="5260" xr:uid="{00000000-0005-0000-0000-0000B02D0000}"/>
    <cellStyle name="Normal 3 2 2 3 2 2 4 2" xfId="15312" xr:uid="{00000000-0005-0000-0000-0000B12D0000}"/>
    <cellStyle name="Normal 3 2 2 3 2 2 4 2 2" xfId="45643" xr:uid="{00000000-0005-0000-0000-0000B22D0000}"/>
    <cellStyle name="Normal 3 2 2 3 2 2 4 2 3" xfId="30410" xr:uid="{00000000-0005-0000-0000-0000B32D0000}"/>
    <cellStyle name="Normal 3 2 2 3 2 2 4 3" xfId="10292" xr:uid="{00000000-0005-0000-0000-0000B42D0000}"/>
    <cellStyle name="Normal 3 2 2 3 2 2 4 3 2" xfId="40626" xr:uid="{00000000-0005-0000-0000-0000B52D0000}"/>
    <cellStyle name="Normal 3 2 2 3 2 2 4 3 3" xfId="25393" xr:uid="{00000000-0005-0000-0000-0000B62D0000}"/>
    <cellStyle name="Normal 3 2 2 3 2 2 4 4" xfId="35613" xr:uid="{00000000-0005-0000-0000-0000B72D0000}"/>
    <cellStyle name="Normal 3 2 2 3 2 2 4 5" xfId="20380" xr:uid="{00000000-0005-0000-0000-0000B82D0000}"/>
    <cellStyle name="Normal 3 2 2 3 2 2 5" xfId="11970" xr:uid="{00000000-0005-0000-0000-0000B92D0000}"/>
    <cellStyle name="Normal 3 2 2 3 2 2 5 2" xfId="42301" xr:uid="{00000000-0005-0000-0000-0000BA2D0000}"/>
    <cellStyle name="Normal 3 2 2 3 2 2 5 3" xfId="27068" xr:uid="{00000000-0005-0000-0000-0000BB2D0000}"/>
    <cellStyle name="Normal 3 2 2 3 2 2 6" xfId="6949" xr:uid="{00000000-0005-0000-0000-0000BC2D0000}"/>
    <cellStyle name="Normal 3 2 2 3 2 2 6 2" xfId="37284" xr:uid="{00000000-0005-0000-0000-0000BD2D0000}"/>
    <cellStyle name="Normal 3 2 2 3 2 2 6 3" xfId="22051" xr:uid="{00000000-0005-0000-0000-0000BE2D0000}"/>
    <cellStyle name="Normal 3 2 2 3 2 2 7" xfId="32272" xr:uid="{00000000-0005-0000-0000-0000BF2D0000}"/>
    <cellStyle name="Normal 3 2 2 3 2 2 8" xfId="17038" xr:uid="{00000000-0005-0000-0000-0000C02D0000}"/>
    <cellStyle name="Normal 3 2 2 3 2 3" xfId="2296" xr:uid="{00000000-0005-0000-0000-0000C12D0000}"/>
    <cellStyle name="Normal 3 2 2 3 2 3 2" xfId="3986" xr:uid="{00000000-0005-0000-0000-0000C22D0000}"/>
    <cellStyle name="Normal 3 2 2 3 2 3 2 2" xfId="14059" xr:uid="{00000000-0005-0000-0000-0000C32D0000}"/>
    <cellStyle name="Normal 3 2 2 3 2 3 2 2 2" xfId="44390" xr:uid="{00000000-0005-0000-0000-0000C42D0000}"/>
    <cellStyle name="Normal 3 2 2 3 2 3 2 2 3" xfId="29157" xr:uid="{00000000-0005-0000-0000-0000C52D0000}"/>
    <cellStyle name="Normal 3 2 2 3 2 3 2 3" xfId="9039" xr:uid="{00000000-0005-0000-0000-0000C62D0000}"/>
    <cellStyle name="Normal 3 2 2 3 2 3 2 3 2" xfId="39373" xr:uid="{00000000-0005-0000-0000-0000C72D0000}"/>
    <cellStyle name="Normal 3 2 2 3 2 3 2 3 3" xfId="24140" xr:uid="{00000000-0005-0000-0000-0000C82D0000}"/>
    <cellStyle name="Normal 3 2 2 3 2 3 2 4" xfId="34360" xr:uid="{00000000-0005-0000-0000-0000C92D0000}"/>
    <cellStyle name="Normal 3 2 2 3 2 3 2 5" xfId="19127" xr:uid="{00000000-0005-0000-0000-0000CA2D0000}"/>
    <cellStyle name="Normal 3 2 2 3 2 3 3" xfId="5678" xr:uid="{00000000-0005-0000-0000-0000CB2D0000}"/>
    <cellStyle name="Normal 3 2 2 3 2 3 3 2" xfId="15730" xr:uid="{00000000-0005-0000-0000-0000CC2D0000}"/>
    <cellStyle name="Normal 3 2 2 3 2 3 3 2 2" xfId="46061" xr:uid="{00000000-0005-0000-0000-0000CD2D0000}"/>
    <cellStyle name="Normal 3 2 2 3 2 3 3 2 3" xfId="30828" xr:uid="{00000000-0005-0000-0000-0000CE2D0000}"/>
    <cellStyle name="Normal 3 2 2 3 2 3 3 3" xfId="10710" xr:uid="{00000000-0005-0000-0000-0000CF2D0000}"/>
    <cellStyle name="Normal 3 2 2 3 2 3 3 3 2" xfId="41044" xr:uid="{00000000-0005-0000-0000-0000D02D0000}"/>
    <cellStyle name="Normal 3 2 2 3 2 3 3 3 3" xfId="25811" xr:uid="{00000000-0005-0000-0000-0000D12D0000}"/>
    <cellStyle name="Normal 3 2 2 3 2 3 3 4" xfId="36031" xr:uid="{00000000-0005-0000-0000-0000D22D0000}"/>
    <cellStyle name="Normal 3 2 2 3 2 3 3 5" xfId="20798" xr:uid="{00000000-0005-0000-0000-0000D32D0000}"/>
    <cellStyle name="Normal 3 2 2 3 2 3 4" xfId="12388" xr:uid="{00000000-0005-0000-0000-0000D42D0000}"/>
    <cellStyle name="Normal 3 2 2 3 2 3 4 2" xfId="42719" xr:uid="{00000000-0005-0000-0000-0000D52D0000}"/>
    <cellStyle name="Normal 3 2 2 3 2 3 4 3" xfId="27486" xr:uid="{00000000-0005-0000-0000-0000D62D0000}"/>
    <cellStyle name="Normal 3 2 2 3 2 3 5" xfId="7367" xr:uid="{00000000-0005-0000-0000-0000D72D0000}"/>
    <cellStyle name="Normal 3 2 2 3 2 3 5 2" xfId="37702" xr:uid="{00000000-0005-0000-0000-0000D82D0000}"/>
    <cellStyle name="Normal 3 2 2 3 2 3 5 3" xfId="22469" xr:uid="{00000000-0005-0000-0000-0000D92D0000}"/>
    <cellStyle name="Normal 3 2 2 3 2 3 6" xfId="32690" xr:uid="{00000000-0005-0000-0000-0000DA2D0000}"/>
    <cellStyle name="Normal 3 2 2 3 2 3 7" xfId="17456" xr:uid="{00000000-0005-0000-0000-0000DB2D0000}"/>
    <cellStyle name="Normal 3 2 2 3 2 4" xfId="3149" xr:uid="{00000000-0005-0000-0000-0000DC2D0000}"/>
    <cellStyle name="Normal 3 2 2 3 2 4 2" xfId="13223" xr:uid="{00000000-0005-0000-0000-0000DD2D0000}"/>
    <cellStyle name="Normal 3 2 2 3 2 4 2 2" xfId="43554" xr:uid="{00000000-0005-0000-0000-0000DE2D0000}"/>
    <cellStyle name="Normal 3 2 2 3 2 4 2 3" xfId="28321" xr:uid="{00000000-0005-0000-0000-0000DF2D0000}"/>
    <cellStyle name="Normal 3 2 2 3 2 4 3" xfId="8203" xr:uid="{00000000-0005-0000-0000-0000E02D0000}"/>
    <cellStyle name="Normal 3 2 2 3 2 4 3 2" xfId="38537" xr:uid="{00000000-0005-0000-0000-0000E12D0000}"/>
    <cellStyle name="Normal 3 2 2 3 2 4 3 3" xfId="23304" xr:uid="{00000000-0005-0000-0000-0000E22D0000}"/>
    <cellStyle name="Normal 3 2 2 3 2 4 4" xfId="33524" xr:uid="{00000000-0005-0000-0000-0000E32D0000}"/>
    <cellStyle name="Normal 3 2 2 3 2 4 5" xfId="18291" xr:uid="{00000000-0005-0000-0000-0000E42D0000}"/>
    <cellStyle name="Normal 3 2 2 3 2 5" xfId="4842" xr:uid="{00000000-0005-0000-0000-0000E52D0000}"/>
    <cellStyle name="Normal 3 2 2 3 2 5 2" xfId="14894" xr:uid="{00000000-0005-0000-0000-0000E62D0000}"/>
    <cellStyle name="Normal 3 2 2 3 2 5 2 2" xfId="45225" xr:uid="{00000000-0005-0000-0000-0000E72D0000}"/>
    <cellStyle name="Normal 3 2 2 3 2 5 2 3" xfId="29992" xr:uid="{00000000-0005-0000-0000-0000E82D0000}"/>
    <cellStyle name="Normal 3 2 2 3 2 5 3" xfId="9874" xr:uid="{00000000-0005-0000-0000-0000E92D0000}"/>
    <cellStyle name="Normal 3 2 2 3 2 5 3 2" xfId="40208" xr:uid="{00000000-0005-0000-0000-0000EA2D0000}"/>
    <cellStyle name="Normal 3 2 2 3 2 5 3 3" xfId="24975" xr:uid="{00000000-0005-0000-0000-0000EB2D0000}"/>
    <cellStyle name="Normal 3 2 2 3 2 5 4" xfId="35195" xr:uid="{00000000-0005-0000-0000-0000EC2D0000}"/>
    <cellStyle name="Normal 3 2 2 3 2 5 5" xfId="19962" xr:uid="{00000000-0005-0000-0000-0000ED2D0000}"/>
    <cellStyle name="Normal 3 2 2 3 2 6" xfId="11552" xr:uid="{00000000-0005-0000-0000-0000EE2D0000}"/>
    <cellStyle name="Normal 3 2 2 3 2 6 2" xfId="41883" xr:uid="{00000000-0005-0000-0000-0000EF2D0000}"/>
    <cellStyle name="Normal 3 2 2 3 2 6 3" xfId="26650" xr:uid="{00000000-0005-0000-0000-0000F02D0000}"/>
    <cellStyle name="Normal 3 2 2 3 2 7" xfId="6531" xr:uid="{00000000-0005-0000-0000-0000F12D0000}"/>
    <cellStyle name="Normal 3 2 2 3 2 7 2" xfId="36866" xr:uid="{00000000-0005-0000-0000-0000F22D0000}"/>
    <cellStyle name="Normal 3 2 2 3 2 7 3" xfId="21633" xr:uid="{00000000-0005-0000-0000-0000F32D0000}"/>
    <cellStyle name="Normal 3 2 2 3 2 8" xfId="31854" xr:uid="{00000000-0005-0000-0000-0000F42D0000}"/>
    <cellStyle name="Normal 3 2 2 3 2 9" xfId="16620" xr:uid="{00000000-0005-0000-0000-0000F52D0000}"/>
    <cellStyle name="Normal 3 2 2 3 3" xfId="1667" xr:uid="{00000000-0005-0000-0000-0000F62D0000}"/>
    <cellStyle name="Normal 3 2 2 3 3 2" xfId="2506" xr:uid="{00000000-0005-0000-0000-0000F72D0000}"/>
    <cellStyle name="Normal 3 2 2 3 3 2 2" xfId="4196" xr:uid="{00000000-0005-0000-0000-0000F82D0000}"/>
    <cellStyle name="Normal 3 2 2 3 3 2 2 2" xfId="14269" xr:uid="{00000000-0005-0000-0000-0000F92D0000}"/>
    <cellStyle name="Normal 3 2 2 3 3 2 2 2 2" xfId="44600" xr:uid="{00000000-0005-0000-0000-0000FA2D0000}"/>
    <cellStyle name="Normal 3 2 2 3 3 2 2 2 3" xfId="29367" xr:uid="{00000000-0005-0000-0000-0000FB2D0000}"/>
    <cellStyle name="Normal 3 2 2 3 3 2 2 3" xfId="9249" xr:uid="{00000000-0005-0000-0000-0000FC2D0000}"/>
    <cellStyle name="Normal 3 2 2 3 3 2 2 3 2" xfId="39583" xr:uid="{00000000-0005-0000-0000-0000FD2D0000}"/>
    <cellStyle name="Normal 3 2 2 3 3 2 2 3 3" xfId="24350" xr:uid="{00000000-0005-0000-0000-0000FE2D0000}"/>
    <cellStyle name="Normal 3 2 2 3 3 2 2 4" xfId="34570" xr:uid="{00000000-0005-0000-0000-0000FF2D0000}"/>
    <cellStyle name="Normal 3 2 2 3 3 2 2 5" xfId="19337" xr:uid="{00000000-0005-0000-0000-0000002E0000}"/>
    <cellStyle name="Normal 3 2 2 3 3 2 3" xfId="5888" xr:uid="{00000000-0005-0000-0000-0000012E0000}"/>
    <cellStyle name="Normal 3 2 2 3 3 2 3 2" xfId="15940" xr:uid="{00000000-0005-0000-0000-0000022E0000}"/>
    <cellStyle name="Normal 3 2 2 3 3 2 3 2 2" xfId="46271" xr:uid="{00000000-0005-0000-0000-0000032E0000}"/>
    <cellStyle name="Normal 3 2 2 3 3 2 3 2 3" xfId="31038" xr:uid="{00000000-0005-0000-0000-0000042E0000}"/>
    <cellStyle name="Normal 3 2 2 3 3 2 3 3" xfId="10920" xr:uid="{00000000-0005-0000-0000-0000052E0000}"/>
    <cellStyle name="Normal 3 2 2 3 3 2 3 3 2" xfId="41254" xr:uid="{00000000-0005-0000-0000-0000062E0000}"/>
    <cellStyle name="Normal 3 2 2 3 3 2 3 3 3" xfId="26021" xr:uid="{00000000-0005-0000-0000-0000072E0000}"/>
    <cellStyle name="Normal 3 2 2 3 3 2 3 4" xfId="36241" xr:uid="{00000000-0005-0000-0000-0000082E0000}"/>
    <cellStyle name="Normal 3 2 2 3 3 2 3 5" xfId="21008" xr:uid="{00000000-0005-0000-0000-0000092E0000}"/>
    <cellStyle name="Normal 3 2 2 3 3 2 4" xfId="12598" xr:uid="{00000000-0005-0000-0000-00000A2E0000}"/>
    <cellStyle name="Normal 3 2 2 3 3 2 4 2" xfId="42929" xr:uid="{00000000-0005-0000-0000-00000B2E0000}"/>
    <cellStyle name="Normal 3 2 2 3 3 2 4 3" xfId="27696" xr:uid="{00000000-0005-0000-0000-00000C2E0000}"/>
    <cellStyle name="Normal 3 2 2 3 3 2 5" xfId="7577" xr:uid="{00000000-0005-0000-0000-00000D2E0000}"/>
    <cellStyle name="Normal 3 2 2 3 3 2 5 2" xfId="37912" xr:uid="{00000000-0005-0000-0000-00000E2E0000}"/>
    <cellStyle name="Normal 3 2 2 3 3 2 5 3" xfId="22679" xr:uid="{00000000-0005-0000-0000-00000F2E0000}"/>
    <cellStyle name="Normal 3 2 2 3 3 2 6" xfId="32900" xr:uid="{00000000-0005-0000-0000-0000102E0000}"/>
    <cellStyle name="Normal 3 2 2 3 3 2 7" xfId="17666" xr:uid="{00000000-0005-0000-0000-0000112E0000}"/>
    <cellStyle name="Normal 3 2 2 3 3 3" xfId="3359" xr:uid="{00000000-0005-0000-0000-0000122E0000}"/>
    <cellStyle name="Normal 3 2 2 3 3 3 2" xfId="13433" xr:uid="{00000000-0005-0000-0000-0000132E0000}"/>
    <cellStyle name="Normal 3 2 2 3 3 3 2 2" xfId="43764" xr:uid="{00000000-0005-0000-0000-0000142E0000}"/>
    <cellStyle name="Normal 3 2 2 3 3 3 2 3" xfId="28531" xr:uid="{00000000-0005-0000-0000-0000152E0000}"/>
    <cellStyle name="Normal 3 2 2 3 3 3 3" xfId="8413" xr:uid="{00000000-0005-0000-0000-0000162E0000}"/>
    <cellStyle name="Normal 3 2 2 3 3 3 3 2" xfId="38747" xr:uid="{00000000-0005-0000-0000-0000172E0000}"/>
    <cellStyle name="Normal 3 2 2 3 3 3 3 3" xfId="23514" xr:uid="{00000000-0005-0000-0000-0000182E0000}"/>
    <cellStyle name="Normal 3 2 2 3 3 3 4" xfId="33734" xr:uid="{00000000-0005-0000-0000-0000192E0000}"/>
    <cellStyle name="Normal 3 2 2 3 3 3 5" xfId="18501" xr:uid="{00000000-0005-0000-0000-00001A2E0000}"/>
    <cellStyle name="Normal 3 2 2 3 3 4" xfId="5052" xr:uid="{00000000-0005-0000-0000-00001B2E0000}"/>
    <cellStyle name="Normal 3 2 2 3 3 4 2" xfId="15104" xr:uid="{00000000-0005-0000-0000-00001C2E0000}"/>
    <cellStyle name="Normal 3 2 2 3 3 4 2 2" xfId="45435" xr:uid="{00000000-0005-0000-0000-00001D2E0000}"/>
    <cellStyle name="Normal 3 2 2 3 3 4 2 3" xfId="30202" xr:uid="{00000000-0005-0000-0000-00001E2E0000}"/>
    <cellStyle name="Normal 3 2 2 3 3 4 3" xfId="10084" xr:uid="{00000000-0005-0000-0000-00001F2E0000}"/>
    <cellStyle name="Normal 3 2 2 3 3 4 3 2" xfId="40418" xr:uid="{00000000-0005-0000-0000-0000202E0000}"/>
    <cellStyle name="Normal 3 2 2 3 3 4 3 3" xfId="25185" xr:uid="{00000000-0005-0000-0000-0000212E0000}"/>
    <cellStyle name="Normal 3 2 2 3 3 4 4" xfId="35405" xr:uid="{00000000-0005-0000-0000-0000222E0000}"/>
    <cellStyle name="Normal 3 2 2 3 3 4 5" xfId="20172" xr:uid="{00000000-0005-0000-0000-0000232E0000}"/>
    <cellStyle name="Normal 3 2 2 3 3 5" xfId="11762" xr:uid="{00000000-0005-0000-0000-0000242E0000}"/>
    <cellStyle name="Normal 3 2 2 3 3 5 2" xfId="42093" xr:uid="{00000000-0005-0000-0000-0000252E0000}"/>
    <cellStyle name="Normal 3 2 2 3 3 5 3" xfId="26860" xr:uid="{00000000-0005-0000-0000-0000262E0000}"/>
    <cellStyle name="Normal 3 2 2 3 3 6" xfId="6741" xr:uid="{00000000-0005-0000-0000-0000272E0000}"/>
    <cellStyle name="Normal 3 2 2 3 3 6 2" xfId="37076" xr:uid="{00000000-0005-0000-0000-0000282E0000}"/>
    <cellStyle name="Normal 3 2 2 3 3 6 3" xfId="21843" xr:uid="{00000000-0005-0000-0000-0000292E0000}"/>
    <cellStyle name="Normal 3 2 2 3 3 7" xfId="32064" xr:uid="{00000000-0005-0000-0000-00002A2E0000}"/>
    <cellStyle name="Normal 3 2 2 3 3 8" xfId="16830" xr:uid="{00000000-0005-0000-0000-00002B2E0000}"/>
    <cellStyle name="Normal 3 2 2 3 4" xfId="2088" xr:uid="{00000000-0005-0000-0000-00002C2E0000}"/>
    <cellStyle name="Normal 3 2 2 3 4 2" xfId="3778" xr:uid="{00000000-0005-0000-0000-00002D2E0000}"/>
    <cellStyle name="Normal 3 2 2 3 4 2 2" xfId="13851" xr:uid="{00000000-0005-0000-0000-00002E2E0000}"/>
    <cellStyle name="Normal 3 2 2 3 4 2 2 2" xfId="44182" xr:uid="{00000000-0005-0000-0000-00002F2E0000}"/>
    <cellStyle name="Normal 3 2 2 3 4 2 2 3" xfId="28949" xr:uid="{00000000-0005-0000-0000-0000302E0000}"/>
    <cellStyle name="Normal 3 2 2 3 4 2 3" xfId="8831" xr:uid="{00000000-0005-0000-0000-0000312E0000}"/>
    <cellStyle name="Normal 3 2 2 3 4 2 3 2" xfId="39165" xr:uid="{00000000-0005-0000-0000-0000322E0000}"/>
    <cellStyle name="Normal 3 2 2 3 4 2 3 3" xfId="23932" xr:uid="{00000000-0005-0000-0000-0000332E0000}"/>
    <cellStyle name="Normal 3 2 2 3 4 2 4" xfId="34152" xr:uid="{00000000-0005-0000-0000-0000342E0000}"/>
    <cellStyle name="Normal 3 2 2 3 4 2 5" xfId="18919" xr:uid="{00000000-0005-0000-0000-0000352E0000}"/>
    <cellStyle name="Normal 3 2 2 3 4 3" xfId="5470" xr:uid="{00000000-0005-0000-0000-0000362E0000}"/>
    <cellStyle name="Normal 3 2 2 3 4 3 2" xfId="15522" xr:uid="{00000000-0005-0000-0000-0000372E0000}"/>
    <cellStyle name="Normal 3 2 2 3 4 3 2 2" xfId="45853" xr:uid="{00000000-0005-0000-0000-0000382E0000}"/>
    <cellStyle name="Normal 3 2 2 3 4 3 2 3" xfId="30620" xr:uid="{00000000-0005-0000-0000-0000392E0000}"/>
    <cellStyle name="Normal 3 2 2 3 4 3 3" xfId="10502" xr:uid="{00000000-0005-0000-0000-00003A2E0000}"/>
    <cellStyle name="Normal 3 2 2 3 4 3 3 2" xfId="40836" xr:uid="{00000000-0005-0000-0000-00003B2E0000}"/>
    <cellStyle name="Normal 3 2 2 3 4 3 3 3" xfId="25603" xr:uid="{00000000-0005-0000-0000-00003C2E0000}"/>
    <cellStyle name="Normal 3 2 2 3 4 3 4" xfId="35823" xr:uid="{00000000-0005-0000-0000-00003D2E0000}"/>
    <cellStyle name="Normal 3 2 2 3 4 3 5" xfId="20590" xr:uid="{00000000-0005-0000-0000-00003E2E0000}"/>
    <cellStyle name="Normal 3 2 2 3 4 4" xfId="12180" xr:uid="{00000000-0005-0000-0000-00003F2E0000}"/>
    <cellStyle name="Normal 3 2 2 3 4 4 2" xfId="42511" xr:uid="{00000000-0005-0000-0000-0000402E0000}"/>
    <cellStyle name="Normal 3 2 2 3 4 4 3" xfId="27278" xr:uid="{00000000-0005-0000-0000-0000412E0000}"/>
    <cellStyle name="Normal 3 2 2 3 4 5" xfId="7159" xr:uid="{00000000-0005-0000-0000-0000422E0000}"/>
    <cellStyle name="Normal 3 2 2 3 4 5 2" xfId="37494" xr:uid="{00000000-0005-0000-0000-0000432E0000}"/>
    <cellStyle name="Normal 3 2 2 3 4 5 3" xfId="22261" xr:uid="{00000000-0005-0000-0000-0000442E0000}"/>
    <cellStyle name="Normal 3 2 2 3 4 6" xfId="32482" xr:uid="{00000000-0005-0000-0000-0000452E0000}"/>
    <cellStyle name="Normal 3 2 2 3 4 7" xfId="17248" xr:uid="{00000000-0005-0000-0000-0000462E0000}"/>
    <cellStyle name="Normal 3 2 2 3 5" xfId="2941" xr:uid="{00000000-0005-0000-0000-0000472E0000}"/>
    <cellStyle name="Normal 3 2 2 3 5 2" xfId="13015" xr:uid="{00000000-0005-0000-0000-0000482E0000}"/>
    <cellStyle name="Normal 3 2 2 3 5 2 2" xfId="43346" xr:uid="{00000000-0005-0000-0000-0000492E0000}"/>
    <cellStyle name="Normal 3 2 2 3 5 2 3" xfId="28113" xr:uid="{00000000-0005-0000-0000-00004A2E0000}"/>
    <cellStyle name="Normal 3 2 2 3 5 3" xfId="7995" xr:uid="{00000000-0005-0000-0000-00004B2E0000}"/>
    <cellStyle name="Normal 3 2 2 3 5 3 2" xfId="38329" xr:uid="{00000000-0005-0000-0000-00004C2E0000}"/>
    <cellStyle name="Normal 3 2 2 3 5 3 3" xfId="23096" xr:uid="{00000000-0005-0000-0000-00004D2E0000}"/>
    <cellStyle name="Normal 3 2 2 3 5 4" xfId="33316" xr:uid="{00000000-0005-0000-0000-00004E2E0000}"/>
    <cellStyle name="Normal 3 2 2 3 5 5" xfId="18083" xr:uid="{00000000-0005-0000-0000-00004F2E0000}"/>
    <cellStyle name="Normal 3 2 2 3 6" xfId="4634" xr:uid="{00000000-0005-0000-0000-0000502E0000}"/>
    <cellStyle name="Normal 3 2 2 3 6 2" xfId="14686" xr:uid="{00000000-0005-0000-0000-0000512E0000}"/>
    <cellStyle name="Normal 3 2 2 3 6 2 2" xfId="45017" xr:uid="{00000000-0005-0000-0000-0000522E0000}"/>
    <cellStyle name="Normal 3 2 2 3 6 2 3" xfId="29784" xr:uid="{00000000-0005-0000-0000-0000532E0000}"/>
    <cellStyle name="Normal 3 2 2 3 6 3" xfId="9666" xr:uid="{00000000-0005-0000-0000-0000542E0000}"/>
    <cellStyle name="Normal 3 2 2 3 6 3 2" xfId="40000" xr:uid="{00000000-0005-0000-0000-0000552E0000}"/>
    <cellStyle name="Normal 3 2 2 3 6 3 3" xfId="24767" xr:uid="{00000000-0005-0000-0000-0000562E0000}"/>
    <cellStyle name="Normal 3 2 2 3 6 4" xfId="34987" xr:uid="{00000000-0005-0000-0000-0000572E0000}"/>
    <cellStyle name="Normal 3 2 2 3 6 5" xfId="19754" xr:uid="{00000000-0005-0000-0000-0000582E0000}"/>
    <cellStyle name="Normal 3 2 2 3 7" xfId="11344" xr:uid="{00000000-0005-0000-0000-0000592E0000}"/>
    <cellStyle name="Normal 3 2 2 3 7 2" xfId="41675" xr:uid="{00000000-0005-0000-0000-00005A2E0000}"/>
    <cellStyle name="Normal 3 2 2 3 7 3" xfId="26442" xr:uid="{00000000-0005-0000-0000-00005B2E0000}"/>
    <cellStyle name="Normal 3 2 2 3 8" xfId="6323" xr:uid="{00000000-0005-0000-0000-00005C2E0000}"/>
    <cellStyle name="Normal 3 2 2 3 8 2" xfId="36658" xr:uid="{00000000-0005-0000-0000-00005D2E0000}"/>
    <cellStyle name="Normal 3 2 2 3 8 3" xfId="21425" xr:uid="{00000000-0005-0000-0000-00005E2E0000}"/>
    <cellStyle name="Normal 3 2 2 3 9" xfId="31647" xr:uid="{00000000-0005-0000-0000-00005F2E0000}"/>
    <cellStyle name="Normal 3 2 2 4" xfId="1348" xr:uid="{00000000-0005-0000-0000-0000602E0000}"/>
    <cellStyle name="Normal 3 2 2 4 2" xfId="1771" xr:uid="{00000000-0005-0000-0000-0000612E0000}"/>
    <cellStyle name="Normal 3 2 2 4 2 2" xfId="2610" xr:uid="{00000000-0005-0000-0000-0000622E0000}"/>
    <cellStyle name="Normal 3 2 2 4 2 2 2" xfId="4300" xr:uid="{00000000-0005-0000-0000-0000632E0000}"/>
    <cellStyle name="Normal 3 2 2 4 2 2 2 2" xfId="14373" xr:uid="{00000000-0005-0000-0000-0000642E0000}"/>
    <cellStyle name="Normal 3 2 2 4 2 2 2 2 2" xfId="44704" xr:uid="{00000000-0005-0000-0000-0000652E0000}"/>
    <cellStyle name="Normal 3 2 2 4 2 2 2 2 3" xfId="29471" xr:uid="{00000000-0005-0000-0000-0000662E0000}"/>
    <cellStyle name="Normal 3 2 2 4 2 2 2 3" xfId="9353" xr:uid="{00000000-0005-0000-0000-0000672E0000}"/>
    <cellStyle name="Normal 3 2 2 4 2 2 2 3 2" xfId="39687" xr:uid="{00000000-0005-0000-0000-0000682E0000}"/>
    <cellStyle name="Normal 3 2 2 4 2 2 2 3 3" xfId="24454" xr:uid="{00000000-0005-0000-0000-0000692E0000}"/>
    <cellStyle name="Normal 3 2 2 4 2 2 2 4" xfId="34674" xr:uid="{00000000-0005-0000-0000-00006A2E0000}"/>
    <cellStyle name="Normal 3 2 2 4 2 2 2 5" xfId="19441" xr:uid="{00000000-0005-0000-0000-00006B2E0000}"/>
    <cellStyle name="Normal 3 2 2 4 2 2 3" xfId="5992" xr:uid="{00000000-0005-0000-0000-00006C2E0000}"/>
    <cellStyle name="Normal 3 2 2 4 2 2 3 2" xfId="16044" xr:uid="{00000000-0005-0000-0000-00006D2E0000}"/>
    <cellStyle name="Normal 3 2 2 4 2 2 3 2 2" xfId="46375" xr:uid="{00000000-0005-0000-0000-00006E2E0000}"/>
    <cellStyle name="Normal 3 2 2 4 2 2 3 2 3" xfId="31142" xr:uid="{00000000-0005-0000-0000-00006F2E0000}"/>
    <cellStyle name="Normal 3 2 2 4 2 2 3 3" xfId="11024" xr:uid="{00000000-0005-0000-0000-0000702E0000}"/>
    <cellStyle name="Normal 3 2 2 4 2 2 3 3 2" xfId="41358" xr:uid="{00000000-0005-0000-0000-0000712E0000}"/>
    <cellStyle name="Normal 3 2 2 4 2 2 3 3 3" xfId="26125" xr:uid="{00000000-0005-0000-0000-0000722E0000}"/>
    <cellStyle name="Normal 3 2 2 4 2 2 3 4" xfId="36345" xr:uid="{00000000-0005-0000-0000-0000732E0000}"/>
    <cellStyle name="Normal 3 2 2 4 2 2 3 5" xfId="21112" xr:uid="{00000000-0005-0000-0000-0000742E0000}"/>
    <cellStyle name="Normal 3 2 2 4 2 2 4" xfId="12702" xr:uid="{00000000-0005-0000-0000-0000752E0000}"/>
    <cellStyle name="Normal 3 2 2 4 2 2 4 2" xfId="43033" xr:uid="{00000000-0005-0000-0000-0000762E0000}"/>
    <cellStyle name="Normal 3 2 2 4 2 2 4 3" xfId="27800" xr:uid="{00000000-0005-0000-0000-0000772E0000}"/>
    <cellStyle name="Normal 3 2 2 4 2 2 5" xfId="7681" xr:uid="{00000000-0005-0000-0000-0000782E0000}"/>
    <cellStyle name="Normal 3 2 2 4 2 2 5 2" xfId="38016" xr:uid="{00000000-0005-0000-0000-0000792E0000}"/>
    <cellStyle name="Normal 3 2 2 4 2 2 5 3" xfId="22783" xr:uid="{00000000-0005-0000-0000-00007A2E0000}"/>
    <cellStyle name="Normal 3 2 2 4 2 2 6" xfId="33004" xr:uid="{00000000-0005-0000-0000-00007B2E0000}"/>
    <cellStyle name="Normal 3 2 2 4 2 2 7" xfId="17770" xr:uid="{00000000-0005-0000-0000-00007C2E0000}"/>
    <cellStyle name="Normal 3 2 2 4 2 3" xfId="3463" xr:uid="{00000000-0005-0000-0000-00007D2E0000}"/>
    <cellStyle name="Normal 3 2 2 4 2 3 2" xfId="13537" xr:uid="{00000000-0005-0000-0000-00007E2E0000}"/>
    <cellStyle name="Normal 3 2 2 4 2 3 2 2" xfId="43868" xr:uid="{00000000-0005-0000-0000-00007F2E0000}"/>
    <cellStyle name="Normal 3 2 2 4 2 3 2 3" xfId="28635" xr:uid="{00000000-0005-0000-0000-0000802E0000}"/>
    <cellStyle name="Normal 3 2 2 4 2 3 3" xfId="8517" xr:uid="{00000000-0005-0000-0000-0000812E0000}"/>
    <cellStyle name="Normal 3 2 2 4 2 3 3 2" xfId="38851" xr:uid="{00000000-0005-0000-0000-0000822E0000}"/>
    <cellStyle name="Normal 3 2 2 4 2 3 3 3" xfId="23618" xr:uid="{00000000-0005-0000-0000-0000832E0000}"/>
    <cellStyle name="Normal 3 2 2 4 2 3 4" xfId="33838" xr:uid="{00000000-0005-0000-0000-0000842E0000}"/>
    <cellStyle name="Normal 3 2 2 4 2 3 5" xfId="18605" xr:uid="{00000000-0005-0000-0000-0000852E0000}"/>
    <cellStyle name="Normal 3 2 2 4 2 4" xfId="5156" xr:uid="{00000000-0005-0000-0000-0000862E0000}"/>
    <cellStyle name="Normal 3 2 2 4 2 4 2" xfId="15208" xr:uid="{00000000-0005-0000-0000-0000872E0000}"/>
    <cellStyle name="Normal 3 2 2 4 2 4 2 2" xfId="45539" xr:uid="{00000000-0005-0000-0000-0000882E0000}"/>
    <cellStyle name="Normal 3 2 2 4 2 4 2 3" xfId="30306" xr:uid="{00000000-0005-0000-0000-0000892E0000}"/>
    <cellStyle name="Normal 3 2 2 4 2 4 3" xfId="10188" xr:uid="{00000000-0005-0000-0000-00008A2E0000}"/>
    <cellStyle name="Normal 3 2 2 4 2 4 3 2" xfId="40522" xr:uid="{00000000-0005-0000-0000-00008B2E0000}"/>
    <cellStyle name="Normal 3 2 2 4 2 4 3 3" xfId="25289" xr:uid="{00000000-0005-0000-0000-00008C2E0000}"/>
    <cellStyle name="Normal 3 2 2 4 2 4 4" xfId="35509" xr:uid="{00000000-0005-0000-0000-00008D2E0000}"/>
    <cellStyle name="Normal 3 2 2 4 2 4 5" xfId="20276" xr:uid="{00000000-0005-0000-0000-00008E2E0000}"/>
    <cellStyle name="Normal 3 2 2 4 2 5" xfId="11866" xr:uid="{00000000-0005-0000-0000-00008F2E0000}"/>
    <cellStyle name="Normal 3 2 2 4 2 5 2" xfId="42197" xr:uid="{00000000-0005-0000-0000-0000902E0000}"/>
    <cellStyle name="Normal 3 2 2 4 2 5 3" xfId="26964" xr:uid="{00000000-0005-0000-0000-0000912E0000}"/>
    <cellStyle name="Normal 3 2 2 4 2 6" xfId="6845" xr:uid="{00000000-0005-0000-0000-0000922E0000}"/>
    <cellStyle name="Normal 3 2 2 4 2 6 2" xfId="37180" xr:uid="{00000000-0005-0000-0000-0000932E0000}"/>
    <cellStyle name="Normal 3 2 2 4 2 6 3" xfId="21947" xr:uid="{00000000-0005-0000-0000-0000942E0000}"/>
    <cellStyle name="Normal 3 2 2 4 2 7" xfId="32168" xr:uid="{00000000-0005-0000-0000-0000952E0000}"/>
    <cellStyle name="Normal 3 2 2 4 2 8" xfId="16934" xr:uid="{00000000-0005-0000-0000-0000962E0000}"/>
    <cellStyle name="Normal 3 2 2 4 3" xfId="2192" xr:uid="{00000000-0005-0000-0000-0000972E0000}"/>
    <cellStyle name="Normal 3 2 2 4 3 2" xfId="3882" xr:uid="{00000000-0005-0000-0000-0000982E0000}"/>
    <cellStyle name="Normal 3 2 2 4 3 2 2" xfId="13955" xr:uid="{00000000-0005-0000-0000-0000992E0000}"/>
    <cellStyle name="Normal 3 2 2 4 3 2 2 2" xfId="44286" xr:uid="{00000000-0005-0000-0000-00009A2E0000}"/>
    <cellStyle name="Normal 3 2 2 4 3 2 2 3" xfId="29053" xr:uid="{00000000-0005-0000-0000-00009B2E0000}"/>
    <cellStyle name="Normal 3 2 2 4 3 2 3" xfId="8935" xr:uid="{00000000-0005-0000-0000-00009C2E0000}"/>
    <cellStyle name="Normal 3 2 2 4 3 2 3 2" xfId="39269" xr:uid="{00000000-0005-0000-0000-00009D2E0000}"/>
    <cellStyle name="Normal 3 2 2 4 3 2 3 3" xfId="24036" xr:uid="{00000000-0005-0000-0000-00009E2E0000}"/>
    <cellStyle name="Normal 3 2 2 4 3 2 4" xfId="34256" xr:uid="{00000000-0005-0000-0000-00009F2E0000}"/>
    <cellStyle name="Normal 3 2 2 4 3 2 5" xfId="19023" xr:uid="{00000000-0005-0000-0000-0000A02E0000}"/>
    <cellStyle name="Normal 3 2 2 4 3 3" xfId="5574" xr:uid="{00000000-0005-0000-0000-0000A12E0000}"/>
    <cellStyle name="Normal 3 2 2 4 3 3 2" xfId="15626" xr:uid="{00000000-0005-0000-0000-0000A22E0000}"/>
    <cellStyle name="Normal 3 2 2 4 3 3 2 2" xfId="45957" xr:uid="{00000000-0005-0000-0000-0000A32E0000}"/>
    <cellStyle name="Normal 3 2 2 4 3 3 2 3" xfId="30724" xr:uid="{00000000-0005-0000-0000-0000A42E0000}"/>
    <cellStyle name="Normal 3 2 2 4 3 3 3" xfId="10606" xr:uid="{00000000-0005-0000-0000-0000A52E0000}"/>
    <cellStyle name="Normal 3 2 2 4 3 3 3 2" xfId="40940" xr:uid="{00000000-0005-0000-0000-0000A62E0000}"/>
    <cellStyle name="Normal 3 2 2 4 3 3 3 3" xfId="25707" xr:uid="{00000000-0005-0000-0000-0000A72E0000}"/>
    <cellStyle name="Normal 3 2 2 4 3 3 4" xfId="35927" xr:uid="{00000000-0005-0000-0000-0000A82E0000}"/>
    <cellStyle name="Normal 3 2 2 4 3 3 5" xfId="20694" xr:uid="{00000000-0005-0000-0000-0000A92E0000}"/>
    <cellStyle name="Normal 3 2 2 4 3 4" xfId="12284" xr:uid="{00000000-0005-0000-0000-0000AA2E0000}"/>
    <cellStyle name="Normal 3 2 2 4 3 4 2" xfId="42615" xr:uid="{00000000-0005-0000-0000-0000AB2E0000}"/>
    <cellStyle name="Normal 3 2 2 4 3 4 3" xfId="27382" xr:uid="{00000000-0005-0000-0000-0000AC2E0000}"/>
    <cellStyle name="Normal 3 2 2 4 3 5" xfId="7263" xr:uid="{00000000-0005-0000-0000-0000AD2E0000}"/>
    <cellStyle name="Normal 3 2 2 4 3 5 2" xfId="37598" xr:uid="{00000000-0005-0000-0000-0000AE2E0000}"/>
    <cellStyle name="Normal 3 2 2 4 3 5 3" xfId="22365" xr:uid="{00000000-0005-0000-0000-0000AF2E0000}"/>
    <cellStyle name="Normal 3 2 2 4 3 6" xfId="32586" xr:uid="{00000000-0005-0000-0000-0000B02E0000}"/>
    <cellStyle name="Normal 3 2 2 4 3 7" xfId="17352" xr:uid="{00000000-0005-0000-0000-0000B12E0000}"/>
    <cellStyle name="Normal 3 2 2 4 4" xfId="3045" xr:uid="{00000000-0005-0000-0000-0000B22E0000}"/>
    <cellStyle name="Normal 3 2 2 4 4 2" xfId="13119" xr:uid="{00000000-0005-0000-0000-0000B32E0000}"/>
    <cellStyle name="Normal 3 2 2 4 4 2 2" xfId="43450" xr:uid="{00000000-0005-0000-0000-0000B42E0000}"/>
    <cellStyle name="Normal 3 2 2 4 4 2 3" xfId="28217" xr:uid="{00000000-0005-0000-0000-0000B52E0000}"/>
    <cellStyle name="Normal 3 2 2 4 4 3" xfId="8099" xr:uid="{00000000-0005-0000-0000-0000B62E0000}"/>
    <cellStyle name="Normal 3 2 2 4 4 3 2" xfId="38433" xr:uid="{00000000-0005-0000-0000-0000B72E0000}"/>
    <cellStyle name="Normal 3 2 2 4 4 3 3" xfId="23200" xr:uid="{00000000-0005-0000-0000-0000B82E0000}"/>
    <cellStyle name="Normal 3 2 2 4 4 4" xfId="33420" xr:uid="{00000000-0005-0000-0000-0000B92E0000}"/>
    <cellStyle name="Normal 3 2 2 4 4 5" xfId="18187" xr:uid="{00000000-0005-0000-0000-0000BA2E0000}"/>
    <cellStyle name="Normal 3 2 2 4 5" xfId="4738" xr:uid="{00000000-0005-0000-0000-0000BB2E0000}"/>
    <cellStyle name="Normal 3 2 2 4 5 2" xfId="14790" xr:uid="{00000000-0005-0000-0000-0000BC2E0000}"/>
    <cellStyle name="Normal 3 2 2 4 5 2 2" xfId="45121" xr:uid="{00000000-0005-0000-0000-0000BD2E0000}"/>
    <cellStyle name="Normal 3 2 2 4 5 2 3" xfId="29888" xr:uid="{00000000-0005-0000-0000-0000BE2E0000}"/>
    <cellStyle name="Normal 3 2 2 4 5 3" xfId="9770" xr:uid="{00000000-0005-0000-0000-0000BF2E0000}"/>
    <cellStyle name="Normal 3 2 2 4 5 3 2" xfId="40104" xr:uid="{00000000-0005-0000-0000-0000C02E0000}"/>
    <cellStyle name="Normal 3 2 2 4 5 3 3" xfId="24871" xr:uid="{00000000-0005-0000-0000-0000C12E0000}"/>
    <cellStyle name="Normal 3 2 2 4 5 4" xfId="35091" xr:uid="{00000000-0005-0000-0000-0000C22E0000}"/>
    <cellStyle name="Normal 3 2 2 4 5 5" xfId="19858" xr:uid="{00000000-0005-0000-0000-0000C32E0000}"/>
    <cellStyle name="Normal 3 2 2 4 6" xfId="11448" xr:uid="{00000000-0005-0000-0000-0000C42E0000}"/>
    <cellStyle name="Normal 3 2 2 4 6 2" xfId="41779" xr:uid="{00000000-0005-0000-0000-0000C52E0000}"/>
    <cellStyle name="Normal 3 2 2 4 6 3" xfId="26546" xr:uid="{00000000-0005-0000-0000-0000C62E0000}"/>
    <cellStyle name="Normal 3 2 2 4 7" xfId="6427" xr:uid="{00000000-0005-0000-0000-0000C72E0000}"/>
    <cellStyle name="Normal 3 2 2 4 7 2" xfId="36762" xr:uid="{00000000-0005-0000-0000-0000C82E0000}"/>
    <cellStyle name="Normal 3 2 2 4 7 3" xfId="21529" xr:uid="{00000000-0005-0000-0000-0000C92E0000}"/>
    <cellStyle name="Normal 3 2 2 4 8" xfId="31750" xr:uid="{00000000-0005-0000-0000-0000CA2E0000}"/>
    <cellStyle name="Normal 3 2 2 4 9" xfId="16516" xr:uid="{00000000-0005-0000-0000-0000CB2E0000}"/>
    <cellStyle name="Normal 3 2 2 5" xfId="1561" xr:uid="{00000000-0005-0000-0000-0000CC2E0000}"/>
    <cellStyle name="Normal 3 2 2 5 2" xfId="2402" xr:uid="{00000000-0005-0000-0000-0000CD2E0000}"/>
    <cellStyle name="Normal 3 2 2 5 2 2" xfId="4092" xr:uid="{00000000-0005-0000-0000-0000CE2E0000}"/>
    <cellStyle name="Normal 3 2 2 5 2 2 2" xfId="14165" xr:uid="{00000000-0005-0000-0000-0000CF2E0000}"/>
    <cellStyle name="Normal 3 2 2 5 2 2 2 2" xfId="44496" xr:uid="{00000000-0005-0000-0000-0000D02E0000}"/>
    <cellStyle name="Normal 3 2 2 5 2 2 2 3" xfId="29263" xr:uid="{00000000-0005-0000-0000-0000D12E0000}"/>
    <cellStyle name="Normal 3 2 2 5 2 2 3" xfId="9145" xr:uid="{00000000-0005-0000-0000-0000D22E0000}"/>
    <cellStyle name="Normal 3 2 2 5 2 2 3 2" xfId="39479" xr:uid="{00000000-0005-0000-0000-0000D32E0000}"/>
    <cellStyle name="Normal 3 2 2 5 2 2 3 3" xfId="24246" xr:uid="{00000000-0005-0000-0000-0000D42E0000}"/>
    <cellStyle name="Normal 3 2 2 5 2 2 4" xfId="34466" xr:uid="{00000000-0005-0000-0000-0000D52E0000}"/>
    <cellStyle name="Normal 3 2 2 5 2 2 5" xfId="19233" xr:uid="{00000000-0005-0000-0000-0000D62E0000}"/>
    <cellStyle name="Normal 3 2 2 5 2 3" xfId="5784" xr:uid="{00000000-0005-0000-0000-0000D72E0000}"/>
    <cellStyle name="Normal 3 2 2 5 2 3 2" xfId="15836" xr:uid="{00000000-0005-0000-0000-0000D82E0000}"/>
    <cellStyle name="Normal 3 2 2 5 2 3 2 2" xfId="46167" xr:uid="{00000000-0005-0000-0000-0000D92E0000}"/>
    <cellStyle name="Normal 3 2 2 5 2 3 2 3" xfId="30934" xr:uid="{00000000-0005-0000-0000-0000DA2E0000}"/>
    <cellStyle name="Normal 3 2 2 5 2 3 3" xfId="10816" xr:uid="{00000000-0005-0000-0000-0000DB2E0000}"/>
    <cellStyle name="Normal 3 2 2 5 2 3 3 2" xfId="41150" xr:uid="{00000000-0005-0000-0000-0000DC2E0000}"/>
    <cellStyle name="Normal 3 2 2 5 2 3 3 3" xfId="25917" xr:uid="{00000000-0005-0000-0000-0000DD2E0000}"/>
    <cellStyle name="Normal 3 2 2 5 2 3 4" xfId="36137" xr:uid="{00000000-0005-0000-0000-0000DE2E0000}"/>
    <cellStyle name="Normal 3 2 2 5 2 3 5" xfId="20904" xr:uid="{00000000-0005-0000-0000-0000DF2E0000}"/>
    <cellStyle name="Normal 3 2 2 5 2 4" xfId="12494" xr:uid="{00000000-0005-0000-0000-0000E02E0000}"/>
    <cellStyle name="Normal 3 2 2 5 2 4 2" xfId="42825" xr:uid="{00000000-0005-0000-0000-0000E12E0000}"/>
    <cellStyle name="Normal 3 2 2 5 2 4 3" xfId="27592" xr:uid="{00000000-0005-0000-0000-0000E22E0000}"/>
    <cellStyle name="Normal 3 2 2 5 2 5" xfId="7473" xr:uid="{00000000-0005-0000-0000-0000E32E0000}"/>
    <cellStyle name="Normal 3 2 2 5 2 5 2" xfId="37808" xr:uid="{00000000-0005-0000-0000-0000E42E0000}"/>
    <cellStyle name="Normal 3 2 2 5 2 5 3" xfId="22575" xr:uid="{00000000-0005-0000-0000-0000E52E0000}"/>
    <cellStyle name="Normal 3 2 2 5 2 6" xfId="32796" xr:uid="{00000000-0005-0000-0000-0000E62E0000}"/>
    <cellStyle name="Normal 3 2 2 5 2 7" xfId="17562" xr:uid="{00000000-0005-0000-0000-0000E72E0000}"/>
    <cellStyle name="Normal 3 2 2 5 3" xfId="3255" xr:uid="{00000000-0005-0000-0000-0000E82E0000}"/>
    <cellStyle name="Normal 3 2 2 5 3 2" xfId="13329" xr:uid="{00000000-0005-0000-0000-0000E92E0000}"/>
    <cellStyle name="Normal 3 2 2 5 3 2 2" xfId="43660" xr:uid="{00000000-0005-0000-0000-0000EA2E0000}"/>
    <cellStyle name="Normal 3 2 2 5 3 2 3" xfId="28427" xr:uid="{00000000-0005-0000-0000-0000EB2E0000}"/>
    <cellStyle name="Normal 3 2 2 5 3 3" xfId="8309" xr:uid="{00000000-0005-0000-0000-0000EC2E0000}"/>
    <cellStyle name="Normal 3 2 2 5 3 3 2" xfId="38643" xr:uid="{00000000-0005-0000-0000-0000ED2E0000}"/>
    <cellStyle name="Normal 3 2 2 5 3 3 3" xfId="23410" xr:uid="{00000000-0005-0000-0000-0000EE2E0000}"/>
    <cellStyle name="Normal 3 2 2 5 3 4" xfId="33630" xr:uid="{00000000-0005-0000-0000-0000EF2E0000}"/>
    <cellStyle name="Normal 3 2 2 5 3 5" xfId="18397" xr:uid="{00000000-0005-0000-0000-0000F02E0000}"/>
    <cellStyle name="Normal 3 2 2 5 4" xfId="4948" xr:uid="{00000000-0005-0000-0000-0000F12E0000}"/>
    <cellStyle name="Normal 3 2 2 5 4 2" xfId="15000" xr:uid="{00000000-0005-0000-0000-0000F22E0000}"/>
    <cellStyle name="Normal 3 2 2 5 4 2 2" xfId="45331" xr:uid="{00000000-0005-0000-0000-0000F32E0000}"/>
    <cellStyle name="Normal 3 2 2 5 4 2 3" xfId="30098" xr:uid="{00000000-0005-0000-0000-0000F42E0000}"/>
    <cellStyle name="Normal 3 2 2 5 4 3" xfId="9980" xr:uid="{00000000-0005-0000-0000-0000F52E0000}"/>
    <cellStyle name="Normal 3 2 2 5 4 3 2" xfId="40314" xr:uid="{00000000-0005-0000-0000-0000F62E0000}"/>
    <cellStyle name="Normal 3 2 2 5 4 3 3" xfId="25081" xr:uid="{00000000-0005-0000-0000-0000F72E0000}"/>
    <cellStyle name="Normal 3 2 2 5 4 4" xfId="35301" xr:uid="{00000000-0005-0000-0000-0000F82E0000}"/>
    <cellStyle name="Normal 3 2 2 5 4 5" xfId="20068" xr:uid="{00000000-0005-0000-0000-0000F92E0000}"/>
    <cellStyle name="Normal 3 2 2 5 5" xfId="11658" xr:uid="{00000000-0005-0000-0000-0000FA2E0000}"/>
    <cellStyle name="Normal 3 2 2 5 5 2" xfId="41989" xr:uid="{00000000-0005-0000-0000-0000FB2E0000}"/>
    <cellStyle name="Normal 3 2 2 5 5 3" xfId="26756" xr:uid="{00000000-0005-0000-0000-0000FC2E0000}"/>
    <cellStyle name="Normal 3 2 2 5 6" xfId="6637" xr:uid="{00000000-0005-0000-0000-0000FD2E0000}"/>
    <cellStyle name="Normal 3 2 2 5 6 2" xfId="36972" xr:uid="{00000000-0005-0000-0000-0000FE2E0000}"/>
    <cellStyle name="Normal 3 2 2 5 6 3" xfId="21739" xr:uid="{00000000-0005-0000-0000-0000FF2E0000}"/>
    <cellStyle name="Normal 3 2 2 5 7" xfId="31960" xr:uid="{00000000-0005-0000-0000-0000002F0000}"/>
    <cellStyle name="Normal 3 2 2 5 8" xfId="16726" xr:uid="{00000000-0005-0000-0000-0000012F0000}"/>
    <cellStyle name="Normal 3 2 2 6" xfId="1982" xr:uid="{00000000-0005-0000-0000-0000022F0000}"/>
    <cellStyle name="Normal 3 2 2 6 2" xfId="3674" xr:uid="{00000000-0005-0000-0000-0000032F0000}"/>
    <cellStyle name="Normal 3 2 2 6 2 2" xfId="13747" xr:uid="{00000000-0005-0000-0000-0000042F0000}"/>
    <cellStyle name="Normal 3 2 2 6 2 2 2" xfId="44078" xr:uid="{00000000-0005-0000-0000-0000052F0000}"/>
    <cellStyle name="Normal 3 2 2 6 2 2 3" xfId="28845" xr:uid="{00000000-0005-0000-0000-0000062F0000}"/>
    <cellStyle name="Normal 3 2 2 6 2 3" xfId="8727" xr:uid="{00000000-0005-0000-0000-0000072F0000}"/>
    <cellStyle name="Normal 3 2 2 6 2 3 2" xfId="39061" xr:uid="{00000000-0005-0000-0000-0000082F0000}"/>
    <cellStyle name="Normal 3 2 2 6 2 3 3" xfId="23828" xr:uid="{00000000-0005-0000-0000-0000092F0000}"/>
    <cellStyle name="Normal 3 2 2 6 2 4" xfId="34048" xr:uid="{00000000-0005-0000-0000-00000A2F0000}"/>
    <cellStyle name="Normal 3 2 2 6 2 5" xfId="18815" xr:uid="{00000000-0005-0000-0000-00000B2F0000}"/>
    <cellStyle name="Normal 3 2 2 6 3" xfId="5366" xr:uid="{00000000-0005-0000-0000-00000C2F0000}"/>
    <cellStyle name="Normal 3 2 2 6 3 2" xfId="15418" xr:uid="{00000000-0005-0000-0000-00000D2F0000}"/>
    <cellStyle name="Normal 3 2 2 6 3 2 2" xfId="45749" xr:uid="{00000000-0005-0000-0000-00000E2F0000}"/>
    <cellStyle name="Normal 3 2 2 6 3 2 3" xfId="30516" xr:uid="{00000000-0005-0000-0000-00000F2F0000}"/>
    <cellStyle name="Normal 3 2 2 6 3 3" xfId="10398" xr:uid="{00000000-0005-0000-0000-0000102F0000}"/>
    <cellStyle name="Normal 3 2 2 6 3 3 2" xfId="40732" xr:uid="{00000000-0005-0000-0000-0000112F0000}"/>
    <cellStyle name="Normal 3 2 2 6 3 3 3" xfId="25499" xr:uid="{00000000-0005-0000-0000-0000122F0000}"/>
    <cellStyle name="Normal 3 2 2 6 3 4" xfId="35719" xr:uid="{00000000-0005-0000-0000-0000132F0000}"/>
    <cellStyle name="Normal 3 2 2 6 3 5" xfId="20486" xr:uid="{00000000-0005-0000-0000-0000142F0000}"/>
    <cellStyle name="Normal 3 2 2 6 4" xfId="12076" xr:uid="{00000000-0005-0000-0000-0000152F0000}"/>
    <cellStyle name="Normal 3 2 2 6 4 2" xfId="42407" xr:uid="{00000000-0005-0000-0000-0000162F0000}"/>
    <cellStyle name="Normal 3 2 2 6 4 3" xfId="27174" xr:uid="{00000000-0005-0000-0000-0000172F0000}"/>
    <cellStyle name="Normal 3 2 2 6 5" xfId="7055" xr:uid="{00000000-0005-0000-0000-0000182F0000}"/>
    <cellStyle name="Normal 3 2 2 6 5 2" xfId="37390" xr:uid="{00000000-0005-0000-0000-0000192F0000}"/>
    <cellStyle name="Normal 3 2 2 6 5 3" xfId="22157" xr:uid="{00000000-0005-0000-0000-00001A2F0000}"/>
    <cellStyle name="Normal 3 2 2 6 6" xfId="32378" xr:uid="{00000000-0005-0000-0000-00001B2F0000}"/>
    <cellStyle name="Normal 3 2 2 6 7" xfId="17144" xr:uid="{00000000-0005-0000-0000-00001C2F0000}"/>
    <cellStyle name="Normal 3 2 2 7" xfId="2833" xr:uid="{00000000-0005-0000-0000-00001D2F0000}"/>
    <cellStyle name="Normal 3 2 2 7 2" xfId="12911" xr:uid="{00000000-0005-0000-0000-00001E2F0000}"/>
    <cellStyle name="Normal 3 2 2 7 2 2" xfId="43242" xr:uid="{00000000-0005-0000-0000-00001F2F0000}"/>
    <cellStyle name="Normal 3 2 2 7 2 3" xfId="28009" xr:uid="{00000000-0005-0000-0000-0000202F0000}"/>
    <cellStyle name="Normal 3 2 2 7 3" xfId="7891" xr:uid="{00000000-0005-0000-0000-0000212F0000}"/>
    <cellStyle name="Normal 3 2 2 7 3 2" xfId="38225" xr:uid="{00000000-0005-0000-0000-0000222F0000}"/>
    <cellStyle name="Normal 3 2 2 7 3 3" xfId="22992" xr:uid="{00000000-0005-0000-0000-0000232F0000}"/>
    <cellStyle name="Normal 3 2 2 7 4" xfId="33212" xr:uid="{00000000-0005-0000-0000-0000242F0000}"/>
    <cellStyle name="Normal 3 2 2 7 5" xfId="17979" xr:uid="{00000000-0005-0000-0000-0000252F0000}"/>
    <cellStyle name="Normal 3 2 2 8" xfId="4527" xr:uid="{00000000-0005-0000-0000-0000262F0000}"/>
    <cellStyle name="Normal 3 2 2 8 2" xfId="14582" xr:uid="{00000000-0005-0000-0000-0000272F0000}"/>
    <cellStyle name="Normal 3 2 2 8 2 2" xfId="44913" xr:uid="{00000000-0005-0000-0000-0000282F0000}"/>
    <cellStyle name="Normal 3 2 2 8 2 3" xfId="29680" xr:uid="{00000000-0005-0000-0000-0000292F0000}"/>
    <cellStyle name="Normal 3 2 2 8 3" xfId="9562" xr:uid="{00000000-0005-0000-0000-00002A2F0000}"/>
    <cellStyle name="Normal 3 2 2 8 3 2" xfId="39896" xr:uid="{00000000-0005-0000-0000-00002B2F0000}"/>
    <cellStyle name="Normal 3 2 2 8 3 3" xfId="24663" xr:uid="{00000000-0005-0000-0000-00002C2F0000}"/>
    <cellStyle name="Normal 3 2 2 8 4" xfId="34883" xr:uid="{00000000-0005-0000-0000-00002D2F0000}"/>
    <cellStyle name="Normal 3 2 2 8 5" xfId="19650" xr:uid="{00000000-0005-0000-0000-00002E2F0000}"/>
    <cellStyle name="Normal 3 2 2 9" xfId="11238" xr:uid="{00000000-0005-0000-0000-00002F2F0000}"/>
    <cellStyle name="Normal 3 2 2 9 2" xfId="41571" xr:uid="{00000000-0005-0000-0000-0000302F0000}"/>
    <cellStyle name="Normal 3 2 2 9 3" xfId="26338" xr:uid="{00000000-0005-0000-0000-0000312F0000}"/>
    <cellStyle name="Normal 3 2 3" xfId="526" xr:uid="{00000000-0005-0000-0000-0000322F0000}"/>
    <cellStyle name="Normal 3 2 4" xfId="31495" xr:uid="{00000000-0005-0000-0000-0000332F0000}"/>
    <cellStyle name="Normal 3 3" xfId="848" xr:uid="{00000000-0005-0000-0000-0000342F0000}"/>
    <cellStyle name="Normal 3 3 10" xfId="6218" xr:uid="{00000000-0005-0000-0000-0000352F0000}"/>
    <cellStyle name="Normal 3 3 10 2" xfId="36555" xr:uid="{00000000-0005-0000-0000-0000362F0000}"/>
    <cellStyle name="Normal 3 3 10 3" xfId="21322" xr:uid="{00000000-0005-0000-0000-0000372F0000}"/>
    <cellStyle name="Normal 3 3 11" xfId="31546" xr:uid="{00000000-0005-0000-0000-0000382F0000}"/>
    <cellStyle name="Normal 3 3 12" xfId="16307" xr:uid="{00000000-0005-0000-0000-0000392F0000}"/>
    <cellStyle name="Normal 3 3 13" xfId="46659" xr:uid="{00000000-0005-0000-0000-00003A2F0000}"/>
    <cellStyle name="Normal 3 3 2" xfId="1182" xr:uid="{00000000-0005-0000-0000-00003B2F0000}"/>
    <cellStyle name="Normal 3 3 2 10" xfId="31598" xr:uid="{00000000-0005-0000-0000-00003C2F0000}"/>
    <cellStyle name="Normal 3 3 2 11" xfId="16361" xr:uid="{00000000-0005-0000-0000-00003D2F0000}"/>
    <cellStyle name="Normal 3 3 2 2" xfId="1290" xr:uid="{00000000-0005-0000-0000-00003E2F0000}"/>
    <cellStyle name="Normal 3 3 2 2 10" xfId="16465" xr:uid="{00000000-0005-0000-0000-00003F2F0000}"/>
    <cellStyle name="Normal 3 3 2 2 2" xfId="1507" xr:uid="{00000000-0005-0000-0000-0000402F0000}"/>
    <cellStyle name="Normal 3 3 2 2 2 2" xfId="1928" xr:uid="{00000000-0005-0000-0000-0000412F0000}"/>
    <cellStyle name="Normal 3 3 2 2 2 2 2" xfId="2767" xr:uid="{00000000-0005-0000-0000-0000422F0000}"/>
    <cellStyle name="Normal 3 3 2 2 2 2 2 2" xfId="4457" xr:uid="{00000000-0005-0000-0000-0000432F0000}"/>
    <cellStyle name="Normal 3 3 2 2 2 2 2 2 2" xfId="14530" xr:uid="{00000000-0005-0000-0000-0000442F0000}"/>
    <cellStyle name="Normal 3 3 2 2 2 2 2 2 2 2" xfId="44861" xr:uid="{00000000-0005-0000-0000-0000452F0000}"/>
    <cellStyle name="Normal 3 3 2 2 2 2 2 2 2 3" xfId="29628" xr:uid="{00000000-0005-0000-0000-0000462F0000}"/>
    <cellStyle name="Normal 3 3 2 2 2 2 2 2 3" xfId="9510" xr:uid="{00000000-0005-0000-0000-0000472F0000}"/>
    <cellStyle name="Normal 3 3 2 2 2 2 2 2 3 2" xfId="39844" xr:uid="{00000000-0005-0000-0000-0000482F0000}"/>
    <cellStyle name="Normal 3 3 2 2 2 2 2 2 3 3" xfId="24611" xr:uid="{00000000-0005-0000-0000-0000492F0000}"/>
    <cellStyle name="Normal 3 3 2 2 2 2 2 2 4" xfId="34831" xr:uid="{00000000-0005-0000-0000-00004A2F0000}"/>
    <cellStyle name="Normal 3 3 2 2 2 2 2 2 5" xfId="19598" xr:uid="{00000000-0005-0000-0000-00004B2F0000}"/>
    <cellStyle name="Normal 3 3 2 2 2 2 2 3" xfId="6149" xr:uid="{00000000-0005-0000-0000-00004C2F0000}"/>
    <cellStyle name="Normal 3 3 2 2 2 2 2 3 2" xfId="16201" xr:uid="{00000000-0005-0000-0000-00004D2F0000}"/>
    <cellStyle name="Normal 3 3 2 2 2 2 2 3 2 2" xfId="46532" xr:uid="{00000000-0005-0000-0000-00004E2F0000}"/>
    <cellStyle name="Normal 3 3 2 2 2 2 2 3 2 3" xfId="31299" xr:uid="{00000000-0005-0000-0000-00004F2F0000}"/>
    <cellStyle name="Normal 3 3 2 2 2 2 2 3 3" xfId="11181" xr:uid="{00000000-0005-0000-0000-0000502F0000}"/>
    <cellStyle name="Normal 3 3 2 2 2 2 2 3 3 2" xfId="41515" xr:uid="{00000000-0005-0000-0000-0000512F0000}"/>
    <cellStyle name="Normal 3 3 2 2 2 2 2 3 3 3" xfId="26282" xr:uid="{00000000-0005-0000-0000-0000522F0000}"/>
    <cellStyle name="Normal 3 3 2 2 2 2 2 3 4" xfId="36502" xr:uid="{00000000-0005-0000-0000-0000532F0000}"/>
    <cellStyle name="Normal 3 3 2 2 2 2 2 3 5" xfId="21269" xr:uid="{00000000-0005-0000-0000-0000542F0000}"/>
    <cellStyle name="Normal 3 3 2 2 2 2 2 4" xfId="12859" xr:uid="{00000000-0005-0000-0000-0000552F0000}"/>
    <cellStyle name="Normal 3 3 2 2 2 2 2 4 2" xfId="43190" xr:uid="{00000000-0005-0000-0000-0000562F0000}"/>
    <cellStyle name="Normal 3 3 2 2 2 2 2 4 3" xfId="27957" xr:uid="{00000000-0005-0000-0000-0000572F0000}"/>
    <cellStyle name="Normal 3 3 2 2 2 2 2 5" xfId="7838" xr:uid="{00000000-0005-0000-0000-0000582F0000}"/>
    <cellStyle name="Normal 3 3 2 2 2 2 2 5 2" xfId="38173" xr:uid="{00000000-0005-0000-0000-0000592F0000}"/>
    <cellStyle name="Normal 3 3 2 2 2 2 2 5 3" xfId="22940" xr:uid="{00000000-0005-0000-0000-00005A2F0000}"/>
    <cellStyle name="Normal 3 3 2 2 2 2 2 6" xfId="33161" xr:uid="{00000000-0005-0000-0000-00005B2F0000}"/>
    <cellStyle name="Normal 3 3 2 2 2 2 2 7" xfId="17927" xr:uid="{00000000-0005-0000-0000-00005C2F0000}"/>
    <cellStyle name="Normal 3 3 2 2 2 2 3" xfId="3620" xr:uid="{00000000-0005-0000-0000-00005D2F0000}"/>
    <cellStyle name="Normal 3 3 2 2 2 2 3 2" xfId="13694" xr:uid="{00000000-0005-0000-0000-00005E2F0000}"/>
    <cellStyle name="Normal 3 3 2 2 2 2 3 2 2" xfId="44025" xr:uid="{00000000-0005-0000-0000-00005F2F0000}"/>
    <cellStyle name="Normal 3 3 2 2 2 2 3 2 3" xfId="28792" xr:uid="{00000000-0005-0000-0000-0000602F0000}"/>
    <cellStyle name="Normal 3 3 2 2 2 2 3 3" xfId="8674" xr:uid="{00000000-0005-0000-0000-0000612F0000}"/>
    <cellStyle name="Normal 3 3 2 2 2 2 3 3 2" xfId="39008" xr:uid="{00000000-0005-0000-0000-0000622F0000}"/>
    <cellStyle name="Normal 3 3 2 2 2 2 3 3 3" xfId="23775" xr:uid="{00000000-0005-0000-0000-0000632F0000}"/>
    <cellStyle name="Normal 3 3 2 2 2 2 3 4" xfId="33995" xr:uid="{00000000-0005-0000-0000-0000642F0000}"/>
    <cellStyle name="Normal 3 3 2 2 2 2 3 5" xfId="18762" xr:uid="{00000000-0005-0000-0000-0000652F0000}"/>
    <cellStyle name="Normal 3 3 2 2 2 2 4" xfId="5313" xr:uid="{00000000-0005-0000-0000-0000662F0000}"/>
    <cellStyle name="Normal 3 3 2 2 2 2 4 2" xfId="15365" xr:uid="{00000000-0005-0000-0000-0000672F0000}"/>
    <cellStyle name="Normal 3 3 2 2 2 2 4 2 2" xfId="45696" xr:uid="{00000000-0005-0000-0000-0000682F0000}"/>
    <cellStyle name="Normal 3 3 2 2 2 2 4 2 3" xfId="30463" xr:uid="{00000000-0005-0000-0000-0000692F0000}"/>
    <cellStyle name="Normal 3 3 2 2 2 2 4 3" xfId="10345" xr:uid="{00000000-0005-0000-0000-00006A2F0000}"/>
    <cellStyle name="Normal 3 3 2 2 2 2 4 3 2" xfId="40679" xr:uid="{00000000-0005-0000-0000-00006B2F0000}"/>
    <cellStyle name="Normal 3 3 2 2 2 2 4 3 3" xfId="25446" xr:uid="{00000000-0005-0000-0000-00006C2F0000}"/>
    <cellStyle name="Normal 3 3 2 2 2 2 4 4" xfId="35666" xr:uid="{00000000-0005-0000-0000-00006D2F0000}"/>
    <cellStyle name="Normal 3 3 2 2 2 2 4 5" xfId="20433" xr:uid="{00000000-0005-0000-0000-00006E2F0000}"/>
    <cellStyle name="Normal 3 3 2 2 2 2 5" xfId="12023" xr:uid="{00000000-0005-0000-0000-00006F2F0000}"/>
    <cellStyle name="Normal 3 3 2 2 2 2 5 2" xfId="42354" xr:uid="{00000000-0005-0000-0000-0000702F0000}"/>
    <cellStyle name="Normal 3 3 2 2 2 2 5 3" xfId="27121" xr:uid="{00000000-0005-0000-0000-0000712F0000}"/>
    <cellStyle name="Normal 3 3 2 2 2 2 6" xfId="7002" xr:uid="{00000000-0005-0000-0000-0000722F0000}"/>
    <cellStyle name="Normal 3 3 2 2 2 2 6 2" xfId="37337" xr:uid="{00000000-0005-0000-0000-0000732F0000}"/>
    <cellStyle name="Normal 3 3 2 2 2 2 6 3" xfId="22104" xr:uid="{00000000-0005-0000-0000-0000742F0000}"/>
    <cellStyle name="Normal 3 3 2 2 2 2 7" xfId="32325" xr:uid="{00000000-0005-0000-0000-0000752F0000}"/>
    <cellStyle name="Normal 3 3 2 2 2 2 8" xfId="17091" xr:uid="{00000000-0005-0000-0000-0000762F0000}"/>
    <cellStyle name="Normal 3 3 2 2 2 3" xfId="2349" xr:uid="{00000000-0005-0000-0000-0000772F0000}"/>
    <cellStyle name="Normal 3 3 2 2 2 3 2" xfId="4039" xr:uid="{00000000-0005-0000-0000-0000782F0000}"/>
    <cellStyle name="Normal 3 3 2 2 2 3 2 2" xfId="14112" xr:uid="{00000000-0005-0000-0000-0000792F0000}"/>
    <cellStyle name="Normal 3 3 2 2 2 3 2 2 2" xfId="44443" xr:uid="{00000000-0005-0000-0000-00007A2F0000}"/>
    <cellStyle name="Normal 3 3 2 2 2 3 2 2 3" xfId="29210" xr:uid="{00000000-0005-0000-0000-00007B2F0000}"/>
    <cellStyle name="Normal 3 3 2 2 2 3 2 3" xfId="9092" xr:uid="{00000000-0005-0000-0000-00007C2F0000}"/>
    <cellStyle name="Normal 3 3 2 2 2 3 2 3 2" xfId="39426" xr:uid="{00000000-0005-0000-0000-00007D2F0000}"/>
    <cellStyle name="Normal 3 3 2 2 2 3 2 3 3" xfId="24193" xr:uid="{00000000-0005-0000-0000-00007E2F0000}"/>
    <cellStyle name="Normal 3 3 2 2 2 3 2 4" xfId="34413" xr:uid="{00000000-0005-0000-0000-00007F2F0000}"/>
    <cellStyle name="Normal 3 3 2 2 2 3 2 5" xfId="19180" xr:uid="{00000000-0005-0000-0000-0000802F0000}"/>
    <cellStyle name="Normal 3 3 2 2 2 3 3" xfId="5731" xr:uid="{00000000-0005-0000-0000-0000812F0000}"/>
    <cellStyle name="Normal 3 3 2 2 2 3 3 2" xfId="15783" xr:uid="{00000000-0005-0000-0000-0000822F0000}"/>
    <cellStyle name="Normal 3 3 2 2 2 3 3 2 2" xfId="46114" xr:uid="{00000000-0005-0000-0000-0000832F0000}"/>
    <cellStyle name="Normal 3 3 2 2 2 3 3 2 3" xfId="30881" xr:uid="{00000000-0005-0000-0000-0000842F0000}"/>
    <cellStyle name="Normal 3 3 2 2 2 3 3 3" xfId="10763" xr:uid="{00000000-0005-0000-0000-0000852F0000}"/>
    <cellStyle name="Normal 3 3 2 2 2 3 3 3 2" xfId="41097" xr:uid="{00000000-0005-0000-0000-0000862F0000}"/>
    <cellStyle name="Normal 3 3 2 2 2 3 3 3 3" xfId="25864" xr:uid="{00000000-0005-0000-0000-0000872F0000}"/>
    <cellStyle name="Normal 3 3 2 2 2 3 3 4" xfId="36084" xr:uid="{00000000-0005-0000-0000-0000882F0000}"/>
    <cellStyle name="Normal 3 3 2 2 2 3 3 5" xfId="20851" xr:uid="{00000000-0005-0000-0000-0000892F0000}"/>
    <cellStyle name="Normal 3 3 2 2 2 3 4" xfId="12441" xr:uid="{00000000-0005-0000-0000-00008A2F0000}"/>
    <cellStyle name="Normal 3 3 2 2 2 3 4 2" xfId="42772" xr:uid="{00000000-0005-0000-0000-00008B2F0000}"/>
    <cellStyle name="Normal 3 3 2 2 2 3 4 3" xfId="27539" xr:uid="{00000000-0005-0000-0000-00008C2F0000}"/>
    <cellStyle name="Normal 3 3 2 2 2 3 5" xfId="7420" xr:uid="{00000000-0005-0000-0000-00008D2F0000}"/>
    <cellStyle name="Normal 3 3 2 2 2 3 5 2" xfId="37755" xr:uid="{00000000-0005-0000-0000-00008E2F0000}"/>
    <cellStyle name="Normal 3 3 2 2 2 3 5 3" xfId="22522" xr:uid="{00000000-0005-0000-0000-00008F2F0000}"/>
    <cellStyle name="Normal 3 3 2 2 2 3 6" xfId="32743" xr:uid="{00000000-0005-0000-0000-0000902F0000}"/>
    <cellStyle name="Normal 3 3 2 2 2 3 7" xfId="17509" xr:uid="{00000000-0005-0000-0000-0000912F0000}"/>
    <cellStyle name="Normal 3 3 2 2 2 4" xfId="3202" xr:uid="{00000000-0005-0000-0000-0000922F0000}"/>
    <cellStyle name="Normal 3 3 2 2 2 4 2" xfId="13276" xr:uid="{00000000-0005-0000-0000-0000932F0000}"/>
    <cellStyle name="Normal 3 3 2 2 2 4 2 2" xfId="43607" xr:uid="{00000000-0005-0000-0000-0000942F0000}"/>
    <cellStyle name="Normal 3 3 2 2 2 4 2 3" xfId="28374" xr:uid="{00000000-0005-0000-0000-0000952F0000}"/>
    <cellStyle name="Normal 3 3 2 2 2 4 3" xfId="8256" xr:uid="{00000000-0005-0000-0000-0000962F0000}"/>
    <cellStyle name="Normal 3 3 2 2 2 4 3 2" xfId="38590" xr:uid="{00000000-0005-0000-0000-0000972F0000}"/>
    <cellStyle name="Normal 3 3 2 2 2 4 3 3" xfId="23357" xr:uid="{00000000-0005-0000-0000-0000982F0000}"/>
    <cellStyle name="Normal 3 3 2 2 2 4 4" xfId="33577" xr:uid="{00000000-0005-0000-0000-0000992F0000}"/>
    <cellStyle name="Normal 3 3 2 2 2 4 5" xfId="18344" xr:uid="{00000000-0005-0000-0000-00009A2F0000}"/>
    <cellStyle name="Normal 3 3 2 2 2 5" xfId="4895" xr:uid="{00000000-0005-0000-0000-00009B2F0000}"/>
    <cellStyle name="Normal 3 3 2 2 2 5 2" xfId="14947" xr:uid="{00000000-0005-0000-0000-00009C2F0000}"/>
    <cellStyle name="Normal 3 3 2 2 2 5 2 2" xfId="45278" xr:uid="{00000000-0005-0000-0000-00009D2F0000}"/>
    <cellStyle name="Normal 3 3 2 2 2 5 2 3" xfId="30045" xr:uid="{00000000-0005-0000-0000-00009E2F0000}"/>
    <cellStyle name="Normal 3 3 2 2 2 5 3" xfId="9927" xr:uid="{00000000-0005-0000-0000-00009F2F0000}"/>
    <cellStyle name="Normal 3 3 2 2 2 5 3 2" xfId="40261" xr:uid="{00000000-0005-0000-0000-0000A02F0000}"/>
    <cellStyle name="Normal 3 3 2 2 2 5 3 3" xfId="25028" xr:uid="{00000000-0005-0000-0000-0000A12F0000}"/>
    <cellStyle name="Normal 3 3 2 2 2 5 4" xfId="35248" xr:uid="{00000000-0005-0000-0000-0000A22F0000}"/>
    <cellStyle name="Normal 3 3 2 2 2 5 5" xfId="20015" xr:uid="{00000000-0005-0000-0000-0000A32F0000}"/>
    <cellStyle name="Normal 3 3 2 2 2 6" xfId="11605" xr:uid="{00000000-0005-0000-0000-0000A42F0000}"/>
    <cellStyle name="Normal 3 3 2 2 2 6 2" xfId="41936" xr:uid="{00000000-0005-0000-0000-0000A52F0000}"/>
    <cellStyle name="Normal 3 3 2 2 2 6 3" xfId="26703" xr:uid="{00000000-0005-0000-0000-0000A62F0000}"/>
    <cellStyle name="Normal 3 3 2 2 2 7" xfId="6584" xr:uid="{00000000-0005-0000-0000-0000A72F0000}"/>
    <cellStyle name="Normal 3 3 2 2 2 7 2" xfId="36919" xr:uid="{00000000-0005-0000-0000-0000A82F0000}"/>
    <cellStyle name="Normal 3 3 2 2 2 7 3" xfId="21686" xr:uid="{00000000-0005-0000-0000-0000A92F0000}"/>
    <cellStyle name="Normal 3 3 2 2 2 8" xfId="31907" xr:uid="{00000000-0005-0000-0000-0000AA2F0000}"/>
    <cellStyle name="Normal 3 3 2 2 2 9" xfId="16673" xr:uid="{00000000-0005-0000-0000-0000AB2F0000}"/>
    <cellStyle name="Normal 3 3 2 2 3" xfId="1720" xr:uid="{00000000-0005-0000-0000-0000AC2F0000}"/>
    <cellStyle name="Normal 3 3 2 2 3 2" xfId="2559" xr:uid="{00000000-0005-0000-0000-0000AD2F0000}"/>
    <cellStyle name="Normal 3 3 2 2 3 2 2" xfId="4249" xr:uid="{00000000-0005-0000-0000-0000AE2F0000}"/>
    <cellStyle name="Normal 3 3 2 2 3 2 2 2" xfId="14322" xr:uid="{00000000-0005-0000-0000-0000AF2F0000}"/>
    <cellStyle name="Normal 3 3 2 2 3 2 2 2 2" xfId="44653" xr:uid="{00000000-0005-0000-0000-0000B02F0000}"/>
    <cellStyle name="Normal 3 3 2 2 3 2 2 2 3" xfId="29420" xr:uid="{00000000-0005-0000-0000-0000B12F0000}"/>
    <cellStyle name="Normal 3 3 2 2 3 2 2 3" xfId="9302" xr:uid="{00000000-0005-0000-0000-0000B22F0000}"/>
    <cellStyle name="Normal 3 3 2 2 3 2 2 3 2" xfId="39636" xr:uid="{00000000-0005-0000-0000-0000B32F0000}"/>
    <cellStyle name="Normal 3 3 2 2 3 2 2 3 3" xfId="24403" xr:uid="{00000000-0005-0000-0000-0000B42F0000}"/>
    <cellStyle name="Normal 3 3 2 2 3 2 2 4" xfId="34623" xr:uid="{00000000-0005-0000-0000-0000B52F0000}"/>
    <cellStyle name="Normal 3 3 2 2 3 2 2 5" xfId="19390" xr:uid="{00000000-0005-0000-0000-0000B62F0000}"/>
    <cellStyle name="Normal 3 3 2 2 3 2 3" xfId="5941" xr:uid="{00000000-0005-0000-0000-0000B72F0000}"/>
    <cellStyle name="Normal 3 3 2 2 3 2 3 2" xfId="15993" xr:uid="{00000000-0005-0000-0000-0000B82F0000}"/>
    <cellStyle name="Normal 3 3 2 2 3 2 3 2 2" xfId="46324" xr:uid="{00000000-0005-0000-0000-0000B92F0000}"/>
    <cellStyle name="Normal 3 3 2 2 3 2 3 2 3" xfId="31091" xr:uid="{00000000-0005-0000-0000-0000BA2F0000}"/>
    <cellStyle name="Normal 3 3 2 2 3 2 3 3" xfId="10973" xr:uid="{00000000-0005-0000-0000-0000BB2F0000}"/>
    <cellStyle name="Normal 3 3 2 2 3 2 3 3 2" xfId="41307" xr:uid="{00000000-0005-0000-0000-0000BC2F0000}"/>
    <cellStyle name="Normal 3 3 2 2 3 2 3 3 3" xfId="26074" xr:uid="{00000000-0005-0000-0000-0000BD2F0000}"/>
    <cellStyle name="Normal 3 3 2 2 3 2 3 4" xfId="36294" xr:uid="{00000000-0005-0000-0000-0000BE2F0000}"/>
    <cellStyle name="Normal 3 3 2 2 3 2 3 5" xfId="21061" xr:uid="{00000000-0005-0000-0000-0000BF2F0000}"/>
    <cellStyle name="Normal 3 3 2 2 3 2 4" xfId="12651" xr:uid="{00000000-0005-0000-0000-0000C02F0000}"/>
    <cellStyle name="Normal 3 3 2 2 3 2 4 2" xfId="42982" xr:uid="{00000000-0005-0000-0000-0000C12F0000}"/>
    <cellStyle name="Normal 3 3 2 2 3 2 4 3" xfId="27749" xr:uid="{00000000-0005-0000-0000-0000C22F0000}"/>
    <cellStyle name="Normal 3 3 2 2 3 2 5" xfId="7630" xr:uid="{00000000-0005-0000-0000-0000C32F0000}"/>
    <cellStyle name="Normal 3 3 2 2 3 2 5 2" xfId="37965" xr:uid="{00000000-0005-0000-0000-0000C42F0000}"/>
    <cellStyle name="Normal 3 3 2 2 3 2 5 3" xfId="22732" xr:uid="{00000000-0005-0000-0000-0000C52F0000}"/>
    <cellStyle name="Normal 3 3 2 2 3 2 6" xfId="32953" xr:uid="{00000000-0005-0000-0000-0000C62F0000}"/>
    <cellStyle name="Normal 3 3 2 2 3 2 7" xfId="17719" xr:uid="{00000000-0005-0000-0000-0000C72F0000}"/>
    <cellStyle name="Normal 3 3 2 2 3 3" xfId="3412" xr:uid="{00000000-0005-0000-0000-0000C82F0000}"/>
    <cellStyle name="Normal 3 3 2 2 3 3 2" xfId="13486" xr:uid="{00000000-0005-0000-0000-0000C92F0000}"/>
    <cellStyle name="Normal 3 3 2 2 3 3 2 2" xfId="43817" xr:uid="{00000000-0005-0000-0000-0000CA2F0000}"/>
    <cellStyle name="Normal 3 3 2 2 3 3 2 3" xfId="28584" xr:uid="{00000000-0005-0000-0000-0000CB2F0000}"/>
    <cellStyle name="Normal 3 3 2 2 3 3 3" xfId="8466" xr:uid="{00000000-0005-0000-0000-0000CC2F0000}"/>
    <cellStyle name="Normal 3 3 2 2 3 3 3 2" xfId="38800" xr:uid="{00000000-0005-0000-0000-0000CD2F0000}"/>
    <cellStyle name="Normal 3 3 2 2 3 3 3 3" xfId="23567" xr:uid="{00000000-0005-0000-0000-0000CE2F0000}"/>
    <cellStyle name="Normal 3 3 2 2 3 3 4" xfId="33787" xr:uid="{00000000-0005-0000-0000-0000CF2F0000}"/>
    <cellStyle name="Normal 3 3 2 2 3 3 5" xfId="18554" xr:uid="{00000000-0005-0000-0000-0000D02F0000}"/>
    <cellStyle name="Normal 3 3 2 2 3 4" xfId="5105" xr:uid="{00000000-0005-0000-0000-0000D12F0000}"/>
    <cellStyle name="Normal 3 3 2 2 3 4 2" xfId="15157" xr:uid="{00000000-0005-0000-0000-0000D22F0000}"/>
    <cellStyle name="Normal 3 3 2 2 3 4 2 2" xfId="45488" xr:uid="{00000000-0005-0000-0000-0000D32F0000}"/>
    <cellStyle name="Normal 3 3 2 2 3 4 2 3" xfId="30255" xr:uid="{00000000-0005-0000-0000-0000D42F0000}"/>
    <cellStyle name="Normal 3 3 2 2 3 4 3" xfId="10137" xr:uid="{00000000-0005-0000-0000-0000D52F0000}"/>
    <cellStyle name="Normal 3 3 2 2 3 4 3 2" xfId="40471" xr:uid="{00000000-0005-0000-0000-0000D62F0000}"/>
    <cellStyle name="Normal 3 3 2 2 3 4 3 3" xfId="25238" xr:uid="{00000000-0005-0000-0000-0000D72F0000}"/>
    <cellStyle name="Normal 3 3 2 2 3 4 4" xfId="35458" xr:uid="{00000000-0005-0000-0000-0000D82F0000}"/>
    <cellStyle name="Normal 3 3 2 2 3 4 5" xfId="20225" xr:uid="{00000000-0005-0000-0000-0000D92F0000}"/>
    <cellStyle name="Normal 3 3 2 2 3 5" xfId="11815" xr:uid="{00000000-0005-0000-0000-0000DA2F0000}"/>
    <cellStyle name="Normal 3 3 2 2 3 5 2" xfId="42146" xr:uid="{00000000-0005-0000-0000-0000DB2F0000}"/>
    <cellStyle name="Normal 3 3 2 2 3 5 3" xfId="26913" xr:uid="{00000000-0005-0000-0000-0000DC2F0000}"/>
    <cellStyle name="Normal 3 3 2 2 3 6" xfId="6794" xr:uid="{00000000-0005-0000-0000-0000DD2F0000}"/>
    <cellStyle name="Normal 3 3 2 2 3 6 2" xfId="37129" xr:uid="{00000000-0005-0000-0000-0000DE2F0000}"/>
    <cellStyle name="Normal 3 3 2 2 3 6 3" xfId="21896" xr:uid="{00000000-0005-0000-0000-0000DF2F0000}"/>
    <cellStyle name="Normal 3 3 2 2 3 7" xfId="32117" xr:uid="{00000000-0005-0000-0000-0000E02F0000}"/>
    <cellStyle name="Normal 3 3 2 2 3 8" xfId="16883" xr:uid="{00000000-0005-0000-0000-0000E12F0000}"/>
    <cellStyle name="Normal 3 3 2 2 4" xfId="2141" xr:uid="{00000000-0005-0000-0000-0000E22F0000}"/>
    <cellStyle name="Normal 3 3 2 2 4 2" xfId="3831" xr:uid="{00000000-0005-0000-0000-0000E32F0000}"/>
    <cellStyle name="Normal 3 3 2 2 4 2 2" xfId="13904" xr:uid="{00000000-0005-0000-0000-0000E42F0000}"/>
    <cellStyle name="Normal 3 3 2 2 4 2 2 2" xfId="44235" xr:uid="{00000000-0005-0000-0000-0000E52F0000}"/>
    <cellStyle name="Normal 3 3 2 2 4 2 2 3" xfId="29002" xr:uid="{00000000-0005-0000-0000-0000E62F0000}"/>
    <cellStyle name="Normal 3 3 2 2 4 2 3" xfId="8884" xr:uid="{00000000-0005-0000-0000-0000E72F0000}"/>
    <cellStyle name="Normal 3 3 2 2 4 2 3 2" xfId="39218" xr:uid="{00000000-0005-0000-0000-0000E82F0000}"/>
    <cellStyle name="Normal 3 3 2 2 4 2 3 3" xfId="23985" xr:uid="{00000000-0005-0000-0000-0000E92F0000}"/>
    <cellStyle name="Normal 3 3 2 2 4 2 4" xfId="34205" xr:uid="{00000000-0005-0000-0000-0000EA2F0000}"/>
    <cellStyle name="Normal 3 3 2 2 4 2 5" xfId="18972" xr:uid="{00000000-0005-0000-0000-0000EB2F0000}"/>
    <cellStyle name="Normal 3 3 2 2 4 3" xfId="5523" xr:uid="{00000000-0005-0000-0000-0000EC2F0000}"/>
    <cellStyle name="Normal 3 3 2 2 4 3 2" xfId="15575" xr:uid="{00000000-0005-0000-0000-0000ED2F0000}"/>
    <cellStyle name="Normal 3 3 2 2 4 3 2 2" xfId="45906" xr:uid="{00000000-0005-0000-0000-0000EE2F0000}"/>
    <cellStyle name="Normal 3 3 2 2 4 3 2 3" xfId="30673" xr:uid="{00000000-0005-0000-0000-0000EF2F0000}"/>
    <cellStyle name="Normal 3 3 2 2 4 3 3" xfId="10555" xr:uid="{00000000-0005-0000-0000-0000F02F0000}"/>
    <cellStyle name="Normal 3 3 2 2 4 3 3 2" xfId="40889" xr:uid="{00000000-0005-0000-0000-0000F12F0000}"/>
    <cellStyle name="Normal 3 3 2 2 4 3 3 3" xfId="25656" xr:uid="{00000000-0005-0000-0000-0000F22F0000}"/>
    <cellStyle name="Normal 3 3 2 2 4 3 4" xfId="35876" xr:uid="{00000000-0005-0000-0000-0000F32F0000}"/>
    <cellStyle name="Normal 3 3 2 2 4 3 5" xfId="20643" xr:uid="{00000000-0005-0000-0000-0000F42F0000}"/>
    <cellStyle name="Normal 3 3 2 2 4 4" xfId="12233" xr:uid="{00000000-0005-0000-0000-0000F52F0000}"/>
    <cellStyle name="Normal 3 3 2 2 4 4 2" xfId="42564" xr:uid="{00000000-0005-0000-0000-0000F62F0000}"/>
    <cellStyle name="Normal 3 3 2 2 4 4 3" xfId="27331" xr:uid="{00000000-0005-0000-0000-0000F72F0000}"/>
    <cellStyle name="Normal 3 3 2 2 4 5" xfId="7212" xr:uid="{00000000-0005-0000-0000-0000F82F0000}"/>
    <cellStyle name="Normal 3 3 2 2 4 5 2" xfId="37547" xr:uid="{00000000-0005-0000-0000-0000F92F0000}"/>
    <cellStyle name="Normal 3 3 2 2 4 5 3" xfId="22314" xr:uid="{00000000-0005-0000-0000-0000FA2F0000}"/>
    <cellStyle name="Normal 3 3 2 2 4 6" xfId="32535" xr:uid="{00000000-0005-0000-0000-0000FB2F0000}"/>
    <cellStyle name="Normal 3 3 2 2 4 7" xfId="17301" xr:uid="{00000000-0005-0000-0000-0000FC2F0000}"/>
    <cellStyle name="Normal 3 3 2 2 5" xfId="2994" xr:uid="{00000000-0005-0000-0000-0000FD2F0000}"/>
    <cellStyle name="Normal 3 3 2 2 5 2" xfId="13068" xr:uid="{00000000-0005-0000-0000-0000FE2F0000}"/>
    <cellStyle name="Normal 3 3 2 2 5 2 2" xfId="43399" xr:uid="{00000000-0005-0000-0000-0000FF2F0000}"/>
    <cellStyle name="Normal 3 3 2 2 5 2 3" xfId="28166" xr:uid="{00000000-0005-0000-0000-000000300000}"/>
    <cellStyle name="Normal 3 3 2 2 5 3" xfId="8048" xr:uid="{00000000-0005-0000-0000-000001300000}"/>
    <cellStyle name="Normal 3 3 2 2 5 3 2" xfId="38382" xr:uid="{00000000-0005-0000-0000-000002300000}"/>
    <cellStyle name="Normal 3 3 2 2 5 3 3" xfId="23149" xr:uid="{00000000-0005-0000-0000-000003300000}"/>
    <cellStyle name="Normal 3 3 2 2 5 4" xfId="33369" xr:uid="{00000000-0005-0000-0000-000004300000}"/>
    <cellStyle name="Normal 3 3 2 2 5 5" xfId="18136" xr:uid="{00000000-0005-0000-0000-000005300000}"/>
    <cellStyle name="Normal 3 3 2 2 6" xfId="4687" xr:uid="{00000000-0005-0000-0000-000006300000}"/>
    <cellStyle name="Normal 3 3 2 2 6 2" xfId="14739" xr:uid="{00000000-0005-0000-0000-000007300000}"/>
    <cellStyle name="Normal 3 3 2 2 6 2 2" xfId="45070" xr:uid="{00000000-0005-0000-0000-000008300000}"/>
    <cellStyle name="Normal 3 3 2 2 6 2 3" xfId="29837" xr:uid="{00000000-0005-0000-0000-000009300000}"/>
    <cellStyle name="Normal 3 3 2 2 6 3" xfId="9719" xr:uid="{00000000-0005-0000-0000-00000A300000}"/>
    <cellStyle name="Normal 3 3 2 2 6 3 2" xfId="40053" xr:uid="{00000000-0005-0000-0000-00000B300000}"/>
    <cellStyle name="Normal 3 3 2 2 6 3 3" xfId="24820" xr:uid="{00000000-0005-0000-0000-00000C300000}"/>
    <cellStyle name="Normal 3 3 2 2 6 4" xfId="35040" xr:uid="{00000000-0005-0000-0000-00000D300000}"/>
    <cellStyle name="Normal 3 3 2 2 6 5" xfId="19807" xr:uid="{00000000-0005-0000-0000-00000E300000}"/>
    <cellStyle name="Normal 3 3 2 2 7" xfId="11397" xr:uid="{00000000-0005-0000-0000-00000F300000}"/>
    <cellStyle name="Normal 3 3 2 2 7 2" xfId="41728" xr:uid="{00000000-0005-0000-0000-000010300000}"/>
    <cellStyle name="Normal 3 3 2 2 7 3" xfId="26495" xr:uid="{00000000-0005-0000-0000-000011300000}"/>
    <cellStyle name="Normal 3 3 2 2 8" xfId="6376" xr:uid="{00000000-0005-0000-0000-000012300000}"/>
    <cellStyle name="Normal 3 3 2 2 8 2" xfId="36711" xr:uid="{00000000-0005-0000-0000-000013300000}"/>
    <cellStyle name="Normal 3 3 2 2 8 3" xfId="21478" xr:uid="{00000000-0005-0000-0000-000014300000}"/>
    <cellStyle name="Normal 3 3 2 2 9" xfId="31699" xr:uid="{00000000-0005-0000-0000-000015300000}"/>
    <cellStyle name="Normal 3 3 2 3" xfId="1403" xr:uid="{00000000-0005-0000-0000-000016300000}"/>
    <cellStyle name="Normal 3 3 2 3 2" xfId="1824" xr:uid="{00000000-0005-0000-0000-000017300000}"/>
    <cellStyle name="Normal 3 3 2 3 2 2" xfId="2663" xr:uid="{00000000-0005-0000-0000-000018300000}"/>
    <cellStyle name="Normal 3 3 2 3 2 2 2" xfId="4353" xr:uid="{00000000-0005-0000-0000-000019300000}"/>
    <cellStyle name="Normal 3 3 2 3 2 2 2 2" xfId="14426" xr:uid="{00000000-0005-0000-0000-00001A300000}"/>
    <cellStyle name="Normal 3 3 2 3 2 2 2 2 2" xfId="44757" xr:uid="{00000000-0005-0000-0000-00001B300000}"/>
    <cellStyle name="Normal 3 3 2 3 2 2 2 2 3" xfId="29524" xr:uid="{00000000-0005-0000-0000-00001C300000}"/>
    <cellStyle name="Normal 3 3 2 3 2 2 2 3" xfId="9406" xr:uid="{00000000-0005-0000-0000-00001D300000}"/>
    <cellStyle name="Normal 3 3 2 3 2 2 2 3 2" xfId="39740" xr:uid="{00000000-0005-0000-0000-00001E300000}"/>
    <cellStyle name="Normal 3 3 2 3 2 2 2 3 3" xfId="24507" xr:uid="{00000000-0005-0000-0000-00001F300000}"/>
    <cellStyle name="Normal 3 3 2 3 2 2 2 4" xfId="34727" xr:uid="{00000000-0005-0000-0000-000020300000}"/>
    <cellStyle name="Normal 3 3 2 3 2 2 2 5" xfId="19494" xr:uid="{00000000-0005-0000-0000-000021300000}"/>
    <cellStyle name="Normal 3 3 2 3 2 2 3" xfId="6045" xr:uid="{00000000-0005-0000-0000-000022300000}"/>
    <cellStyle name="Normal 3 3 2 3 2 2 3 2" xfId="16097" xr:uid="{00000000-0005-0000-0000-000023300000}"/>
    <cellStyle name="Normal 3 3 2 3 2 2 3 2 2" xfId="46428" xr:uid="{00000000-0005-0000-0000-000024300000}"/>
    <cellStyle name="Normal 3 3 2 3 2 2 3 2 3" xfId="31195" xr:uid="{00000000-0005-0000-0000-000025300000}"/>
    <cellStyle name="Normal 3 3 2 3 2 2 3 3" xfId="11077" xr:uid="{00000000-0005-0000-0000-000026300000}"/>
    <cellStyle name="Normal 3 3 2 3 2 2 3 3 2" xfId="41411" xr:uid="{00000000-0005-0000-0000-000027300000}"/>
    <cellStyle name="Normal 3 3 2 3 2 2 3 3 3" xfId="26178" xr:uid="{00000000-0005-0000-0000-000028300000}"/>
    <cellStyle name="Normal 3 3 2 3 2 2 3 4" xfId="36398" xr:uid="{00000000-0005-0000-0000-000029300000}"/>
    <cellStyle name="Normal 3 3 2 3 2 2 3 5" xfId="21165" xr:uid="{00000000-0005-0000-0000-00002A300000}"/>
    <cellStyle name="Normal 3 3 2 3 2 2 4" xfId="12755" xr:uid="{00000000-0005-0000-0000-00002B300000}"/>
    <cellStyle name="Normal 3 3 2 3 2 2 4 2" xfId="43086" xr:uid="{00000000-0005-0000-0000-00002C300000}"/>
    <cellStyle name="Normal 3 3 2 3 2 2 4 3" xfId="27853" xr:uid="{00000000-0005-0000-0000-00002D300000}"/>
    <cellStyle name="Normal 3 3 2 3 2 2 5" xfId="7734" xr:uid="{00000000-0005-0000-0000-00002E300000}"/>
    <cellStyle name="Normal 3 3 2 3 2 2 5 2" xfId="38069" xr:uid="{00000000-0005-0000-0000-00002F300000}"/>
    <cellStyle name="Normal 3 3 2 3 2 2 5 3" xfId="22836" xr:uid="{00000000-0005-0000-0000-000030300000}"/>
    <cellStyle name="Normal 3 3 2 3 2 2 6" xfId="33057" xr:uid="{00000000-0005-0000-0000-000031300000}"/>
    <cellStyle name="Normal 3 3 2 3 2 2 7" xfId="17823" xr:uid="{00000000-0005-0000-0000-000032300000}"/>
    <cellStyle name="Normal 3 3 2 3 2 3" xfId="3516" xr:uid="{00000000-0005-0000-0000-000033300000}"/>
    <cellStyle name="Normal 3 3 2 3 2 3 2" xfId="13590" xr:uid="{00000000-0005-0000-0000-000034300000}"/>
    <cellStyle name="Normal 3 3 2 3 2 3 2 2" xfId="43921" xr:uid="{00000000-0005-0000-0000-000035300000}"/>
    <cellStyle name="Normal 3 3 2 3 2 3 2 3" xfId="28688" xr:uid="{00000000-0005-0000-0000-000036300000}"/>
    <cellStyle name="Normal 3 3 2 3 2 3 3" xfId="8570" xr:uid="{00000000-0005-0000-0000-000037300000}"/>
    <cellStyle name="Normal 3 3 2 3 2 3 3 2" xfId="38904" xr:uid="{00000000-0005-0000-0000-000038300000}"/>
    <cellStyle name="Normal 3 3 2 3 2 3 3 3" xfId="23671" xr:uid="{00000000-0005-0000-0000-000039300000}"/>
    <cellStyle name="Normal 3 3 2 3 2 3 4" xfId="33891" xr:uid="{00000000-0005-0000-0000-00003A300000}"/>
    <cellStyle name="Normal 3 3 2 3 2 3 5" xfId="18658" xr:uid="{00000000-0005-0000-0000-00003B300000}"/>
    <cellStyle name="Normal 3 3 2 3 2 4" xfId="5209" xr:uid="{00000000-0005-0000-0000-00003C300000}"/>
    <cellStyle name="Normal 3 3 2 3 2 4 2" xfId="15261" xr:uid="{00000000-0005-0000-0000-00003D300000}"/>
    <cellStyle name="Normal 3 3 2 3 2 4 2 2" xfId="45592" xr:uid="{00000000-0005-0000-0000-00003E300000}"/>
    <cellStyle name="Normal 3 3 2 3 2 4 2 3" xfId="30359" xr:uid="{00000000-0005-0000-0000-00003F300000}"/>
    <cellStyle name="Normal 3 3 2 3 2 4 3" xfId="10241" xr:uid="{00000000-0005-0000-0000-000040300000}"/>
    <cellStyle name="Normal 3 3 2 3 2 4 3 2" xfId="40575" xr:uid="{00000000-0005-0000-0000-000041300000}"/>
    <cellStyle name="Normal 3 3 2 3 2 4 3 3" xfId="25342" xr:uid="{00000000-0005-0000-0000-000042300000}"/>
    <cellStyle name="Normal 3 3 2 3 2 4 4" xfId="35562" xr:uid="{00000000-0005-0000-0000-000043300000}"/>
    <cellStyle name="Normal 3 3 2 3 2 4 5" xfId="20329" xr:uid="{00000000-0005-0000-0000-000044300000}"/>
    <cellStyle name="Normal 3 3 2 3 2 5" xfId="11919" xr:uid="{00000000-0005-0000-0000-000045300000}"/>
    <cellStyle name="Normal 3 3 2 3 2 5 2" xfId="42250" xr:uid="{00000000-0005-0000-0000-000046300000}"/>
    <cellStyle name="Normal 3 3 2 3 2 5 3" xfId="27017" xr:uid="{00000000-0005-0000-0000-000047300000}"/>
    <cellStyle name="Normal 3 3 2 3 2 6" xfId="6898" xr:uid="{00000000-0005-0000-0000-000048300000}"/>
    <cellStyle name="Normal 3 3 2 3 2 6 2" xfId="37233" xr:uid="{00000000-0005-0000-0000-000049300000}"/>
    <cellStyle name="Normal 3 3 2 3 2 6 3" xfId="22000" xr:uid="{00000000-0005-0000-0000-00004A300000}"/>
    <cellStyle name="Normal 3 3 2 3 2 7" xfId="32221" xr:uid="{00000000-0005-0000-0000-00004B300000}"/>
    <cellStyle name="Normal 3 3 2 3 2 8" xfId="16987" xr:uid="{00000000-0005-0000-0000-00004C300000}"/>
    <cellStyle name="Normal 3 3 2 3 3" xfId="2245" xr:uid="{00000000-0005-0000-0000-00004D300000}"/>
    <cellStyle name="Normal 3 3 2 3 3 2" xfId="3935" xr:uid="{00000000-0005-0000-0000-00004E300000}"/>
    <cellStyle name="Normal 3 3 2 3 3 2 2" xfId="14008" xr:uid="{00000000-0005-0000-0000-00004F300000}"/>
    <cellStyle name="Normal 3 3 2 3 3 2 2 2" xfId="44339" xr:uid="{00000000-0005-0000-0000-000050300000}"/>
    <cellStyle name="Normal 3 3 2 3 3 2 2 3" xfId="29106" xr:uid="{00000000-0005-0000-0000-000051300000}"/>
    <cellStyle name="Normal 3 3 2 3 3 2 3" xfId="8988" xr:uid="{00000000-0005-0000-0000-000052300000}"/>
    <cellStyle name="Normal 3 3 2 3 3 2 3 2" xfId="39322" xr:uid="{00000000-0005-0000-0000-000053300000}"/>
    <cellStyle name="Normal 3 3 2 3 3 2 3 3" xfId="24089" xr:uid="{00000000-0005-0000-0000-000054300000}"/>
    <cellStyle name="Normal 3 3 2 3 3 2 4" xfId="34309" xr:uid="{00000000-0005-0000-0000-000055300000}"/>
    <cellStyle name="Normal 3 3 2 3 3 2 5" xfId="19076" xr:uid="{00000000-0005-0000-0000-000056300000}"/>
    <cellStyle name="Normal 3 3 2 3 3 3" xfId="5627" xr:uid="{00000000-0005-0000-0000-000057300000}"/>
    <cellStyle name="Normal 3 3 2 3 3 3 2" xfId="15679" xr:uid="{00000000-0005-0000-0000-000058300000}"/>
    <cellStyle name="Normal 3 3 2 3 3 3 2 2" xfId="46010" xr:uid="{00000000-0005-0000-0000-000059300000}"/>
    <cellStyle name="Normal 3 3 2 3 3 3 2 3" xfId="30777" xr:uid="{00000000-0005-0000-0000-00005A300000}"/>
    <cellStyle name="Normal 3 3 2 3 3 3 3" xfId="10659" xr:uid="{00000000-0005-0000-0000-00005B300000}"/>
    <cellStyle name="Normal 3 3 2 3 3 3 3 2" xfId="40993" xr:uid="{00000000-0005-0000-0000-00005C300000}"/>
    <cellStyle name="Normal 3 3 2 3 3 3 3 3" xfId="25760" xr:uid="{00000000-0005-0000-0000-00005D300000}"/>
    <cellStyle name="Normal 3 3 2 3 3 3 4" xfId="35980" xr:uid="{00000000-0005-0000-0000-00005E300000}"/>
    <cellStyle name="Normal 3 3 2 3 3 3 5" xfId="20747" xr:uid="{00000000-0005-0000-0000-00005F300000}"/>
    <cellStyle name="Normal 3 3 2 3 3 4" xfId="12337" xr:uid="{00000000-0005-0000-0000-000060300000}"/>
    <cellStyle name="Normal 3 3 2 3 3 4 2" xfId="42668" xr:uid="{00000000-0005-0000-0000-000061300000}"/>
    <cellStyle name="Normal 3 3 2 3 3 4 3" xfId="27435" xr:uid="{00000000-0005-0000-0000-000062300000}"/>
    <cellStyle name="Normal 3 3 2 3 3 5" xfId="7316" xr:uid="{00000000-0005-0000-0000-000063300000}"/>
    <cellStyle name="Normal 3 3 2 3 3 5 2" xfId="37651" xr:uid="{00000000-0005-0000-0000-000064300000}"/>
    <cellStyle name="Normal 3 3 2 3 3 5 3" xfId="22418" xr:uid="{00000000-0005-0000-0000-000065300000}"/>
    <cellStyle name="Normal 3 3 2 3 3 6" xfId="32639" xr:uid="{00000000-0005-0000-0000-000066300000}"/>
    <cellStyle name="Normal 3 3 2 3 3 7" xfId="17405" xr:uid="{00000000-0005-0000-0000-000067300000}"/>
    <cellStyle name="Normal 3 3 2 3 4" xfId="3098" xr:uid="{00000000-0005-0000-0000-000068300000}"/>
    <cellStyle name="Normal 3 3 2 3 4 2" xfId="13172" xr:uid="{00000000-0005-0000-0000-000069300000}"/>
    <cellStyle name="Normal 3 3 2 3 4 2 2" xfId="43503" xr:uid="{00000000-0005-0000-0000-00006A300000}"/>
    <cellStyle name="Normal 3 3 2 3 4 2 3" xfId="28270" xr:uid="{00000000-0005-0000-0000-00006B300000}"/>
    <cellStyle name="Normal 3 3 2 3 4 3" xfId="8152" xr:uid="{00000000-0005-0000-0000-00006C300000}"/>
    <cellStyle name="Normal 3 3 2 3 4 3 2" xfId="38486" xr:uid="{00000000-0005-0000-0000-00006D300000}"/>
    <cellStyle name="Normal 3 3 2 3 4 3 3" xfId="23253" xr:uid="{00000000-0005-0000-0000-00006E300000}"/>
    <cellStyle name="Normal 3 3 2 3 4 4" xfId="33473" xr:uid="{00000000-0005-0000-0000-00006F300000}"/>
    <cellStyle name="Normal 3 3 2 3 4 5" xfId="18240" xr:uid="{00000000-0005-0000-0000-000070300000}"/>
    <cellStyle name="Normal 3 3 2 3 5" xfId="4791" xr:uid="{00000000-0005-0000-0000-000071300000}"/>
    <cellStyle name="Normal 3 3 2 3 5 2" xfId="14843" xr:uid="{00000000-0005-0000-0000-000072300000}"/>
    <cellStyle name="Normal 3 3 2 3 5 2 2" xfId="45174" xr:uid="{00000000-0005-0000-0000-000073300000}"/>
    <cellStyle name="Normal 3 3 2 3 5 2 3" xfId="29941" xr:uid="{00000000-0005-0000-0000-000074300000}"/>
    <cellStyle name="Normal 3 3 2 3 5 3" xfId="9823" xr:uid="{00000000-0005-0000-0000-000075300000}"/>
    <cellStyle name="Normal 3 3 2 3 5 3 2" xfId="40157" xr:uid="{00000000-0005-0000-0000-000076300000}"/>
    <cellStyle name="Normal 3 3 2 3 5 3 3" xfId="24924" xr:uid="{00000000-0005-0000-0000-000077300000}"/>
    <cellStyle name="Normal 3 3 2 3 5 4" xfId="35144" xr:uid="{00000000-0005-0000-0000-000078300000}"/>
    <cellStyle name="Normal 3 3 2 3 5 5" xfId="19911" xr:uid="{00000000-0005-0000-0000-000079300000}"/>
    <cellStyle name="Normal 3 3 2 3 6" xfId="11501" xr:uid="{00000000-0005-0000-0000-00007A300000}"/>
    <cellStyle name="Normal 3 3 2 3 6 2" xfId="41832" xr:uid="{00000000-0005-0000-0000-00007B300000}"/>
    <cellStyle name="Normal 3 3 2 3 6 3" xfId="26599" xr:uid="{00000000-0005-0000-0000-00007C300000}"/>
    <cellStyle name="Normal 3 3 2 3 7" xfId="6480" xr:uid="{00000000-0005-0000-0000-00007D300000}"/>
    <cellStyle name="Normal 3 3 2 3 7 2" xfId="36815" xr:uid="{00000000-0005-0000-0000-00007E300000}"/>
    <cellStyle name="Normal 3 3 2 3 7 3" xfId="21582" xr:uid="{00000000-0005-0000-0000-00007F300000}"/>
    <cellStyle name="Normal 3 3 2 3 8" xfId="31803" xr:uid="{00000000-0005-0000-0000-000080300000}"/>
    <cellStyle name="Normal 3 3 2 3 9" xfId="16569" xr:uid="{00000000-0005-0000-0000-000081300000}"/>
    <cellStyle name="Normal 3 3 2 4" xfId="1616" xr:uid="{00000000-0005-0000-0000-000082300000}"/>
    <cellStyle name="Normal 3 3 2 4 2" xfId="2455" xr:uid="{00000000-0005-0000-0000-000083300000}"/>
    <cellStyle name="Normal 3 3 2 4 2 2" xfId="4145" xr:uid="{00000000-0005-0000-0000-000084300000}"/>
    <cellStyle name="Normal 3 3 2 4 2 2 2" xfId="14218" xr:uid="{00000000-0005-0000-0000-000085300000}"/>
    <cellStyle name="Normal 3 3 2 4 2 2 2 2" xfId="44549" xr:uid="{00000000-0005-0000-0000-000086300000}"/>
    <cellStyle name="Normal 3 3 2 4 2 2 2 3" xfId="29316" xr:uid="{00000000-0005-0000-0000-000087300000}"/>
    <cellStyle name="Normal 3 3 2 4 2 2 3" xfId="9198" xr:uid="{00000000-0005-0000-0000-000088300000}"/>
    <cellStyle name="Normal 3 3 2 4 2 2 3 2" xfId="39532" xr:uid="{00000000-0005-0000-0000-000089300000}"/>
    <cellStyle name="Normal 3 3 2 4 2 2 3 3" xfId="24299" xr:uid="{00000000-0005-0000-0000-00008A300000}"/>
    <cellStyle name="Normal 3 3 2 4 2 2 4" xfId="34519" xr:uid="{00000000-0005-0000-0000-00008B300000}"/>
    <cellStyle name="Normal 3 3 2 4 2 2 5" xfId="19286" xr:uid="{00000000-0005-0000-0000-00008C300000}"/>
    <cellStyle name="Normal 3 3 2 4 2 3" xfId="5837" xr:uid="{00000000-0005-0000-0000-00008D300000}"/>
    <cellStyle name="Normal 3 3 2 4 2 3 2" xfId="15889" xr:uid="{00000000-0005-0000-0000-00008E300000}"/>
    <cellStyle name="Normal 3 3 2 4 2 3 2 2" xfId="46220" xr:uid="{00000000-0005-0000-0000-00008F300000}"/>
    <cellStyle name="Normal 3 3 2 4 2 3 2 3" xfId="30987" xr:uid="{00000000-0005-0000-0000-000090300000}"/>
    <cellStyle name="Normal 3 3 2 4 2 3 3" xfId="10869" xr:uid="{00000000-0005-0000-0000-000091300000}"/>
    <cellStyle name="Normal 3 3 2 4 2 3 3 2" xfId="41203" xr:uid="{00000000-0005-0000-0000-000092300000}"/>
    <cellStyle name="Normal 3 3 2 4 2 3 3 3" xfId="25970" xr:uid="{00000000-0005-0000-0000-000093300000}"/>
    <cellStyle name="Normal 3 3 2 4 2 3 4" xfId="36190" xr:uid="{00000000-0005-0000-0000-000094300000}"/>
    <cellStyle name="Normal 3 3 2 4 2 3 5" xfId="20957" xr:uid="{00000000-0005-0000-0000-000095300000}"/>
    <cellStyle name="Normal 3 3 2 4 2 4" xfId="12547" xr:uid="{00000000-0005-0000-0000-000096300000}"/>
    <cellStyle name="Normal 3 3 2 4 2 4 2" xfId="42878" xr:uid="{00000000-0005-0000-0000-000097300000}"/>
    <cellStyle name="Normal 3 3 2 4 2 4 3" xfId="27645" xr:uid="{00000000-0005-0000-0000-000098300000}"/>
    <cellStyle name="Normal 3 3 2 4 2 5" xfId="7526" xr:uid="{00000000-0005-0000-0000-000099300000}"/>
    <cellStyle name="Normal 3 3 2 4 2 5 2" xfId="37861" xr:uid="{00000000-0005-0000-0000-00009A300000}"/>
    <cellStyle name="Normal 3 3 2 4 2 5 3" xfId="22628" xr:uid="{00000000-0005-0000-0000-00009B300000}"/>
    <cellStyle name="Normal 3 3 2 4 2 6" xfId="32849" xr:uid="{00000000-0005-0000-0000-00009C300000}"/>
    <cellStyle name="Normal 3 3 2 4 2 7" xfId="17615" xr:uid="{00000000-0005-0000-0000-00009D300000}"/>
    <cellStyle name="Normal 3 3 2 4 3" xfId="3308" xr:uid="{00000000-0005-0000-0000-00009E300000}"/>
    <cellStyle name="Normal 3 3 2 4 3 2" xfId="13382" xr:uid="{00000000-0005-0000-0000-00009F300000}"/>
    <cellStyle name="Normal 3 3 2 4 3 2 2" xfId="43713" xr:uid="{00000000-0005-0000-0000-0000A0300000}"/>
    <cellStyle name="Normal 3 3 2 4 3 2 3" xfId="28480" xr:uid="{00000000-0005-0000-0000-0000A1300000}"/>
    <cellStyle name="Normal 3 3 2 4 3 3" xfId="8362" xr:uid="{00000000-0005-0000-0000-0000A2300000}"/>
    <cellStyle name="Normal 3 3 2 4 3 3 2" xfId="38696" xr:uid="{00000000-0005-0000-0000-0000A3300000}"/>
    <cellStyle name="Normal 3 3 2 4 3 3 3" xfId="23463" xr:uid="{00000000-0005-0000-0000-0000A4300000}"/>
    <cellStyle name="Normal 3 3 2 4 3 4" xfId="33683" xr:uid="{00000000-0005-0000-0000-0000A5300000}"/>
    <cellStyle name="Normal 3 3 2 4 3 5" xfId="18450" xr:uid="{00000000-0005-0000-0000-0000A6300000}"/>
    <cellStyle name="Normal 3 3 2 4 4" xfId="5001" xr:uid="{00000000-0005-0000-0000-0000A7300000}"/>
    <cellStyle name="Normal 3 3 2 4 4 2" xfId="15053" xr:uid="{00000000-0005-0000-0000-0000A8300000}"/>
    <cellStyle name="Normal 3 3 2 4 4 2 2" xfId="45384" xr:uid="{00000000-0005-0000-0000-0000A9300000}"/>
    <cellStyle name="Normal 3 3 2 4 4 2 3" xfId="30151" xr:uid="{00000000-0005-0000-0000-0000AA300000}"/>
    <cellStyle name="Normal 3 3 2 4 4 3" xfId="10033" xr:uid="{00000000-0005-0000-0000-0000AB300000}"/>
    <cellStyle name="Normal 3 3 2 4 4 3 2" xfId="40367" xr:uid="{00000000-0005-0000-0000-0000AC300000}"/>
    <cellStyle name="Normal 3 3 2 4 4 3 3" xfId="25134" xr:uid="{00000000-0005-0000-0000-0000AD300000}"/>
    <cellStyle name="Normal 3 3 2 4 4 4" xfId="35354" xr:uid="{00000000-0005-0000-0000-0000AE300000}"/>
    <cellStyle name="Normal 3 3 2 4 4 5" xfId="20121" xr:uid="{00000000-0005-0000-0000-0000AF300000}"/>
    <cellStyle name="Normal 3 3 2 4 5" xfId="11711" xr:uid="{00000000-0005-0000-0000-0000B0300000}"/>
    <cellStyle name="Normal 3 3 2 4 5 2" xfId="42042" xr:uid="{00000000-0005-0000-0000-0000B1300000}"/>
    <cellStyle name="Normal 3 3 2 4 5 3" xfId="26809" xr:uid="{00000000-0005-0000-0000-0000B2300000}"/>
    <cellStyle name="Normal 3 3 2 4 6" xfId="6690" xr:uid="{00000000-0005-0000-0000-0000B3300000}"/>
    <cellStyle name="Normal 3 3 2 4 6 2" xfId="37025" xr:uid="{00000000-0005-0000-0000-0000B4300000}"/>
    <cellStyle name="Normal 3 3 2 4 6 3" xfId="21792" xr:uid="{00000000-0005-0000-0000-0000B5300000}"/>
    <cellStyle name="Normal 3 3 2 4 7" xfId="32013" xr:uid="{00000000-0005-0000-0000-0000B6300000}"/>
    <cellStyle name="Normal 3 3 2 4 8" xfId="16779" xr:uid="{00000000-0005-0000-0000-0000B7300000}"/>
    <cellStyle name="Normal 3 3 2 5" xfId="2037" xr:uid="{00000000-0005-0000-0000-0000B8300000}"/>
    <cellStyle name="Normal 3 3 2 5 2" xfId="3727" xr:uid="{00000000-0005-0000-0000-0000B9300000}"/>
    <cellStyle name="Normal 3 3 2 5 2 2" xfId="13800" xr:uid="{00000000-0005-0000-0000-0000BA300000}"/>
    <cellStyle name="Normal 3 3 2 5 2 2 2" xfId="44131" xr:uid="{00000000-0005-0000-0000-0000BB300000}"/>
    <cellStyle name="Normal 3 3 2 5 2 2 3" xfId="28898" xr:uid="{00000000-0005-0000-0000-0000BC300000}"/>
    <cellStyle name="Normal 3 3 2 5 2 3" xfId="8780" xr:uid="{00000000-0005-0000-0000-0000BD300000}"/>
    <cellStyle name="Normal 3 3 2 5 2 3 2" xfId="39114" xr:uid="{00000000-0005-0000-0000-0000BE300000}"/>
    <cellStyle name="Normal 3 3 2 5 2 3 3" xfId="23881" xr:uid="{00000000-0005-0000-0000-0000BF300000}"/>
    <cellStyle name="Normal 3 3 2 5 2 4" xfId="34101" xr:uid="{00000000-0005-0000-0000-0000C0300000}"/>
    <cellStyle name="Normal 3 3 2 5 2 5" xfId="18868" xr:uid="{00000000-0005-0000-0000-0000C1300000}"/>
    <cellStyle name="Normal 3 3 2 5 3" xfId="5419" xr:uid="{00000000-0005-0000-0000-0000C2300000}"/>
    <cellStyle name="Normal 3 3 2 5 3 2" xfId="15471" xr:uid="{00000000-0005-0000-0000-0000C3300000}"/>
    <cellStyle name="Normal 3 3 2 5 3 2 2" xfId="45802" xr:uid="{00000000-0005-0000-0000-0000C4300000}"/>
    <cellStyle name="Normal 3 3 2 5 3 2 3" xfId="30569" xr:uid="{00000000-0005-0000-0000-0000C5300000}"/>
    <cellStyle name="Normal 3 3 2 5 3 3" xfId="10451" xr:uid="{00000000-0005-0000-0000-0000C6300000}"/>
    <cellStyle name="Normal 3 3 2 5 3 3 2" xfId="40785" xr:uid="{00000000-0005-0000-0000-0000C7300000}"/>
    <cellStyle name="Normal 3 3 2 5 3 3 3" xfId="25552" xr:uid="{00000000-0005-0000-0000-0000C8300000}"/>
    <cellStyle name="Normal 3 3 2 5 3 4" xfId="35772" xr:uid="{00000000-0005-0000-0000-0000C9300000}"/>
    <cellStyle name="Normal 3 3 2 5 3 5" xfId="20539" xr:uid="{00000000-0005-0000-0000-0000CA300000}"/>
    <cellStyle name="Normal 3 3 2 5 4" xfId="12129" xr:uid="{00000000-0005-0000-0000-0000CB300000}"/>
    <cellStyle name="Normal 3 3 2 5 4 2" xfId="42460" xr:uid="{00000000-0005-0000-0000-0000CC300000}"/>
    <cellStyle name="Normal 3 3 2 5 4 3" xfId="27227" xr:uid="{00000000-0005-0000-0000-0000CD300000}"/>
    <cellStyle name="Normal 3 3 2 5 5" xfId="7108" xr:uid="{00000000-0005-0000-0000-0000CE300000}"/>
    <cellStyle name="Normal 3 3 2 5 5 2" xfId="37443" xr:uid="{00000000-0005-0000-0000-0000CF300000}"/>
    <cellStyle name="Normal 3 3 2 5 5 3" xfId="22210" xr:uid="{00000000-0005-0000-0000-0000D0300000}"/>
    <cellStyle name="Normal 3 3 2 5 6" xfId="32431" xr:uid="{00000000-0005-0000-0000-0000D1300000}"/>
    <cellStyle name="Normal 3 3 2 5 7" xfId="17197" xr:uid="{00000000-0005-0000-0000-0000D2300000}"/>
    <cellStyle name="Normal 3 3 2 6" xfId="2890" xr:uid="{00000000-0005-0000-0000-0000D3300000}"/>
    <cellStyle name="Normal 3 3 2 6 2" xfId="12964" xr:uid="{00000000-0005-0000-0000-0000D4300000}"/>
    <cellStyle name="Normal 3 3 2 6 2 2" xfId="43295" xr:uid="{00000000-0005-0000-0000-0000D5300000}"/>
    <cellStyle name="Normal 3 3 2 6 2 3" xfId="28062" xr:uid="{00000000-0005-0000-0000-0000D6300000}"/>
    <cellStyle name="Normal 3 3 2 6 3" xfId="7944" xr:uid="{00000000-0005-0000-0000-0000D7300000}"/>
    <cellStyle name="Normal 3 3 2 6 3 2" xfId="38278" xr:uid="{00000000-0005-0000-0000-0000D8300000}"/>
    <cellStyle name="Normal 3 3 2 6 3 3" xfId="23045" xr:uid="{00000000-0005-0000-0000-0000D9300000}"/>
    <cellStyle name="Normal 3 3 2 6 4" xfId="33265" xr:uid="{00000000-0005-0000-0000-0000DA300000}"/>
    <cellStyle name="Normal 3 3 2 6 5" xfId="18032" xr:uid="{00000000-0005-0000-0000-0000DB300000}"/>
    <cellStyle name="Normal 3 3 2 7" xfId="4583" xr:uid="{00000000-0005-0000-0000-0000DC300000}"/>
    <cellStyle name="Normal 3 3 2 7 2" xfId="14635" xr:uid="{00000000-0005-0000-0000-0000DD300000}"/>
    <cellStyle name="Normal 3 3 2 7 2 2" xfId="44966" xr:uid="{00000000-0005-0000-0000-0000DE300000}"/>
    <cellStyle name="Normal 3 3 2 7 2 3" xfId="29733" xr:uid="{00000000-0005-0000-0000-0000DF300000}"/>
    <cellStyle name="Normal 3 3 2 7 3" xfId="9615" xr:uid="{00000000-0005-0000-0000-0000E0300000}"/>
    <cellStyle name="Normal 3 3 2 7 3 2" xfId="39949" xr:uid="{00000000-0005-0000-0000-0000E1300000}"/>
    <cellStyle name="Normal 3 3 2 7 3 3" xfId="24716" xr:uid="{00000000-0005-0000-0000-0000E2300000}"/>
    <cellStyle name="Normal 3 3 2 7 4" xfId="34936" xr:uid="{00000000-0005-0000-0000-0000E3300000}"/>
    <cellStyle name="Normal 3 3 2 7 5" xfId="19703" xr:uid="{00000000-0005-0000-0000-0000E4300000}"/>
    <cellStyle name="Normal 3 3 2 8" xfId="11293" xr:uid="{00000000-0005-0000-0000-0000E5300000}"/>
    <cellStyle name="Normal 3 3 2 8 2" xfId="41624" xr:uid="{00000000-0005-0000-0000-0000E6300000}"/>
    <cellStyle name="Normal 3 3 2 8 3" xfId="26391" xr:uid="{00000000-0005-0000-0000-0000E7300000}"/>
    <cellStyle name="Normal 3 3 2 9" xfId="6272" xr:uid="{00000000-0005-0000-0000-0000E8300000}"/>
    <cellStyle name="Normal 3 3 2 9 2" xfId="36607" xr:uid="{00000000-0005-0000-0000-0000E9300000}"/>
    <cellStyle name="Normal 3 3 2 9 3" xfId="21374" xr:uid="{00000000-0005-0000-0000-0000EA300000}"/>
    <cellStyle name="Normal 3 3 3" xfId="1236" xr:uid="{00000000-0005-0000-0000-0000EB300000}"/>
    <cellStyle name="Normal 3 3 3 10" xfId="16413" xr:uid="{00000000-0005-0000-0000-0000EC300000}"/>
    <cellStyle name="Normal 3 3 3 2" xfId="1455" xr:uid="{00000000-0005-0000-0000-0000ED300000}"/>
    <cellStyle name="Normal 3 3 3 2 2" xfId="1876" xr:uid="{00000000-0005-0000-0000-0000EE300000}"/>
    <cellStyle name="Normal 3 3 3 2 2 2" xfId="2715" xr:uid="{00000000-0005-0000-0000-0000EF300000}"/>
    <cellStyle name="Normal 3 3 3 2 2 2 2" xfId="4405" xr:uid="{00000000-0005-0000-0000-0000F0300000}"/>
    <cellStyle name="Normal 3 3 3 2 2 2 2 2" xfId="14478" xr:uid="{00000000-0005-0000-0000-0000F1300000}"/>
    <cellStyle name="Normal 3 3 3 2 2 2 2 2 2" xfId="44809" xr:uid="{00000000-0005-0000-0000-0000F2300000}"/>
    <cellStyle name="Normal 3 3 3 2 2 2 2 2 3" xfId="29576" xr:uid="{00000000-0005-0000-0000-0000F3300000}"/>
    <cellStyle name="Normal 3 3 3 2 2 2 2 3" xfId="9458" xr:uid="{00000000-0005-0000-0000-0000F4300000}"/>
    <cellStyle name="Normal 3 3 3 2 2 2 2 3 2" xfId="39792" xr:uid="{00000000-0005-0000-0000-0000F5300000}"/>
    <cellStyle name="Normal 3 3 3 2 2 2 2 3 3" xfId="24559" xr:uid="{00000000-0005-0000-0000-0000F6300000}"/>
    <cellStyle name="Normal 3 3 3 2 2 2 2 4" xfId="34779" xr:uid="{00000000-0005-0000-0000-0000F7300000}"/>
    <cellStyle name="Normal 3 3 3 2 2 2 2 5" xfId="19546" xr:uid="{00000000-0005-0000-0000-0000F8300000}"/>
    <cellStyle name="Normal 3 3 3 2 2 2 3" xfId="6097" xr:uid="{00000000-0005-0000-0000-0000F9300000}"/>
    <cellStyle name="Normal 3 3 3 2 2 2 3 2" xfId="16149" xr:uid="{00000000-0005-0000-0000-0000FA300000}"/>
    <cellStyle name="Normal 3 3 3 2 2 2 3 2 2" xfId="46480" xr:uid="{00000000-0005-0000-0000-0000FB300000}"/>
    <cellStyle name="Normal 3 3 3 2 2 2 3 2 3" xfId="31247" xr:uid="{00000000-0005-0000-0000-0000FC300000}"/>
    <cellStyle name="Normal 3 3 3 2 2 2 3 3" xfId="11129" xr:uid="{00000000-0005-0000-0000-0000FD300000}"/>
    <cellStyle name="Normal 3 3 3 2 2 2 3 3 2" xfId="41463" xr:uid="{00000000-0005-0000-0000-0000FE300000}"/>
    <cellStyle name="Normal 3 3 3 2 2 2 3 3 3" xfId="26230" xr:uid="{00000000-0005-0000-0000-0000FF300000}"/>
    <cellStyle name="Normal 3 3 3 2 2 2 3 4" xfId="36450" xr:uid="{00000000-0005-0000-0000-000000310000}"/>
    <cellStyle name="Normal 3 3 3 2 2 2 3 5" xfId="21217" xr:uid="{00000000-0005-0000-0000-000001310000}"/>
    <cellStyle name="Normal 3 3 3 2 2 2 4" xfId="12807" xr:uid="{00000000-0005-0000-0000-000002310000}"/>
    <cellStyle name="Normal 3 3 3 2 2 2 4 2" xfId="43138" xr:uid="{00000000-0005-0000-0000-000003310000}"/>
    <cellStyle name="Normal 3 3 3 2 2 2 4 3" xfId="27905" xr:uid="{00000000-0005-0000-0000-000004310000}"/>
    <cellStyle name="Normal 3 3 3 2 2 2 5" xfId="7786" xr:uid="{00000000-0005-0000-0000-000005310000}"/>
    <cellStyle name="Normal 3 3 3 2 2 2 5 2" xfId="38121" xr:uid="{00000000-0005-0000-0000-000006310000}"/>
    <cellStyle name="Normal 3 3 3 2 2 2 5 3" xfId="22888" xr:uid="{00000000-0005-0000-0000-000007310000}"/>
    <cellStyle name="Normal 3 3 3 2 2 2 6" xfId="33109" xr:uid="{00000000-0005-0000-0000-000008310000}"/>
    <cellStyle name="Normal 3 3 3 2 2 2 7" xfId="17875" xr:uid="{00000000-0005-0000-0000-000009310000}"/>
    <cellStyle name="Normal 3 3 3 2 2 3" xfId="3568" xr:uid="{00000000-0005-0000-0000-00000A310000}"/>
    <cellStyle name="Normal 3 3 3 2 2 3 2" xfId="13642" xr:uid="{00000000-0005-0000-0000-00000B310000}"/>
    <cellStyle name="Normal 3 3 3 2 2 3 2 2" xfId="43973" xr:uid="{00000000-0005-0000-0000-00000C310000}"/>
    <cellStyle name="Normal 3 3 3 2 2 3 2 3" xfId="28740" xr:uid="{00000000-0005-0000-0000-00000D310000}"/>
    <cellStyle name="Normal 3 3 3 2 2 3 3" xfId="8622" xr:uid="{00000000-0005-0000-0000-00000E310000}"/>
    <cellStyle name="Normal 3 3 3 2 2 3 3 2" xfId="38956" xr:uid="{00000000-0005-0000-0000-00000F310000}"/>
    <cellStyle name="Normal 3 3 3 2 2 3 3 3" xfId="23723" xr:uid="{00000000-0005-0000-0000-000010310000}"/>
    <cellStyle name="Normal 3 3 3 2 2 3 4" xfId="33943" xr:uid="{00000000-0005-0000-0000-000011310000}"/>
    <cellStyle name="Normal 3 3 3 2 2 3 5" xfId="18710" xr:uid="{00000000-0005-0000-0000-000012310000}"/>
    <cellStyle name="Normal 3 3 3 2 2 4" xfId="5261" xr:uid="{00000000-0005-0000-0000-000013310000}"/>
    <cellStyle name="Normal 3 3 3 2 2 4 2" xfId="15313" xr:uid="{00000000-0005-0000-0000-000014310000}"/>
    <cellStyle name="Normal 3 3 3 2 2 4 2 2" xfId="45644" xr:uid="{00000000-0005-0000-0000-000015310000}"/>
    <cellStyle name="Normal 3 3 3 2 2 4 2 3" xfId="30411" xr:uid="{00000000-0005-0000-0000-000016310000}"/>
    <cellStyle name="Normal 3 3 3 2 2 4 3" xfId="10293" xr:uid="{00000000-0005-0000-0000-000017310000}"/>
    <cellStyle name="Normal 3 3 3 2 2 4 3 2" xfId="40627" xr:uid="{00000000-0005-0000-0000-000018310000}"/>
    <cellStyle name="Normal 3 3 3 2 2 4 3 3" xfId="25394" xr:uid="{00000000-0005-0000-0000-000019310000}"/>
    <cellStyle name="Normal 3 3 3 2 2 4 4" xfId="35614" xr:uid="{00000000-0005-0000-0000-00001A310000}"/>
    <cellStyle name="Normal 3 3 3 2 2 4 5" xfId="20381" xr:uid="{00000000-0005-0000-0000-00001B310000}"/>
    <cellStyle name="Normal 3 3 3 2 2 5" xfId="11971" xr:uid="{00000000-0005-0000-0000-00001C310000}"/>
    <cellStyle name="Normal 3 3 3 2 2 5 2" xfId="42302" xr:uid="{00000000-0005-0000-0000-00001D310000}"/>
    <cellStyle name="Normal 3 3 3 2 2 5 3" xfId="27069" xr:uid="{00000000-0005-0000-0000-00001E310000}"/>
    <cellStyle name="Normal 3 3 3 2 2 6" xfId="6950" xr:uid="{00000000-0005-0000-0000-00001F310000}"/>
    <cellStyle name="Normal 3 3 3 2 2 6 2" xfId="37285" xr:uid="{00000000-0005-0000-0000-000020310000}"/>
    <cellStyle name="Normal 3 3 3 2 2 6 3" xfId="22052" xr:uid="{00000000-0005-0000-0000-000021310000}"/>
    <cellStyle name="Normal 3 3 3 2 2 7" xfId="32273" xr:uid="{00000000-0005-0000-0000-000022310000}"/>
    <cellStyle name="Normal 3 3 3 2 2 8" xfId="17039" xr:uid="{00000000-0005-0000-0000-000023310000}"/>
    <cellStyle name="Normal 3 3 3 2 3" xfId="2297" xr:uid="{00000000-0005-0000-0000-000024310000}"/>
    <cellStyle name="Normal 3 3 3 2 3 2" xfId="3987" xr:uid="{00000000-0005-0000-0000-000025310000}"/>
    <cellStyle name="Normal 3 3 3 2 3 2 2" xfId="14060" xr:uid="{00000000-0005-0000-0000-000026310000}"/>
    <cellStyle name="Normal 3 3 3 2 3 2 2 2" xfId="44391" xr:uid="{00000000-0005-0000-0000-000027310000}"/>
    <cellStyle name="Normal 3 3 3 2 3 2 2 3" xfId="29158" xr:uid="{00000000-0005-0000-0000-000028310000}"/>
    <cellStyle name="Normal 3 3 3 2 3 2 3" xfId="9040" xr:uid="{00000000-0005-0000-0000-000029310000}"/>
    <cellStyle name="Normal 3 3 3 2 3 2 3 2" xfId="39374" xr:uid="{00000000-0005-0000-0000-00002A310000}"/>
    <cellStyle name="Normal 3 3 3 2 3 2 3 3" xfId="24141" xr:uid="{00000000-0005-0000-0000-00002B310000}"/>
    <cellStyle name="Normal 3 3 3 2 3 2 4" xfId="34361" xr:uid="{00000000-0005-0000-0000-00002C310000}"/>
    <cellStyle name="Normal 3 3 3 2 3 2 5" xfId="19128" xr:uid="{00000000-0005-0000-0000-00002D310000}"/>
    <cellStyle name="Normal 3 3 3 2 3 3" xfId="5679" xr:uid="{00000000-0005-0000-0000-00002E310000}"/>
    <cellStyle name="Normal 3 3 3 2 3 3 2" xfId="15731" xr:uid="{00000000-0005-0000-0000-00002F310000}"/>
    <cellStyle name="Normal 3 3 3 2 3 3 2 2" xfId="46062" xr:uid="{00000000-0005-0000-0000-000030310000}"/>
    <cellStyle name="Normal 3 3 3 2 3 3 2 3" xfId="30829" xr:uid="{00000000-0005-0000-0000-000031310000}"/>
    <cellStyle name="Normal 3 3 3 2 3 3 3" xfId="10711" xr:uid="{00000000-0005-0000-0000-000032310000}"/>
    <cellStyle name="Normal 3 3 3 2 3 3 3 2" xfId="41045" xr:uid="{00000000-0005-0000-0000-000033310000}"/>
    <cellStyle name="Normal 3 3 3 2 3 3 3 3" xfId="25812" xr:uid="{00000000-0005-0000-0000-000034310000}"/>
    <cellStyle name="Normal 3 3 3 2 3 3 4" xfId="36032" xr:uid="{00000000-0005-0000-0000-000035310000}"/>
    <cellStyle name="Normal 3 3 3 2 3 3 5" xfId="20799" xr:uid="{00000000-0005-0000-0000-000036310000}"/>
    <cellStyle name="Normal 3 3 3 2 3 4" xfId="12389" xr:uid="{00000000-0005-0000-0000-000037310000}"/>
    <cellStyle name="Normal 3 3 3 2 3 4 2" xfId="42720" xr:uid="{00000000-0005-0000-0000-000038310000}"/>
    <cellStyle name="Normal 3 3 3 2 3 4 3" xfId="27487" xr:uid="{00000000-0005-0000-0000-000039310000}"/>
    <cellStyle name="Normal 3 3 3 2 3 5" xfId="7368" xr:uid="{00000000-0005-0000-0000-00003A310000}"/>
    <cellStyle name="Normal 3 3 3 2 3 5 2" xfId="37703" xr:uid="{00000000-0005-0000-0000-00003B310000}"/>
    <cellStyle name="Normal 3 3 3 2 3 5 3" xfId="22470" xr:uid="{00000000-0005-0000-0000-00003C310000}"/>
    <cellStyle name="Normal 3 3 3 2 3 6" xfId="32691" xr:uid="{00000000-0005-0000-0000-00003D310000}"/>
    <cellStyle name="Normal 3 3 3 2 3 7" xfId="17457" xr:uid="{00000000-0005-0000-0000-00003E310000}"/>
    <cellStyle name="Normal 3 3 3 2 4" xfId="3150" xr:uid="{00000000-0005-0000-0000-00003F310000}"/>
    <cellStyle name="Normal 3 3 3 2 4 2" xfId="13224" xr:uid="{00000000-0005-0000-0000-000040310000}"/>
    <cellStyle name="Normal 3 3 3 2 4 2 2" xfId="43555" xr:uid="{00000000-0005-0000-0000-000041310000}"/>
    <cellStyle name="Normal 3 3 3 2 4 2 3" xfId="28322" xr:uid="{00000000-0005-0000-0000-000042310000}"/>
    <cellStyle name="Normal 3 3 3 2 4 3" xfId="8204" xr:uid="{00000000-0005-0000-0000-000043310000}"/>
    <cellStyle name="Normal 3 3 3 2 4 3 2" xfId="38538" xr:uid="{00000000-0005-0000-0000-000044310000}"/>
    <cellStyle name="Normal 3 3 3 2 4 3 3" xfId="23305" xr:uid="{00000000-0005-0000-0000-000045310000}"/>
    <cellStyle name="Normal 3 3 3 2 4 4" xfId="33525" xr:uid="{00000000-0005-0000-0000-000046310000}"/>
    <cellStyle name="Normal 3 3 3 2 4 5" xfId="18292" xr:uid="{00000000-0005-0000-0000-000047310000}"/>
    <cellStyle name="Normal 3 3 3 2 5" xfId="4843" xr:uid="{00000000-0005-0000-0000-000048310000}"/>
    <cellStyle name="Normal 3 3 3 2 5 2" xfId="14895" xr:uid="{00000000-0005-0000-0000-000049310000}"/>
    <cellStyle name="Normal 3 3 3 2 5 2 2" xfId="45226" xr:uid="{00000000-0005-0000-0000-00004A310000}"/>
    <cellStyle name="Normal 3 3 3 2 5 2 3" xfId="29993" xr:uid="{00000000-0005-0000-0000-00004B310000}"/>
    <cellStyle name="Normal 3 3 3 2 5 3" xfId="9875" xr:uid="{00000000-0005-0000-0000-00004C310000}"/>
    <cellStyle name="Normal 3 3 3 2 5 3 2" xfId="40209" xr:uid="{00000000-0005-0000-0000-00004D310000}"/>
    <cellStyle name="Normal 3 3 3 2 5 3 3" xfId="24976" xr:uid="{00000000-0005-0000-0000-00004E310000}"/>
    <cellStyle name="Normal 3 3 3 2 5 4" xfId="35196" xr:uid="{00000000-0005-0000-0000-00004F310000}"/>
    <cellStyle name="Normal 3 3 3 2 5 5" xfId="19963" xr:uid="{00000000-0005-0000-0000-000050310000}"/>
    <cellStyle name="Normal 3 3 3 2 6" xfId="11553" xr:uid="{00000000-0005-0000-0000-000051310000}"/>
    <cellStyle name="Normal 3 3 3 2 6 2" xfId="41884" xr:uid="{00000000-0005-0000-0000-000052310000}"/>
    <cellStyle name="Normal 3 3 3 2 6 3" xfId="26651" xr:uid="{00000000-0005-0000-0000-000053310000}"/>
    <cellStyle name="Normal 3 3 3 2 7" xfId="6532" xr:uid="{00000000-0005-0000-0000-000054310000}"/>
    <cellStyle name="Normal 3 3 3 2 7 2" xfId="36867" xr:uid="{00000000-0005-0000-0000-000055310000}"/>
    <cellStyle name="Normal 3 3 3 2 7 3" xfId="21634" xr:uid="{00000000-0005-0000-0000-000056310000}"/>
    <cellStyle name="Normal 3 3 3 2 8" xfId="31855" xr:uid="{00000000-0005-0000-0000-000057310000}"/>
    <cellStyle name="Normal 3 3 3 2 9" xfId="16621" xr:uid="{00000000-0005-0000-0000-000058310000}"/>
    <cellStyle name="Normal 3 3 3 3" xfId="1668" xr:uid="{00000000-0005-0000-0000-000059310000}"/>
    <cellStyle name="Normal 3 3 3 3 2" xfId="2507" xr:uid="{00000000-0005-0000-0000-00005A310000}"/>
    <cellStyle name="Normal 3 3 3 3 2 2" xfId="4197" xr:uid="{00000000-0005-0000-0000-00005B310000}"/>
    <cellStyle name="Normal 3 3 3 3 2 2 2" xfId="14270" xr:uid="{00000000-0005-0000-0000-00005C310000}"/>
    <cellStyle name="Normal 3 3 3 3 2 2 2 2" xfId="44601" xr:uid="{00000000-0005-0000-0000-00005D310000}"/>
    <cellStyle name="Normal 3 3 3 3 2 2 2 3" xfId="29368" xr:uid="{00000000-0005-0000-0000-00005E310000}"/>
    <cellStyle name="Normal 3 3 3 3 2 2 3" xfId="9250" xr:uid="{00000000-0005-0000-0000-00005F310000}"/>
    <cellStyle name="Normal 3 3 3 3 2 2 3 2" xfId="39584" xr:uid="{00000000-0005-0000-0000-000060310000}"/>
    <cellStyle name="Normal 3 3 3 3 2 2 3 3" xfId="24351" xr:uid="{00000000-0005-0000-0000-000061310000}"/>
    <cellStyle name="Normal 3 3 3 3 2 2 4" xfId="34571" xr:uid="{00000000-0005-0000-0000-000062310000}"/>
    <cellStyle name="Normal 3 3 3 3 2 2 5" xfId="19338" xr:uid="{00000000-0005-0000-0000-000063310000}"/>
    <cellStyle name="Normal 3 3 3 3 2 3" xfId="5889" xr:uid="{00000000-0005-0000-0000-000064310000}"/>
    <cellStyle name="Normal 3 3 3 3 2 3 2" xfId="15941" xr:uid="{00000000-0005-0000-0000-000065310000}"/>
    <cellStyle name="Normal 3 3 3 3 2 3 2 2" xfId="46272" xr:uid="{00000000-0005-0000-0000-000066310000}"/>
    <cellStyle name="Normal 3 3 3 3 2 3 2 3" xfId="31039" xr:uid="{00000000-0005-0000-0000-000067310000}"/>
    <cellStyle name="Normal 3 3 3 3 2 3 3" xfId="10921" xr:uid="{00000000-0005-0000-0000-000068310000}"/>
    <cellStyle name="Normal 3 3 3 3 2 3 3 2" xfId="41255" xr:uid="{00000000-0005-0000-0000-000069310000}"/>
    <cellStyle name="Normal 3 3 3 3 2 3 3 3" xfId="26022" xr:uid="{00000000-0005-0000-0000-00006A310000}"/>
    <cellStyle name="Normal 3 3 3 3 2 3 4" xfId="36242" xr:uid="{00000000-0005-0000-0000-00006B310000}"/>
    <cellStyle name="Normal 3 3 3 3 2 3 5" xfId="21009" xr:uid="{00000000-0005-0000-0000-00006C310000}"/>
    <cellStyle name="Normal 3 3 3 3 2 4" xfId="12599" xr:uid="{00000000-0005-0000-0000-00006D310000}"/>
    <cellStyle name="Normal 3 3 3 3 2 4 2" xfId="42930" xr:uid="{00000000-0005-0000-0000-00006E310000}"/>
    <cellStyle name="Normal 3 3 3 3 2 4 3" xfId="27697" xr:uid="{00000000-0005-0000-0000-00006F310000}"/>
    <cellStyle name="Normal 3 3 3 3 2 5" xfId="7578" xr:uid="{00000000-0005-0000-0000-000070310000}"/>
    <cellStyle name="Normal 3 3 3 3 2 5 2" xfId="37913" xr:uid="{00000000-0005-0000-0000-000071310000}"/>
    <cellStyle name="Normal 3 3 3 3 2 5 3" xfId="22680" xr:uid="{00000000-0005-0000-0000-000072310000}"/>
    <cellStyle name="Normal 3 3 3 3 2 6" xfId="32901" xr:uid="{00000000-0005-0000-0000-000073310000}"/>
    <cellStyle name="Normal 3 3 3 3 2 7" xfId="17667" xr:uid="{00000000-0005-0000-0000-000074310000}"/>
    <cellStyle name="Normal 3 3 3 3 3" xfId="3360" xr:uid="{00000000-0005-0000-0000-000075310000}"/>
    <cellStyle name="Normal 3 3 3 3 3 2" xfId="13434" xr:uid="{00000000-0005-0000-0000-000076310000}"/>
    <cellStyle name="Normal 3 3 3 3 3 2 2" xfId="43765" xr:uid="{00000000-0005-0000-0000-000077310000}"/>
    <cellStyle name="Normal 3 3 3 3 3 2 3" xfId="28532" xr:uid="{00000000-0005-0000-0000-000078310000}"/>
    <cellStyle name="Normal 3 3 3 3 3 3" xfId="8414" xr:uid="{00000000-0005-0000-0000-000079310000}"/>
    <cellStyle name="Normal 3 3 3 3 3 3 2" xfId="38748" xr:uid="{00000000-0005-0000-0000-00007A310000}"/>
    <cellStyle name="Normal 3 3 3 3 3 3 3" xfId="23515" xr:uid="{00000000-0005-0000-0000-00007B310000}"/>
    <cellStyle name="Normal 3 3 3 3 3 4" xfId="33735" xr:uid="{00000000-0005-0000-0000-00007C310000}"/>
    <cellStyle name="Normal 3 3 3 3 3 5" xfId="18502" xr:uid="{00000000-0005-0000-0000-00007D310000}"/>
    <cellStyle name="Normal 3 3 3 3 4" xfId="5053" xr:uid="{00000000-0005-0000-0000-00007E310000}"/>
    <cellStyle name="Normal 3 3 3 3 4 2" xfId="15105" xr:uid="{00000000-0005-0000-0000-00007F310000}"/>
    <cellStyle name="Normal 3 3 3 3 4 2 2" xfId="45436" xr:uid="{00000000-0005-0000-0000-000080310000}"/>
    <cellStyle name="Normal 3 3 3 3 4 2 3" xfId="30203" xr:uid="{00000000-0005-0000-0000-000081310000}"/>
    <cellStyle name="Normal 3 3 3 3 4 3" xfId="10085" xr:uid="{00000000-0005-0000-0000-000082310000}"/>
    <cellStyle name="Normal 3 3 3 3 4 3 2" xfId="40419" xr:uid="{00000000-0005-0000-0000-000083310000}"/>
    <cellStyle name="Normal 3 3 3 3 4 3 3" xfId="25186" xr:uid="{00000000-0005-0000-0000-000084310000}"/>
    <cellStyle name="Normal 3 3 3 3 4 4" xfId="35406" xr:uid="{00000000-0005-0000-0000-000085310000}"/>
    <cellStyle name="Normal 3 3 3 3 4 5" xfId="20173" xr:uid="{00000000-0005-0000-0000-000086310000}"/>
    <cellStyle name="Normal 3 3 3 3 5" xfId="11763" xr:uid="{00000000-0005-0000-0000-000087310000}"/>
    <cellStyle name="Normal 3 3 3 3 5 2" xfId="42094" xr:uid="{00000000-0005-0000-0000-000088310000}"/>
    <cellStyle name="Normal 3 3 3 3 5 3" xfId="26861" xr:uid="{00000000-0005-0000-0000-000089310000}"/>
    <cellStyle name="Normal 3 3 3 3 6" xfId="6742" xr:uid="{00000000-0005-0000-0000-00008A310000}"/>
    <cellStyle name="Normal 3 3 3 3 6 2" xfId="37077" xr:uid="{00000000-0005-0000-0000-00008B310000}"/>
    <cellStyle name="Normal 3 3 3 3 6 3" xfId="21844" xr:uid="{00000000-0005-0000-0000-00008C310000}"/>
    <cellStyle name="Normal 3 3 3 3 7" xfId="32065" xr:uid="{00000000-0005-0000-0000-00008D310000}"/>
    <cellStyle name="Normal 3 3 3 3 8" xfId="16831" xr:uid="{00000000-0005-0000-0000-00008E310000}"/>
    <cellStyle name="Normal 3 3 3 4" xfId="2089" xr:uid="{00000000-0005-0000-0000-00008F310000}"/>
    <cellStyle name="Normal 3 3 3 4 2" xfId="3779" xr:uid="{00000000-0005-0000-0000-000090310000}"/>
    <cellStyle name="Normal 3 3 3 4 2 2" xfId="13852" xr:uid="{00000000-0005-0000-0000-000091310000}"/>
    <cellStyle name="Normal 3 3 3 4 2 2 2" xfId="44183" xr:uid="{00000000-0005-0000-0000-000092310000}"/>
    <cellStyle name="Normal 3 3 3 4 2 2 3" xfId="28950" xr:uid="{00000000-0005-0000-0000-000093310000}"/>
    <cellStyle name="Normal 3 3 3 4 2 3" xfId="8832" xr:uid="{00000000-0005-0000-0000-000094310000}"/>
    <cellStyle name="Normal 3 3 3 4 2 3 2" xfId="39166" xr:uid="{00000000-0005-0000-0000-000095310000}"/>
    <cellStyle name="Normal 3 3 3 4 2 3 3" xfId="23933" xr:uid="{00000000-0005-0000-0000-000096310000}"/>
    <cellStyle name="Normal 3 3 3 4 2 4" xfId="34153" xr:uid="{00000000-0005-0000-0000-000097310000}"/>
    <cellStyle name="Normal 3 3 3 4 2 5" xfId="18920" xr:uid="{00000000-0005-0000-0000-000098310000}"/>
    <cellStyle name="Normal 3 3 3 4 3" xfId="5471" xr:uid="{00000000-0005-0000-0000-000099310000}"/>
    <cellStyle name="Normal 3 3 3 4 3 2" xfId="15523" xr:uid="{00000000-0005-0000-0000-00009A310000}"/>
    <cellStyle name="Normal 3 3 3 4 3 2 2" xfId="45854" xr:uid="{00000000-0005-0000-0000-00009B310000}"/>
    <cellStyle name="Normal 3 3 3 4 3 2 3" xfId="30621" xr:uid="{00000000-0005-0000-0000-00009C310000}"/>
    <cellStyle name="Normal 3 3 3 4 3 3" xfId="10503" xr:uid="{00000000-0005-0000-0000-00009D310000}"/>
    <cellStyle name="Normal 3 3 3 4 3 3 2" xfId="40837" xr:uid="{00000000-0005-0000-0000-00009E310000}"/>
    <cellStyle name="Normal 3 3 3 4 3 3 3" xfId="25604" xr:uid="{00000000-0005-0000-0000-00009F310000}"/>
    <cellStyle name="Normal 3 3 3 4 3 4" xfId="35824" xr:uid="{00000000-0005-0000-0000-0000A0310000}"/>
    <cellStyle name="Normal 3 3 3 4 3 5" xfId="20591" xr:uid="{00000000-0005-0000-0000-0000A1310000}"/>
    <cellStyle name="Normal 3 3 3 4 4" xfId="12181" xr:uid="{00000000-0005-0000-0000-0000A2310000}"/>
    <cellStyle name="Normal 3 3 3 4 4 2" xfId="42512" xr:uid="{00000000-0005-0000-0000-0000A3310000}"/>
    <cellStyle name="Normal 3 3 3 4 4 3" xfId="27279" xr:uid="{00000000-0005-0000-0000-0000A4310000}"/>
    <cellStyle name="Normal 3 3 3 4 5" xfId="7160" xr:uid="{00000000-0005-0000-0000-0000A5310000}"/>
    <cellStyle name="Normal 3 3 3 4 5 2" xfId="37495" xr:uid="{00000000-0005-0000-0000-0000A6310000}"/>
    <cellStyle name="Normal 3 3 3 4 5 3" xfId="22262" xr:uid="{00000000-0005-0000-0000-0000A7310000}"/>
    <cellStyle name="Normal 3 3 3 4 6" xfId="32483" xr:uid="{00000000-0005-0000-0000-0000A8310000}"/>
    <cellStyle name="Normal 3 3 3 4 7" xfId="17249" xr:uid="{00000000-0005-0000-0000-0000A9310000}"/>
    <cellStyle name="Normal 3 3 3 5" xfId="2942" xr:uid="{00000000-0005-0000-0000-0000AA310000}"/>
    <cellStyle name="Normal 3 3 3 5 2" xfId="13016" xr:uid="{00000000-0005-0000-0000-0000AB310000}"/>
    <cellStyle name="Normal 3 3 3 5 2 2" xfId="43347" xr:uid="{00000000-0005-0000-0000-0000AC310000}"/>
    <cellStyle name="Normal 3 3 3 5 2 3" xfId="28114" xr:uid="{00000000-0005-0000-0000-0000AD310000}"/>
    <cellStyle name="Normal 3 3 3 5 3" xfId="7996" xr:uid="{00000000-0005-0000-0000-0000AE310000}"/>
    <cellStyle name="Normal 3 3 3 5 3 2" xfId="38330" xr:uid="{00000000-0005-0000-0000-0000AF310000}"/>
    <cellStyle name="Normal 3 3 3 5 3 3" xfId="23097" xr:uid="{00000000-0005-0000-0000-0000B0310000}"/>
    <cellStyle name="Normal 3 3 3 5 4" xfId="33317" xr:uid="{00000000-0005-0000-0000-0000B1310000}"/>
    <cellStyle name="Normal 3 3 3 5 5" xfId="18084" xr:uid="{00000000-0005-0000-0000-0000B2310000}"/>
    <cellStyle name="Normal 3 3 3 6" xfId="4635" xr:uid="{00000000-0005-0000-0000-0000B3310000}"/>
    <cellStyle name="Normal 3 3 3 6 2" xfId="14687" xr:uid="{00000000-0005-0000-0000-0000B4310000}"/>
    <cellStyle name="Normal 3 3 3 6 2 2" xfId="45018" xr:uid="{00000000-0005-0000-0000-0000B5310000}"/>
    <cellStyle name="Normal 3 3 3 6 2 3" xfId="29785" xr:uid="{00000000-0005-0000-0000-0000B6310000}"/>
    <cellStyle name="Normal 3 3 3 6 3" xfId="9667" xr:uid="{00000000-0005-0000-0000-0000B7310000}"/>
    <cellStyle name="Normal 3 3 3 6 3 2" xfId="40001" xr:uid="{00000000-0005-0000-0000-0000B8310000}"/>
    <cellStyle name="Normal 3 3 3 6 3 3" xfId="24768" xr:uid="{00000000-0005-0000-0000-0000B9310000}"/>
    <cellStyle name="Normal 3 3 3 6 4" xfId="34988" xr:uid="{00000000-0005-0000-0000-0000BA310000}"/>
    <cellStyle name="Normal 3 3 3 6 5" xfId="19755" xr:uid="{00000000-0005-0000-0000-0000BB310000}"/>
    <cellStyle name="Normal 3 3 3 7" xfId="11345" xr:uid="{00000000-0005-0000-0000-0000BC310000}"/>
    <cellStyle name="Normal 3 3 3 7 2" xfId="41676" xr:uid="{00000000-0005-0000-0000-0000BD310000}"/>
    <cellStyle name="Normal 3 3 3 7 3" xfId="26443" xr:uid="{00000000-0005-0000-0000-0000BE310000}"/>
    <cellStyle name="Normal 3 3 3 8" xfId="6324" xr:uid="{00000000-0005-0000-0000-0000BF310000}"/>
    <cellStyle name="Normal 3 3 3 8 2" xfId="36659" xr:uid="{00000000-0005-0000-0000-0000C0310000}"/>
    <cellStyle name="Normal 3 3 3 8 3" xfId="21426" xr:uid="{00000000-0005-0000-0000-0000C1310000}"/>
    <cellStyle name="Normal 3 3 3 9" xfId="31648" xr:uid="{00000000-0005-0000-0000-0000C2310000}"/>
    <cellStyle name="Normal 3 3 4" xfId="1349" xr:uid="{00000000-0005-0000-0000-0000C3310000}"/>
    <cellStyle name="Normal 3 3 4 2" xfId="1772" xr:uid="{00000000-0005-0000-0000-0000C4310000}"/>
    <cellStyle name="Normal 3 3 4 2 2" xfId="2611" xr:uid="{00000000-0005-0000-0000-0000C5310000}"/>
    <cellStyle name="Normal 3 3 4 2 2 2" xfId="4301" xr:uid="{00000000-0005-0000-0000-0000C6310000}"/>
    <cellStyle name="Normal 3 3 4 2 2 2 2" xfId="14374" xr:uid="{00000000-0005-0000-0000-0000C7310000}"/>
    <cellStyle name="Normal 3 3 4 2 2 2 2 2" xfId="44705" xr:uid="{00000000-0005-0000-0000-0000C8310000}"/>
    <cellStyle name="Normal 3 3 4 2 2 2 2 3" xfId="29472" xr:uid="{00000000-0005-0000-0000-0000C9310000}"/>
    <cellStyle name="Normal 3 3 4 2 2 2 3" xfId="9354" xr:uid="{00000000-0005-0000-0000-0000CA310000}"/>
    <cellStyle name="Normal 3 3 4 2 2 2 3 2" xfId="39688" xr:uid="{00000000-0005-0000-0000-0000CB310000}"/>
    <cellStyle name="Normal 3 3 4 2 2 2 3 3" xfId="24455" xr:uid="{00000000-0005-0000-0000-0000CC310000}"/>
    <cellStyle name="Normal 3 3 4 2 2 2 4" xfId="34675" xr:uid="{00000000-0005-0000-0000-0000CD310000}"/>
    <cellStyle name="Normal 3 3 4 2 2 2 5" xfId="19442" xr:uid="{00000000-0005-0000-0000-0000CE310000}"/>
    <cellStyle name="Normal 3 3 4 2 2 3" xfId="5993" xr:uid="{00000000-0005-0000-0000-0000CF310000}"/>
    <cellStyle name="Normal 3 3 4 2 2 3 2" xfId="16045" xr:uid="{00000000-0005-0000-0000-0000D0310000}"/>
    <cellStyle name="Normal 3 3 4 2 2 3 2 2" xfId="46376" xr:uid="{00000000-0005-0000-0000-0000D1310000}"/>
    <cellStyle name="Normal 3 3 4 2 2 3 2 3" xfId="31143" xr:uid="{00000000-0005-0000-0000-0000D2310000}"/>
    <cellStyle name="Normal 3 3 4 2 2 3 3" xfId="11025" xr:uid="{00000000-0005-0000-0000-0000D3310000}"/>
    <cellStyle name="Normal 3 3 4 2 2 3 3 2" xfId="41359" xr:uid="{00000000-0005-0000-0000-0000D4310000}"/>
    <cellStyle name="Normal 3 3 4 2 2 3 3 3" xfId="26126" xr:uid="{00000000-0005-0000-0000-0000D5310000}"/>
    <cellStyle name="Normal 3 3 4 2 2 3 4" xfId="36346" xr:uid="{00000000-0005-0000-0000-0000D6310000}"/>
    <cellStyle name="Normal 3 3 4 2 2 3 5" xfId="21113" xr:uid="{00000000-0005-0000-0000-0000D7310000}"/>
    <cellStyle name="Normal 3 3 4 2 2 4" xfId="12703" xr:uid="{00000000-0005-0000-0000-0000D8310000}"/>
    <cellStyle name="Normal 3 3 4 2 2 4 2" xfId="43034" xr:uid="{00000000-0005-0000-0000-0000D9310000}"/>
    <cellStyle name="Normal 3 3 4 2 2 4 3" xfId="27801" xr:uid="{00000000-0005-0000-0000-0000DA310000}"/>
    <cellStyle name="Normal 3 3 4 2 2 5" xfId="7682" xr:uid="{00000000-0005-0000-0000-0000DB310000}"/>
    <cellStyle name="Normal 3 3 4 2 2 5 2" xfId="38017" xr:uid="{00000000-0005-0000-0000-0000DC310000}"/>
    <cellStyle name="Normal 3 3 4 2 2 5 3" xfId="22784" xr:uid="{00000000-0005-0000-0000-0000DD310000}"/>
    <cellStyle name="Normal 3 3 4 2 2 6" xfId="33005" xr:uid="{00000000-0005-0000-0000-0000DE310000}"/>
    <cellStyle name="Normal 3 3 4 2 2 7" xfId="17771" xr:uid="{00000000-0005-0000-0000-0000DF310000}"/>
    <cellStyle name="Normal 3 3 4 2 3" xfId="3464" xr:uid="{00000000-0005-0000-0000-0000E0310000}"/>
    <cellStyle name="Normal 3 3 4 2 3 2" xfId="13538" xr:uid="{00000000-0005-0000-0000-0000E1310000}"/>
    <cellStyle name="Normal 3 3 4 2 3 2 2" xfId="43869" xr:uid="{00000000-0005-0000-0000-0000E2310000}"/>
    <cellStyle name="Normal 3 3 4 2 3 2 3" xfId="28636" xr:uid="{00000000-0005-0000-0000-0000E3310000}"/>
    <cellStyle name="Normal 3 3 4 2 3 3" xfId="8518" xr:uid="{00000000-0005-0000-0000-0000E4310000}"/>
    <cellStyle name="Normal 3 3 4 2 3 3 2" xfId="38852" xr:uid="{00000000-0005-0000-0000-0000E5310000}"/>
    <cellStyle name="Normal 3 3 4 2 3 3 3" xfId="23619" xr:uid="{00000000-0005-0000-0000-0000E6310000}"/>
    <cellStyle name="Normal 3 3 4 2 3 4" xfId="33839" xr:uid="{00000000-0005-0000-0000-0000E7310000}"/>
    <cellStyle name="Normal 3 3 4 2 3 5" xfId="18606" xr:uid="{00000000-0005-0000-0000-0000E8310000}"/>
    <cellStyle name="Normal 3 3 4 2 4" xfId="5157" xr:uid="{00000000-0005-0000-0000-0000E9310000}"/>
    <cellStyle name="Normal 3 3 4 2 4 2" xfId="15209" xr:uid="{00000000-0005-0000-0000-0000EA310000}"/>
    <cellStyle name="Normal 3 3 4 2 4 2 2" xfId="45540" xr:uid="{00000000-0005-0000-0000-0000EB310000}"/>
    <cellStyle name="Normal 3 3 4 2 4 2 3" xfId="30307" xr:uid="{00000000-0005-0000-0000-0000EC310000}"/>
    <cellStyle name="Normal 3 3 4 2 4 3" xfId="10189" xr:uid="{00000000-0005-0000-0000-0000ED310000}"/>
    <cellStyle name="Normal 3 3 4 2 4 3 2" xfId="40523" xr:uid="{00000000-0005-0000-0000-0000EE310000}"/>
    <cellStyle name="Normal 3 3 4 2 4 3 3" xfId="25290" xr:uid="{00000000-0005-0000-0000-0000EF310000}"/>
    <cellStyle name="Normal 3 3 4 2 4 4" xfId="35510" xr:uid="{00000000-0005-0000-0000-0000F0310000}"/>
    <cellStyle name="Normal 3 3 4 2 4 5" xfId="20277" xr:uid="{00000000-0005-0000-0000-0000F1310000}"/>
    <cellStyle name="Normal 3 3 4 2 5" xfId="11867" xr:uid="{00000000-0005-0000-0000-0000F2310000}"/>
    <cellStyle name="Normal 3 3 4 2 5 2" xfId="42198" xr:uid="{00000000-0005-0000-0000-0000F3310000}"/>
    <cellStyle name="Normal 3 3 4 2 5 3" xfId="26965" xr:uid="{00000000-0005-0000-0000-0000F4310000}"/>
    <cellStyle name="Normal 3 3 4 2 6" xfId="6846" xr:uid="{00000000-0005-0000-0000-0000F5310000}"/>
    <cellStyle name="Normal 3 3 4 2 6 2" xfId="37181" xr:uid="{00000000-0005-0000-0000-0000F6310000}"/>
    <cellStyle name="Normal 3 3 4 2 6 3" xfId="21948" xr:uid="{00000000-0005-0000-0000-0000F7310000}"/>
    <cellStyle name="Normal 3 3 4 2 7" xfId="32169" xr:uid="{00000000-0005-0000-0000-0000F8310000}"/>
    <cellStyle name="Normal 3 3 4 2 8" xfId="16935" xr:uid="{00000000-0005-0000-0000-0000F9310000}"/>
    <cellStyle name="Normal 3 3 4 3" xfId="2193" xr:uid="{00000000-0005-0000-0000-0000FA310000}"/>
    <cellStyle name="Normal 3 3 4 3 2" xfId="3883" xr:uid="{00000000-0005-0000-0000-0000FB310000}"/>
    <cellStyle name="Normal 3 3 4 3 2 2" xfId="13956" xr:uid="{00000000-0005-0000-0000-0000FC310000}"/>
    <cellStyle name="Normal 3 3 4 3 2 2 2" xfId="44287" xr:uid="{00000000-0005-0000-0000-0000FD310000}"/>
    <cellStyle name="Normal 3 3 4 3 2 2 3" xfId="29054" xr:uid="{00000000-0005-0000-0000-0000FE310000}"/>
    <cellStyle name="Normal 3 3 4 3 2 3" xfId="8936" xr:uid="{00000000-0005-0000-0000-0000FF310000}"/>
    <cellStyle name="Normal 3 3 4 3 2 3 2" xfId="39270" xr:uid="{00000000-0005-0000-0000-000000320000}"/>
    <cellStyle name="Normal 3 3 4 3 2 3 3" xfId="24037" xr:uid="{00000000-0005-0000-0000-000001320000}"/>
    <cellStyle name="Normal 3 3 4 3 2 4" xfId="34257" xr:uid="{00000000-0005-0000-0000-000002320000}"/>
    <cellStyle name="Normal 3 3 4 3 2 5" xfId="19024" xr:uid="{00000000-0005-0000-0000-000003320000}"/>
    <cellStyle name="Normal 3 3 4 3 3" xfId="5575" xr:uid="{00000000-0005-0000-0000-000004320000}"/>
    <cellStyle name="Normal 3 3 4 3 3 2" xfId="15627" xr:uid="{00000000-0005-0000-0000-000005320000}"/>
    <cellStyle name="Normal 3 3 4 3 3 2 2" xfId="45958" xr:uid="{00000000-0005-0000-0000-000006320000}"/>
    <cellStyle name="Normal 3 3 4 3 3 2 3" xfId="30725" xr:uid="{00000000-0005-0000-0000-000007320000}"/>
    <cellStyle name="Normal 3 3 4 3 3 3" xfId="10607" xr:uid="{00000000-0005-0000-0000-000008320000}"/>
    <cellStyle name="Normal 3 3 4 3 3 3 2" xfId="40941" xr:uid="{00000000-0005-0000-0000-000009320000}"/>
    <cellStyle name="Normal 3 3 4 3 3 3 3" xfId="25708" xr:uid="{00000000-0005-0000-0000-00000A320000}"/>
    <cellStyle name="Normal 3 3 4 3 3 4" xfId="35928" xr:uid="{00000000-0005-0000-0000-00000B320000}"/>
    <cellStyle name="Normal 3 3 4 3 3 5" xfId="20695" xr:uid="{00000000-0005-0000-0000-00000C320000}"/>
    <cellStyle name="Normal 3 3 4 3 4" xfId="12285" xr:uid="{00000000-0005-0000-0000-00000D320000}"/>
    <cellStyle name="Normal 3 3 4 3 4 2" xfId="42616" xr:uid="{00000000-0005-0000-0000-00000E320000}"/>
    <cellStyle name="Normal 3 3 4 3 4 3" xfId="27383" xr:uid="{00000000-0005-0000-0000-00000F320000}"/>
    <cellStyle name="Normal 3 3 4 3 5" xfId="7264" xr:uid="{00000000-0005-0000-0000-000010320000}"/>
    <cellStyle name="Normal 3 3 4 3 5 2" xfId="37599" xr:uid="{00000000-0005-0000-0000-000011320000}"/>
    <cellStyle name="Normal 3 3 4 3 5 3" xfId="22366" xr:uid="{00000000-0005-0000-0000-000012320000}"/>
    <cellStyle name="Normal 3 3 4 3 6" xfId="32587" xr:uid="{00000000-0005-0000-0000-000013320000}"/>
    <cellStyle name="Normal 3 3 4 3 7" xfId="17353" xr:uid="{00000000-0005-0000-0000-000014320000}"/>
    <cellStyle name="Normal 3 3 4 4" xfId="3046" xr:uid="{00000000-0005-0000-0000-000015320000}"/>
    <cellStyle name="Normal 3 3 4 4 2" xfId="13120" xr:uid="{00000000-0005-0000-0000-000016320000}"/>
    <cellStyle name="Normal 3 3 4 4 2 2" xfId="43451" xr:uid="{00000000-0005-0000-0000-000017320000}"/>
    <cellStyle name="Normal 3 3 4 4 2 3" xfId="28218" xr:uid="{00000000-0005-0000-0000-000018320000}"/>
    <cellStyle name="Normal 3 3 4 4 3" xfId="8100" xr:uid="{00000000-0005-0000-0000-000019320000}"/>
    <cellStyle name="Normal 3 3 4 4 3 2" xfId="38434" xr:uid="{00000000-0005-0000-0000-00001A320000}"/>
    <cellStyle name="Normal 3 3 4 4 3 3" xfId="23201" xr:uid="{00000000-0005-0000-0000-00001B320000}"/>
    <cellStyle name="Normal 3 3 4 4 4" xfId="33421" xr:uid="{00000000-0005-0000-0000-00001C320000}"/>
    <cellStyle name="Normal 3 3 4 4 5" xfId="18188" xr:uid="{00000000-0005-0000-0000-00001D320000}"/>
    <cellStyle name="Normal 3 3 4 5" xfId="4739" xr:uid="{00000000-0005-0000-0000-00001E320000}"/>
    <cellStyle name="Normal 3 3 4 5 2" xfId="14791" xr:uid="{00000000-0005-0000-0000-00001F320000}"/>
    <cellStyle name="Normal 3 3 4 5 2 2" xfId="45122" xr:uid="{00000000-0005-0000-0000-000020320000}"/>
    <cellStyle name="Normal 3 3 4 5 2 3" xfId="29889" xr:uid="{00000000-0005-0000-0000-000021320000}"/>
    <cellStyle name="Normal 3 3 4 5 3" xfId="9771" xr:uid="{00000000-0005-0000-0000-000022320000}"/>
    <cellStyle name="Normal 3 3 4 5 3 2" xfId="40105" xr:uid="{00000000-0005-0000-0000-000023320000}"/>
    <cellStyle name="Normal 3 3 4 5 3 3" xfId="24872" xr:uid="{00000000-0005-0000-0000-000024320000}"/>
    <cellStyle name="Normal 3 3 4 5 4" xfId="35092" xr:uid="{00000000-0005-0000-0000-000025320000}"/>
    <cellStyle name="Normal 3 3 4 5 5" xfId="19859" xr:uid="{00000000-0005-0000-0000-000026320000}"/>
    <cellStyle name="Normal 3 3 4 6" xfId="11449" xr:uid="{00000000-0005-0000-0000-000027320000}"/>
    <cellStyle name="Normal 3 3 4 6 2" xfId="41780" xr:uid="{00000000-0005-0000-0000-000028320000}"/>
    <cellStyle name="Normal 3 3 4 6 3" xfId="26547" xr:uid="{00000000-0005-0000-0000-000029320000}"/>
    <cellStyle name="Normal 3 3 4 7" xfId="6428" xr:uid="{00000000-0005-0000-0000-00002A320000}"/>
    <cellStyle name="Normal 3 3 4 7 2" xfId="36763" xr:uid="{00000000-0005-0000-0000-00002B320000}"/>
    <cellStyle name="Normal 3 3 4 7 3" xfId="21530" xr:uid="{00000000-0005-0000-0000-00002C320000}"/>
    <cellStyle name="Normal 3 3 4 8" xfId="31751" xr:uid="{00000000-0005-0000-0000-00002D320000}"/>
    <cellStyle name="Normal 3 3 4 9" xfId="16517" xr:uid="{00000000-0005-0000-0000-00002E320000}"/>
    <cellStyle name="Normal 3 3 5" xfId="1562" xr:uid="{00000000-0005-0000-0000-00002F320000}"/>
    <cellStyle name="Normal 3 3 5 2" xfId="2403" xr:uid="{00000000-0005-0000-0000-000030320000}"/>
    <cellStyle name="Normal 3 3 5 2 2" xfId="4093" xr:uid="{00000000-0005-0000-0000-000031320000}"/>
    <cellStyle name="Normal 3 3 5 2 2 2" xfId="14166" xr:uid="{00000000-0005-0000-0000-000032320000}"/>
    <cellStyle name="Normal 3 3 5 2 2 2 2" xfId="44497" xr:uid="{00000000-0005-0000-0000-000033320000}"/>
    <cellStyle name="Normal 3 3 5 2 2 2 3" xfId="29264" xr:uid="{00000000-0005-0000-0000-000034320000}"/>
    <cellStyle name="Normal 3 3 5 2 2 3" xfId="9146" xr:uid="{00000000-0005-0000-0000-000035320000}"/>
    <cellStyle name="Normal 3 3 5 2 2 3 2" xfId="39480" xr:uid="{00000000-0005-0000-0000-000036320000}"/>
    <cellStyle name="Normal 3 3 5 2 2 3 3" xfId="24247" xr:uid="{00000000-0005-0000-0000-000037320000}"/>
    <cellStyle name="Normal 3 3 5 2 2 4" xfId="34467" xr:uid="{00000000-0005-0000-0000-000038320000}"/>
    <cellStyle name="Normal 3 3 5 2 2 5" xfId="19234" xr:uid="{00000000-0005-0000-0000-000039320000}"/>
    <cellStyle name="Normal 3 3 5 2 3" xfId="5785" xr:uid="{00000000-0005-0000-0000-00003A320000}"/>
    <cellStyle name="Normal 3 3 5 2 3 2" xfId="15837" xr:uid="{00000000-0005-0000-0000-00003B320000}"/>
    <cellStyle name="Normal 3 3 5 2 3 2 2" xfId="46168" xr:uid="{00000000-0005-0000-0000-00003C320000}"/>
    <cellStyle name="Normal 3 3 5 2 3 2 3" xfId="30935" xr:uid="{00000000-0005-0000-0000-00003D320000}"/>
    <cellStyle name="Normal 3 3 5 2 3 3" xfId="10817" xr:uid="{00000000-0005-0000-0000-00003E320000}"/>
    <cellStyle name="Normal 3 3 5 2 3 3 2" xfId="41151" xr:uid="{00000000-0005-0000-0000-00003F320000}"/>
    <cellStyle name="Normal 3 3 5 2 3 3 3" xfId="25918" xr:uid="{00000000-0005-0000-0000-000040320000}"/>
    <cellStyle name="Normal 3 3 5 2 3 4" xfId="36138" xr:uid="{00000000-0005-0000-0000-000041320000}"/>
    <cellStyle name="Normal 3 3 5 2 3 5" xfId="20905" xr:uid="{00000000-0005-0000-0000-000042320000}"/>
    <cellStyle name="Normal 3 3 5 2 4" xfId="12495" xr:uid="{00000000-0005-0000-0000-000043320000}"/>
    <cellStyle name="Normal 3 3 5 2 4 2" xfId="42826" xr:uid="{00000000-0005-0000-0000-000044320000}"/>
    <cellStyle name="Normal 3 3 5 2 4 3" xfId="27593" xr:uid="{00000000-0005-0000-0000-000045320000}"/>
    <cellStyle name="Normal 3 3 5 2 5" xfId="7474" xr:uid="{00000000-0005-0000-0000-000046320000}"/>
    <cellStyle name="Normal 3 3 5 2 5 2" xfId="37809" xr:uid="{00000000-0005-0000-0000-000047320000}"/>
    <cellStyle name="Normal 3 3 5 2 5 3" xfId="22576" xr:uid="{00000000-0005-0000-0000-000048320000}"/>
    <cellStyle name="Normal 3 3 5 2 6" xfId="32797" xr:uid="{00000000-0005-0000-0000-000049320000}"/>
    <cellStyle name="Normal 3 3 5 2 7" xfId="17563" xr:uid="{00000000-0005-0000-0000-00004A320000}"/>
    <cellStyle name="Normal 3 3 5 3" xfId="3256" xr:uid="{00000000-0005-0000-0000-00004B320000}"/>
    <cellStyle name="Normal 3 3 5 3 2" xfId="13330" xr:uid="{00000000-0005-0000-0000-00004C320000}"/>
    <cellStyle name="Normal 3 3 5 3 2 2" xfId="43661" xr:uid="{00000000-0005-0000-0000-00004D320000}"/>
    <cellStyle name="Normal 3 3 5 3 2 3" xfId="28428" xr:uid="{00000000-0005-0000-0000-00004E320000}"/>
    <cellStyle name="Normal 3 3 5 3 3" xfId="8310" xr:uid="{00000000-0005-0000-0000-00004F320000}"/>
    <cellStyle name="Normal 3 3 5 3 3 2" xfId="38644" xr:uid="{00000000-0005-0000-0000-000050320000}"/>
    <cellStyle name="Normal 3 3 5 3 3 3" xfId="23411" xr:uid="{00000000-0005-0000-0000-000051320000}"/>
    <cellStyle name="Normal 3 3 5 3 4" xfId="33631" xr:uid="{00000000-0005-0000-0000-000052320000}"/>
    <cellStyle name="Normal 3 3 5 3 5" xfId="18398" xr:uid="{00000000-0005-0000-0000-000053320000}"/>
    <cellStyle name="Normal 3 3 5 4" xfId="4949" xr:uid="{00000000-0005-0000-0000-000054320000}"/>
    <cellStyle name="Normal 3 3 5 4 2" xfId="15001" xr:uid="{00000000-0005-0000-0000-000055320000}"/>
    <cellStyle name="Normal 3 3 5 4 2 2" xfId="45332" xr:uid="{00000000-0005-0000-0000-000056320000}"/>
    <cellStyle name="Normal 3 3 5 4 2 3" xfId="30099" xr:uid="{00000000-0005-0000-0000-000057320000}"/>
    <cellStyle name="Normal 3 3 5 4 3" xfId="9981" xr:uid="{00000000-0005-0000-0000-000058320000}"/>
    <cellStyle name="Normal 3 3 5 4 3 2" xfId="40315" xr:uid="{00000000-0005-0000-0000-000059320000}"/>
    <cellStyle name="Normal 3 3 5 4 3 3" xfId="25082" xr:uid="{00000000-0005-0000-0000-00005A320000}"/>
    <cellStyle name="Normal 3 3 5 4 4" xfId="35302" xr:uid="{00000000-0005-0000-0000-00005B320000}"/>
    <cellStyle name="Normal 3 3 5 4 5" xfId="20069" xr:uid="{00000000-0005-0000-0000-00005C320000}"/>
    <cellStyle name="Normal 3 3 5 5" xfId="11659" xr:uid="{00000000-0005-0000-0000-00005D320000}"/>
    <cellStyle name="Normal 3 3 5 5 2" xfId="41990" xr:uid="{00000000-0005-0000-0000-00005E320000}"/>
    <cellStyle name="Normal 3 3 5 5 3" xfId="26757" xr:uid="{00000000-0005-0000-0000-00005F320000}"/>
    <cellStyle name="Normal 3 3 5 6" xfId="6638" xr:uid="{00000000-0005-0000-0000-000060320000}"/>
    <cellStyle name="Normal 3 3 5 6 2" xfId="36973" xr:uid="{00000000-0005-0000-0000-000061320000}"/>
    <cellStyle name="Normal 3 3 5 6 3" xfId="21740" xr:uid="{00000000-0005-0000-0000-000062320000}"/>
    <cellStyle name="Normal 3 3 5 7" xfId="31961" xr:uid="{00000000-0005-0000-0000-000063320000}"/>
    <cellStyle name="Normal 3 3 5 8" xfId="16727" xr:uid="{00000000-0005-0000-0000-000064320000}"/>
    <cellStyle name="Normal 3 3 6" xfId="1983" xr:uid="{00000000-0005-0000-0000-000065320000}"/>
    <cellStyle name="Normal 3 3 6 2" xfId="3675" xr:uid="{00000000-0005-0000-0000-000066320000}"/>
    <cellStyle name="Normal 3 3 6 2 2" xfId="13748" xr:uid="{00000000-0005-0000-0000-000067320000}"/>
    <cellStyle name="Normal 3 3 6 2 2 2" xfId="44079" xr:uid="{00000000-0005-0000-0000-000068320000}"/>
    <cellStyle name="Normal 3 3 6 2 2 3" xfId="28846" xr:uid="{00000000-0005-0000-0000-000069320000}"/>
    <cellStyle name="Normal 3 3 6 2 3" xfId="8728" xr:uid="{00000000-0005-0000-0000-00006A320000}"/>
    <cellStyle name="Normal 3 3 6 2 3 2" xfId="39062" xr:uid="{00000000-0005-0000-0000-00006B320000}"/>
    <cellStyle name="Normal 3 3 6 2 3 3" xfId="23829" xr:uid="{00000000-0005-0000-0000-00006C320000}"/>
    <cellStyle name="Normal 3 3 6 2 4" xfId="34049" xr:uid="{00000000-0005-0000-0000-00006D320000}"/>
    <cellStyle name="Normal 3 3 6 2 5" xfId="18816" xr:uid="{00000000-0005-0000-0000-00006E320000}"/>
    <cellStyle name="Normal 3 3 6 3" xfId="5367" xr:uid="{00000000-0005-0000-0000-00006F320000}"/>
    <cellStyle name="Normal 3 3 6 3 2" xfId="15419" xr:uid="{00000000-0005-0000-0000-000070320000}"/>
    <cellStyle name="Normal 3 3 6 3 2 2" xfId="45750" xr:uid="{00000000-0005-0000-0000-000071320000}"/>
    <cellStyle name="Normal 3 3 6 3 2 3" xfId="30517" xr:uid="{00000000-0005-0000-0000-000072320000}"/>
    <cellStyle name="Normal 3 3 6 3 3" xfId="10399" xr:uid="{00000000-0005-0000-0000-000073320000}"/>
    <cellStyle name="Normal 3 3 6 3 3 2" xfId="40733" xr:uid="{00000000-0005-0000-0000-000074320000}"/>
    <cellStyle name="Normal 3 3 6 3 3 3" xfId="25500" xr:uid="{00000000-0005-0000-0000-000075320000}"/>
    <cellStyle name="Normal 3 3 6 3 4" xfId="35720" xr:uid="{00000000-0005-0000-0000-000076320000}"/>
    <cellStyle name="Normal 3 3 6 3 5" xfId="20487" xr:uid="{00000000-0005-0000-0000-000077320000}"/>
    <cellStyle name="Normal 3 3 6 4" xfId="12077" xr:uid="{00000000-0005-0000-0000-000078320000}"/>
    <cellStyle name="Normal 3 3 6 4 2" xfId="42408" xr:uid="{00000000-0005-0000-0000-000079320000}"/>
    <cellStyle name="Normal 3 3 6 4 3" xfId="27175" xr:uid="{00000000-0005-0000-0000-00007A320000}"/>
    <cellStyle name="Normal 3 3 6 5" xfId="7056" xr:uid="{00000000-0005-0000-0000-00007B320000}"/>
    <cellStyle name="Normal 3 3 6 5 2" xfId="37391" xr:uid="{00000000-0005-0000-0000-00007C320000}"/>
    <cellStyle name="Normal 3 3 6 5 3" xfId="22158" xr:uid="{00000000-0005-0000-0000-00007D320000}"/>
    <cellStyle name="Normal 3 3 6 6" xfId="32379" xr:uid="{00000000-0005-0000-0000-00007E320000}"/>
    <cellStyle name="Normal 3 3 6 7" xfId="17145" xr:uid="{00000000-0005-0000-0000-00007F320000}"/>
    <cellStyle name="Normal 3 3 7" xfId="2834" xr:uid="{00000000-0005-0000-0000-000080320000}"/>
    <cellStyle name="Normal 3 3 7 2" xfId="12912" xr:uid="{00000000-0005-0000-0000-000081320000}"/>
    <cellStyle name="Normal 3 3 7 2 2" xfId="43243" xr:uid="{00000000-0005-0000-0000-000082320000}"/>
    <cellStyle name="Normal 3 3 7 2 3" xfId="28010" xr:uid="{00000000-0005-0000-0000-000083320000}"/>
    <cellStyle name="Normal 3 3 7 3" xfId="7892" xr:uid="{00000000-0005-0000-0000-000084320000}"/>
    <cellStyle name="Normal 3 3 7 3 2" xfId="38226" xr:uid="{00000000-0005-0000-0000-000085320000}"/>
    <cellStyle name="Normal 3 3 7 3 3" xfId="22993" xr:uid="{00000000-0005-0000-0000-000086320000}"/>
    <cellStyle name="Normal 3 3 7 4" xfId="33213" xr:uid="{00000000-0005-0000-0000-000087320000}"/>
    <cellStyle name="Normal 3 3 7 5" xfId="17980" xr:uid="{00000000-0005-0000-0000-000088320000}"/>
    <cellStyle name="Normal 3 3 8" xfId="4528" xr:uid="{00000000-0005-0000-0000-000089320000}"/>
    <cellStyle name="Normal 3 3 8 2" xfId="14583" xr:uid="{00000000-0005-0000-0000-00008A320000}"/>
    <cellStyle name="Normal 3 3 8 2 2" xfId="44914" xr:uid="{00000000-0005-0000-0000-00008B320000}"/>
    <cellStyle name="Normal 3 3 8 2 3" xfId="29681" xr:uid="{00000000-0005-0000-0000-00008C320000}"/>
    <cellStyle name="Normal 3 3 8 3" xfId="9563" xr:uid="{00000000-0005-0000-0000-00008D320000}"/>
    <cellStyle name="Normal 3 3 8 3 2" xfId="39897" xr:uid="{00000000-0005-0000-0000-00008E320000}"/>
    <cellStyle name="Normal 3 3 8 3 3" xfId="24664" xr:uid="{00000000-0005-0000-0000-00008F320000}"/>
    <cellStyle name="Normal 3 3 8 4" xfId="34884" xr:uid="{00000000-0005-0000-0000-000090320000}"/>
    <cellStyle name="Normal 3 3 8 5" xfId="19651" xr:uid="{00000000-0005-0000-0000-000091320000}"/>
    <cellStyle name="Normal 3 3 9" xfId="11239" xr:uid="{00000000-0005-0000-0000-000092320000}"/>
    <cellStyle name="Normal 3 3 9 2" xfId="41572" xr:uid="{00000000-0005-0000-0000-000093320000}"/>
    <cellStyle name="Normal 3 3 9 3" xfId="26339" xr:uid="{00000000-0005-0000-0000-000094320000}"/>
    <cellStyle name="Normal 3 4" xfId="427" xr:uid="{00000000-0005-0000-0000-000095320000}"/>
    <cellStyle name="Normal 3 5" xfId="31411" xr:uid="{00000000-0005-0000-0000-000096320000}"/>
    <cellStyle name="Normal 3 6" xfId="46797" xr:uid="{00000000-0005-0000-0000-000097320000}"/>
    <cellStyle name="Normal 30" xfId="153" xr:uid="{00000000-0005-0000-0000-000098320000}"/>
    <cellStyle name="Normal 30 2" xfId="154" xr:uid="{00000000-0005-0000-0000-000099320000}"/>
    <cellStyle name="Normal 30 3" xfId="849" xr:uid="{00000000-0005-0000-0000-00009A320000}"/>
    <cellStyle name="Normal 30 3 10" xfId="6219" xr:uid="{00000000-0005-0000-0000-00009B320000}"/>
    <cellStyle name="Normal 30 3 10 2" xfId="36556" xr:uid="{00000000-0005-0000-0000-00009C320000}"/>
    <cellStyle name="Normal 30 3 10 3" xfId="21323" xr:uid="{00000000-0005-0000-0000-00009D320000}"/>
    <cellStyle name="Normal 30 3 11" xfId="31547" xr:uid="{00000000-0005-0000-0000-00009E320000}"/>
    <cellStyle name="Normal 30 3 12" xfId="16308" xr:uid="{00000000-0005-0000-0000-00009F320000}"/>
    <cellStyle name="Normal 30 3 2" xfId="1183" xr:uid="{00000000-0005-0000-0000-0000A0320000}"/>
    <cellStyle name="Normal 30 3 2 10" xfId="31599" xr:uid="{00000000-0005-0000-0000-0000A1320000}"/>
    <cellStyle name="Normal 30 3 2 11" xfId="16362" xr:uid="{00000000-0005-0000-0000-0000A2320000}"/>
    <cellStyle name="Normal 30 3 2 2" xfId="1291" xr:uid="{00000000-0005-0000-0000-0000A3320000}"/>
    <cellStyle name="Normal 30 3 2 2 10" xfId="16466" xr:uid="{00000000-0005-0000-0000-0000A4320000}"/>
    <cellStyle name="Normal 30 3 2 2 2" xfId="1508" xr:uid="{00000000-0005-0000-0000-0000A5320000}"/>
    <cellStyle name="Normal 30 3 2 2 2 2" xfId="1929" xr:uid="{00000000-0005-0000-0000-0000A6320000}"/>
    <cellStyle name="Normal 30 3 2 2 2 2 2" xfId="2768" xr:uid="{00000000-0005-0000-0000-0000A7320000}"/>
    <cellStyle name="Normal 30 3 2 2 2 2 2 2" xfId="4458" xr:uid="{00000000-0005-0000-0000-0000A8320000}"/>
    <cellStyle name="Normal 30 3 2 2 2 2 2 2 2" xfId="14531" xr:uid="{00000000-0005-0000-0000-0000A9320000}"/>
    <cellStyle name="Normal 30 3 2 2 2 2 2 2 2 2" xfId="44862" xr:uid="{00000000-0005-0000-0000-0000AA320000}"/>
    <cellStyle name="Normal 30 3 2 2 2 2 2 2 2 3" xfId="29629" xr:uid="{00000000-0005-0000-0000-0000AB320000}"/>
    <cellStyle name="Normal 30 3 2 2 2 2 2 2 3" xfId="9511" xr:uid="{00000000-0005-0000-0000-0000AC320000}"/>
    <cellStyle name="Normal 30 3 2 2 2 2 2 2 3 2" xfId="39845" xr:uid="{00000000-0005-0000-0000-0000AD320000}"/>
    <cellStyle name="Normal 30 3 2 2 2 2 2 2 3 3" xfId="24612" xr:uid="{00000000-0005-0000-0000-0000AE320000}"/>
    <cellStyle name="Normal 30 3 2 2 2 2 2 2 4" xfId="34832" xr:uid="{00000000-0005-0000-0000-0000AF320000}"/>
    <cellStyle name="Normal 30 3 2 2 2 2 2 2 5" xfId="19599" xr:uid="{00000000-0005-0000-0000-0000B0320000}"/>
    <cellStyle name="Normal 30 3 2 2 2 2 2 3" xfId="6150" xr:uid="{00000000-0005-0000-0000-0000B1320000}"/>
    <cellStyle name="Normal 30 3 2 2 2 2 2 3 2" xfId="16202" xr:uid="{00000000-0005-0000-0000-0000B2320000}"/>
    <cellStyle name="Normal 30 3 2 2 2 2 2 3 2 2" xfId="46533" xr:uid="{00000000-0005-0000-0000-0000B3320000}"/>
    <cellStyle name="Normal 30 3 2 2 2 2 2 3 2 3" xfId="31300" xr:uid="{00000000-0005-0000-0000-0000B4320000}"/>
    <cellStyle name="Normal 30 3 2 2 2 2 2 3 3" xfId="11182" xr:uid="{00000000-0005-0000-0000-0000B5320000}"/>
    <cellStyle name="Normal 30 3 2 2 2 2 2 3 3 2" xfId="41516" xr:uid="{00000000-0005-0000-0000-0000B6320000}"/>
    <cellStyle name="Normal 30 3 2 2 2 2 2 3 3 3" xfId="26283" xr:uid="{00000000-0005-0000-0000-0000B7320000}"/>
    <cellStyle name="Normal 30 3 2 2 2 2 2 3 4" xfId="36503" xr:uid="{00000000-0005-0000-0000-0000B8320000}"/>
    <cellStyle name="Normal 30 3 2 2 2 2 2 3 5" xfId="21270" xr:uid="{00000000-0005-0000-0000-0000B9320000}"/>
    <cellStyle name="Normal 30 3 2 2 2 2 2 4" xfId="12860" xr:uid="{00000000-0005-0000-0000-0000BA320000}"/>
    <cellStyle name="Normal 30 3 2 2 2 2 2 4 2" xfId="43191" xr:uid="{00000000-0005-0000-0000-0000BB320000}"/>
    <cellStyle name="Normal 30 3 2 2 2 2 2 4 3" xfId="27958" xr:uid="{00000000-0005-0000-0000-0000BC320000}"/>
    <cellStyle name="Normal 30 3 2 2 2 2 2 5" xfId="7839" xr:uid="{00000000-0005-0000-0000-0000BD320000}"/>
    <cellStyle name="Normal 30 3 2 2 2 2 2 5 2" xfId="38174" xr:uid="{00000000-0005-0000-0000-0000BE320000}"/>
    <cellStyle name="Normal 30 3 2 2 2 2 2 5 3" xfId="22941" xr:uid="{00000000-0005-0000-0000-0000BF320000}"/>
    <cellStyle name="Normal 30 3 2 2 2 2 2 6" xfId="33162" xr:uid="{00000000-0005-0000-0000-0000C0320000}"/>
    <cellStyle name="Normal 30 3 2 2 2 2 2 7" xfId="17928" xr:uid="{00000000-0005-0000-0000-0000C1320000}"/>
    <cellStyle name="Normal 30 3 2 2 2 2 3" xfId="3621" xr:uid="{00000000-0005-0000-0000-0000C2320000}"/>
    <cellStyle name="Normal 30 3 2 2 2 2 3 2" xfId="13695" xr:uid="{00000000-0005-0000-0000-0000C3320000}"/>
    <cellStyle name="Normal 30 3 2 2 2 2 3 2 2" xfId="44026" xr:uid="{00000000-0005-0000-0000-0000C4320000}"/>
    <cellStyle name="Normal 30 3 2 2 2 2 3 2 3" xfId="28793" xr:uid="{00000000-0005-0000-0000-0000C5320000}"/>
    <cellStyle name="Normal 30 3 2 2 2 2 3 3" xfId="8675" xr:uid="{00000000-0005-0000-0000-0000C6320000}"/>
    <cellStyle name="Normal 30 3 2 2 2 2 3 3 2" xfId="39009" xr:uid="{00000000-0005-0000-0000-0000C7320000}"/>
    <cellStyle name="Normal 30 3 2 2 2 2 3 3 3" xfId="23776" xr:uid="{00000000-0005-0000-0000-0000C8320000}"/>
    <cellStyle name="Normal 30 3 2 2 2 2 3 4" xfId="33996" xr:uid="{00000000-0005-0000-0000-0000C9320000}"/>
    <cellStyle name="Normal 30 3 2 2 2 2 3 5" xfId="18763" xr:uid="{00000000-0005-0000-0000-0000CA320000}"/>
    <cellStyle name="Normal 30 3 2 2 2 2 4" xfId="5314" xr:uid="{00000000-0005-0000-0000-0000CB320000}"/>
    <cellStyle name="Normal 30 3 2 2 2 2 4 2" xfId="15366" xr:uid="{00000000-0005-0000-0000-0000CC320000}"/>
    <cellStyle name="Normal 30 3 2 2 2 2 4 2 2" xfId="45697" xr:uid="{00000000-0005-0000-0000-0000CD320000}"/>
    <cellStyle name="Normal 30 3 2 2 2 2 4 2 3" xfId="30464" xr:uid="{00000000-0005-0000-0000-0000CE320000}"/>
    <cellStyle name="Normal 30 3 2 2 2 2 4 3" xfId="10346" xr:uid="{00000000-0005-0000-0000-0000CF320000}"/>
    <cellStyle name="Normal 30 3 2 2 2 2 4 3 2" xfId="40680" xr:uid="{00000000-0005-0000-0000-0000D0320000}"/>
    <cellStyle name="Normal 30 3 2 2 2 2 4 3 3" xfId="25447" xr:uid="{00000000-0005-0000-0000-0000D1320000}"/>
    <cellStyle name="Normal 30 3 2 2 2 2 4 4" xfId="35667" xr:uid="{00000000-0005-0000-0000-0000D2320000}"/>
    <cellStyle name="Normal 30 3 2 2 2 2 4 5" xfId="20434" xr:uid="{00000000-0005-0000-0000-0000D3320000}"/>
    <cellStyle name="Normal 30 3 2 2 2 2 5" xfId="12024" xr:uid="{00000000-0005-0000-0000-0000D4320000}"/>
    <cellStyle name="Normal 30 3 2 2 2 2 5 2" xfId="42355" xr:uid="{00000000-0005-0000-0000-0000D5320000}"/>
    <cellStyle name="Normal 30 3 2 2 2 2 5 3" xfId="27122" xr:uid="{00000000-0005-0000-0000-0000D6320000}"/>
    <cellStyle name="Normal 30 3 2 2 2 2 6" xfId="7003" xr:uid="{00000000-0005-0000-0000-0000D7320000}"/>
    <cellStyle name="Normal 30 3 2 2 2 2 6 2" xfId="37338" xr:uid="{00000000-0005-0000-0000-0000D8320000}"/>
    <cellStyle name="Normal 30 3 2 2 2 2 6 3" xfId="22105" xr:uid="{00000000-0005-0000-0000-0000D9320000}"/>
    <cellStyle name="Normal 30 3 2 2 2 2 7" xfId="32326" xr:uid="{00000000-0005-0000-0000-0000DA320000}"/>
    <cellStyle name="Normal 30 3 2 2 2 2 8" xfId="17092" xr:uid="{00000000-0005-0000-0000-0000DB320000}"/>
    <cellStyle name="Normal 30 3 2 2 2 3" xfId="2350" xr:uid="{00000000-0005-0000-0000-0000DC320000}"/>
    <cellStyle name="Normal 30 3 2 2 2 3 2" xfId="4040" xr:uid="{00000000-0005-0000-0000-0000DD320000}"/>
    <cellStyle name="Normal 30 3 2 2 2 3 2 2" xfId="14113" xr:uid="{00000000-0005-0000-0000-0000DE320000}"/>
    <cellStyle name="Normal 30 3 2 2 2 3 2 2 2" xfId="44444" xr:uid="{00000000-0005-0000-0000-0000DF320000}"/>
    <cellStyle name="Normal 30 3 2 2 2 3 2 2 3" xfId="29211" xr:uid="{00000000-0005-0000-0000-0000E0320000}"/>
    <cellStyle name="Normal 30 3 2 2 2 3 2 3" xfId="9093" xr:uid="{00000000-0005-0000-0000-0000E1320000}"/>
    <cellStyle name="Normal 30 3 2 2 2 3 2 3 2" xfId="39427" xr:uid="{00000000-0005-0000-0000-0000E2320000}"/>
    <cellStyle name="Normal 30 3 2 2 2 3 2 3 3" xfId="24194" xr:uid="{00000000-0005-0000-0000-0000E3320000}"/>
    <cellStyle name="Normal 30 3 2 2 2 3 2 4" xfId="34414" xr:uid="{00000000-0005-0000-0000-0000E4320000}"/>
    <cellStyle name="Normal 30 3 2 2 2 3 2 5" xfId="19181" xr:uid="{00000000-0005-0000-0000-0000E5320000}"/>
    <cellStyle name="Normal 30 3 2 2 2 3 3" xfId="5732" xr:uid="{00000000-0005-0000-0000-0000E6320000}"/>
    <cellStyle name="Normal 30 3 2 2 2 3 3 2" xfId="15784" xr:uid="{00000000-0005-0000-0000-0000E7320000}"/>
    <cellStyle name="Normal 30 3 2 2 2 3 3 2 2" xfId="46115" xr:uid="{00000000-0005-0000-0000-0000E8320000}"/>
    <cellStyle name="Normal 30 3 2 2 2 3 3 2 3" xfId="30882" xr:uid="{00000000-0005-0000-0000-0000E9320000}"/>
    <cellStyle name="Normal 30 3 2 2 2 3 3 3" xfId="10764" xr:uid="{00000000-0005-0000-0000-0000EA320000}"/>
    <cellStyle name="Normal 30 3 2 2 2 3 3 3 2" xfId="41098" xr:uid="{00000000-0005-0000-0000-0000EB320000}"/>
    <cellStyle name="Normal 30 3 2 2 2 3 3 3 3" xfId="25865" xr:uid="{00000000-0005-0000-0000-0000EC320000}"/>
    <cellStyle name="Normal 30 3 2 2 2 3 3 4" xfId="36085" xr:uid="{00000000-0005-0000-0000-0000ED320000}"/>
    <cellStyle name="Normal 30 3 2 2 2 3 3 5" xfId="20852" xr:uid="{00000000-0005-0000-0000-0000EE320000}"/>
    <cellStyle name="Normal 30 3 2 2 2 3 4" xfId="12442" xr:uid="{00000000-0005-0000-0000-0000EF320000}"/>
    <cellStyle name="Normal 30 3 2 2 2 3 4 2" xfId="42773" xr:uid="{00000000-0005-0000-0000-0000F0320000}"/>
    <cellStyle name="Normal 30 3 2 2 2 3 4 3" xfId="27540" xr:uid="{00000000-0005-0000-0000-0000F1320000}"/>
    <cellStyle name="Normal 30 3 2 2 2 3 5" xfId="7421" xr:uid="{00000000-0005-0000-0000-0000F2320000}"/>
    <cellStyle name="Normal 30 3 2 2 2 3 5 2" xfId="37756" xr:uid="{00000000-0005-0000-0000-0000F3320000}"/>
    <cellStyle name="Normal 30 3 2 2 2 3 5 3" xfId="22523" xr:uid="{00000000-0005-0000-0000-0000F4320000}"/>
    <cellStyle name="Normal 30 3 2 2 2 3 6" xfId="32744" xr:uid="{00000000-0005-0000-0000-0000F5320000}"/>
    <cellStyle name="Normal 30 3 2 2 2 3 7" xfId="17510" xr:uid="{00000000-0005-0000-0000-0000F6320000}"/>
    <cellStyle name="Normal 30 3 2 2 2 4" xfId="3203" xr:uid="{00000000-0005-0000-0000-0000F7320000}"/>
    <cellStyle name="Normal 30 3 2 2 2 4 2" xfId="13277" xr:uid="{00000000-0005-0000-0000-0000F8320000}"/>
    <cellStyle name="Normal 30 3 2 2 2 4 2 2" xfId="43608" xr:uid="{00000000-0005-0000-0000-0000F9320000}"/>
    <cellStyle name="Normal 30 3 2 2 2 4 2 3" xfId="28375" xr:uid="{00000000-0005-0000-0000-0000FA320000}"/>
    <cellStyle name="Normal 30 3 2 2 2 4 3" xfId="8257" xr:uid="{00000000-0005-0000-0000-0000FB320000}"/>
    <cellStyle name="Normal 30 3 2 2 2 4 3 2" xfId="38591" xr:uid="{00000000-0005-0000-0000-0000FC320000}"/>
    <cellStyle name="Normal 30 3 2 2 2 4 3 3" xfId="23358" xr:uid="{00000000-0005-0000-0000-0000FD320000}"/>
    <cellStyle name="Normal 30 3 2 2 2 4 4" xfId="33578" xr:uid="{00000000-0005-0000-0000-0000FE320000}"/>
    <cellStyle name="Normal 30 3 2 2 2 4 5" xfId="18345" xr:uid="{00000000-0005-0000-0000-0000FF320000}"/>
    <cellStyle name="Normal 30 3 2 2 2 5" xfId="4896" xr:uid="{00000000-0005-0000-0000-000000330000}"/>
    <cellStyle name="Normal 30 3 2 2 2 5 2" xfId="14948" xr:uid="{00000000-0005-0000-0000-000001330000}"/>
    <cellStyle name="Normal 30 3 2 2 2 5 2 2" xfId="45279" xr:uid="{00000000-0005-0000-0000-000002330000}"/>
    <cellStyle name="Normal 30 3 2 2 2 5 2 3" xfId="30046" xr:uid="{00000000-0005-0000-0000-000003330000}"/>
    <cellStyle name="Normal 30 3 2 2 2 5 3" xfId="9928" xr:uid="{00000000-0005-0000-0000-000004330000}"/>
    <cellStyle name="Normal 30 3 2 2 2 5 3 2" xfId="40262" xr:uid="{00000000-0005-0000-0000-000005330000}"/>
    <cellStyle name="Normal 30 3 2 2 2 5 3 3" xfId="25029" xr:uid="{00000000-0005-0000-0000-000006330000}"/>
    <cellStyle name="Normal 30 3 2 2 2 5 4" xfId="35249" xr:uid="{00000000-0005-0000-0000-000007330000}"/>
    <cellStyle name="Normal 30 3 2 2 2 5 5" xfId="20016" xr:uid="{00000000-0005-0000-0000-000008330000}"/>
    <cellStyle name="Normal 30 3 2 2 2 6" xfId="11606" xr:uid="{00000000-0005-0000-0000-000009330000}"/>
    <cellStyle name="Normal 30 3 2 2 2 6 2" xfId="41937" xr:uid="{00000000-0005-0000-0000-00000A330000}"/>
    <cellStyle name="Normal 30 3 2 2 2 6 3" xfId="26704" xr:uid="{00000000-0005-0000-0000-00000B330000}"/>
    <cellStyle name="Normal 30 3 2 2 2 7" xfId="6585" xr:uid="{00000000-0005-0000-0000-00000C330000}"/>
    <cellStyle name="Normal 30 3 2 2 2 7 2" xfId="36920" xr:uid="{00000000-0005-0000-0000-00000D330000}"/>
    <cellStyle name="Normal 30 3 2 2 2 7 3" xfId="21687" xr:uid="{00000000-0005-0000-0000-00000E330000}"/>
    <cellStyle name="Normal 30 3 2 2 2 8" xfId="31908" xr:uid="{00000000-0005-0000-0000-00000F330000}"/>
    <cellStyle name="Normal 30 3 2 2 2 9" xfId="16674" xr:uid="{00000000-0005-0000-0000-000010330000}"/>
    <cellStyle name="Normal 30 3 2 2 3" xfId="1721" xr:uid="{00000000-0005-0000-0000-000011330000}"/>
    <cellStyle name="Normal 30 3 2 2 3 2" xfId="2560" xr:uid="{00000000-0005-0000-0000-000012330000}"/>
    <cellStyle name="Normal 30 3 2 2 3 2 2" xfId="4250" xr:uid="{00000000-0005-0000-0000-000013330000}"/>
    <cellStyle name="Normal 30 3 2 2 3 2 2 2" xfId="14323" xr:uid="{00000000-0005-0000-0000-000014330000}"/>
    <cellStyle name="Normal 30 3 2 2 3 2 2 2 2" xfId="44654" xr:uid="{00000000-0005-0000-0000-000015330000}"/>
    <cellStyle name="Normal 30 3 2 2 3 2 2 2 3" xfId="29421" xr:uid="{00000000-0005-0000-0000-000016330000}"/>
    <cellStyle name="Normal 30 3 2 2 3 2 2 3" xfId="9303" xr:uid="{00000000-0005-0000-0000-000017330000}"/>
    <cellStyle name="Normal 30 3 2 2 3 2 2 3 2" xfId="39637" xr:uid="{00000000-0005-0000-0000-000018330000}"/>
    <cellStyle name="Normal 30 3 2 2 3 2 2 3 3" xfId="24404" xr:uid="{00000000-0005-0000-0000-000019330000}"/>
    <cellStyle name="Normal 30 3 2 2 3 2 2 4" xfId="34624" xr:uid="{00000000-0005-0000-0000-00001A330000}"/>
    <cellStyle name="Normal 30 3 2 2 3 2 2 5" xfId="19391" xr:uid="{00000000-0005-0000-0000-00001B330000}"/>
    <cellStyle name="Normal 30 3 2 2 3 2 3" xfId="5942" xr:uid="{00000000-0005-0000-0000-00001C330000}"/>
    <cellStyle name="Normal 30 3 2 2 3 2 3 2" xfId="15994" xr:uid="{00000000-0005-0000-0000-00001D330000}"/>
    <cellStyle name="Normal 30 3 2 2 3 2 3 2 2" xfId="46325" xr:uid="{00000000-0005-0000-0000-00001E330000}"/>
    <cellStyle name="Normal 30 3 2 2 3 2 3 2 3" xfId="31092" xr:uid="{00000000-0005-0000-0000-00001F330000}"/>
    <cellStyle name="Normal 30 3 2 2 3 2 3 3" xfId="10974" xr:uid="{00000000-0005-0000-0000-000020330000}"/>
    <cellStyle name="Normal 30 3 2 2 3 2 3 3 2" xfId="41308" xr:uid="{00000000-0005-0000-0000-000021330000}"/>
    <cellStyle name="Normal 30 3 2 2 3 2 3 3 3" xfId="26075" xr:uid="{00000000-0005-0000-0000-000022330000}"/>
    <cellStyle name="Normal 30 3 2 2 3 2 3 4" xfId="36295" xr:uid="{00000000-0005-0000-0000-000023330000}"/>
    <cellStyle name="Normal 30 3 2 2 3 2 3 5" xfId="21062" xr:uid="{00000000-0005-0000-0000-000024330000}"/>
    <cellStyle name="Normal 30 3 2 2 3 2 4" xfId="12652" xr:uid="{00000000-0005-0000-0000-000025330000}"/>
    <cellStyle name="Normal 30 3 2 2 3 2 4 2" xfId="42983" xr:uid="{00000000-0005-0000-0000-000026330000}"/>
    <cellStyle name="Normal 30 3 2 2 3 2 4 3" xfId="27750" xr:uid="{00000000-0005-0000-0000-000027330000}"/>
    <cellStyle name="Normal 30 3 2 2 3 2 5" xfId="7631" xr:uid="{00000000-0005-0000-0000-000028330000}"/>
    <cellStyle name="Normal 30 3 2 2 3 2 5 2" xfId="37966" xr:uid="{00000000-0005-0000-0000-000029330000}"/>
    <cellStyle name="Normal 30 3 2 2 3 2 5 3" xfId="22733" xr:uid="{00000000-0005-0000-0000-00002A330000}"/>
    <cellStyle name="Normal 30 3 2 2 3 2 6" xfId="32954" xr:uid="{00000000-0005-0000-0000-00002B330000}"/>
    <cellStyle name="Normal 30 3 2 2 3 2 7" xfId="17720" xr:uid="{00000000-0005-0000-0000-00002C330000}"/>
    <cellStyle name="Normal 30 3 2 2 3 3" xfId="3413" xr:uid="{00000000-0005-0000-0000-00002D330000}"/>
    <cellStyle name="Normal 30 3 2 2 3 3 2" xfId="13487" xr:uid="{00000000-0005-0000-0000-00002E330000}"/>
    <cellStyle name="Normal 30 3 2 2 3 3 2 2" xfId="43818" xr:uid="{00000000-0005-0000-0000-00002F330000}"/>
    <cellStyle name="Normal 30 3 2 2 3 3 2 3" xfId="28585" xr:uid="{00000000-0005-0000-0000-000030330000}"/>
    <cellStyle name="Normal 30 3 2 2 3 3 3" xfId="8467" xr:uid="{00000000-0005-0000-0000-000031330000}"/>
    <cellStyle name="Normal 30 3 2 2 3 3 3 2" xfId="38801" xr:uid="{00000000-0005-0000-0000-000032330000}"/>
    <cellStyle name="Normal 30 3 2 2 3 3 3 3" xfId="23568" xr:uid="{00000000-0005-0000-0000-000033330000}"/>
    <cellStyle name="Normal 30 3 2 2 3 3 4" xfId="33788" xr:uid="{00000000-0005-0000-0000-000034330000}"/>
    <cellStyle name="Normal 30 3 2 2 3 3 5" xfId="18555" xr:uid="{00000000-0005-0000-0000-000035330000}"/>
    <cellStyle name="Normal 30 3 2 2 3 4" xfId="5106" xr:uid="{00000000-0005-0000-0000-000036330000}"/>
    <cellStyle name="Normal 30 3 2 2 3 4 2" xfId="15158" xr:uid="{00000000-0005-0000-0000-000037330000}"/>
    <cellStyle name="Normal 30 3 2 2 3 4 2 2" xfId="45489" xr:uid="{00000000-0005-0000-0000-000038330000}"/>
    <cellStyle name="Normal 30 3 2 2 3 4 2 3" xfId="30256" xr:uid="{00000000-0005-0000-0000-000039330000}"/>
    <cellStyle name="Normal 30 3 2 2 3 4 3" xfId="10138" xr:uid="{00000000-0005-0000-0000-00003A330000}"/>
    <cellStyle name="Normal 30 3 2 2 3 4 3 2" xfId="40472" xr:uid="{00000000-0005-0000-0000-00003B330000}"/>
    <cellStyle name="Normal 30 3 2 2 3 4 3 3" xfId="25239" xr:uid="{00000000-0005-0000-0000-00003C330000}"/>
    <cellStyle name="Normal 30 3 2 2 3 4 4" xfId="35459" xr:uid="{00000000-0005-0000-0000-00003D330000}"/>
    <cellStyle name="Normal 30 3 2 2 3 4 5" xfId="20226" xr:uid="{00000000-0005-0000-0000-00003E330000}"/>
    <cellStyle name="Normal 30 3 2 2 3 5" xfId="11816" xr:uid="{00000000-0005-0000-0000-00003F330000}"/>
    <cellStyle name="Normal 30 3 2 2 3 5 2" xfId="42147" xr:uid="{00000000-0005-0000-0000-000040330000}"/>
    <cellStyle name="Normal 30 3 2 2 3 5 3" xfId="26914" xr:uid="{00000000-0005-0000-0000-000041330000}"/>
    <cellStyle name="Normal 30 3 2 2 3 6" xfId="6795" xr:uid="{00000000-0005-0000-0000-000042330000}"/>
    <cellStyle name="Normal 30 3 2 2 3 6 2" xfId="37130" xr:uid="{00000000-0005-0000-0000-000043330000}"/>
    <cellStyle name="Normal 30 3 2 2 3 6 3" xfId="21897" xr:uid="{00000000-0005-0000-0000-000044330000}"/>
    <cellStyle name="Normal 30 3 2 2 3 7" xfId="32118" xr:uid="{00000000-0005-0000-0000-000045330000}"/>
    <cellStyle name="Normal 30 3 2 2 3 8" xfId="16884" xr:uid="{00000000-0005-0000-0000-000046330000}"/>
    <cellStyle name="Normal 30 3 2 2 4" xfId="2142" xr:uid="{00000000-0005-0000-0000-000047330000}"/>
    <cellStyle name="Normal 30 3 2 2 4 2" xfId="3832" xr:uid="{00000000-0005-0000-0000-000048330000}"/>
    <cellStyle name="Normal 30 3 2 2 4 2 2" xfId="13905" xr:uid="{00000000-0005-0000-0000-000049330000}"/>
    <cellStyle name="Normal 30 3 2 2 4 2 2 2" xfId="44236" xr:uid="{00000000-0005-0000-0000-00004A330000}"/>
    <cellStyle name="Normal 30 3 2 2 4 2 2 3" xfId="29003" xr:uid="{00000000-0005-0000-0000-00004B330000}"/>
    <cellStyle name="Normal 30 3 2 2 4 2 3" xfId="8885" xr:uid="{00000000-0005-0000-0000-00004C330000}"/>
    <cellStyle name="Normal 30 3 2 2 4 2 3 2" xfId="39219" xr:uid="{00000000-0005-0000-0000-00004D330000}"/>
    <cellStyle name="Normal 30 3 2 2 4 2 3 3" xfId="23986" xr:uid="{00000000-0005-0000-0000-00004E330000}"/>
    <cellStyle name="Normal 30 3 2 2 4 2 4" xfId="34206" xr:uid="{00000000-0005-0000-0000-00004F330000}"/>
    <cellStyle name="Normal 30 3 2 2 4 2 5" xfId="18973" xr:uid="{00000000-0005-0000-0000-000050330000}"/>
    <cellStyle name="Normal 30 3 2 2 4 3" xfId="5524" xr:uid="{00000000-0005-0000-0000-000051330000}"/>
    <cellStyle name="Normal 30 3 2 2 4 3 2" xfId="15576" xr:uid="{00000000-0005-0000-0000-000052330000}"/>
    <cellStyle name="Normal 30 3 2 2 4 3 2 2" xfId="45907" xr:uid="{00000000-0005-0000-0000-000053330000}"/>
    <cellStyle name="Normal 30 3 2 2 4 3 2 3" xfId="30674" xr:uid="{00000000-0005-0000-0000-000054330000}"/>
    <cellStyle name="Normal 30 3 2 2 4 3 3" xfId="10556" xr:uid="{00000000-0005-0000-0000-000055330000}"/>
    <cellStyle name="Normal 30 3 2 2 4 3 3 2" xfId="40890" xr:uid="{00000000-0005-0000-0000-000056330000}"/>
    <cellStyle name="Normal 30 3 2 2 4 3 3 3" xfId="25657" xr:uid="{00000000-0005-0000-0000-000057330000}"/>
    <cellStyle name="Normal 30 3 2 2 4 3 4" xfId="35877" xr:uid="{00000000-0005-0000-0000-000058330000}"/>
    <cellStyle name="Normal 30 3 2 2 4 3 5" xfId="20644" xr:uid="{00000000-0005-0000-0000-000059330000}"/>
    <cellStyle name="Normal 30 3 2 2 4 4" xfId="12234" xr:uid="{00000000-0005-0000-0000-00005A330000}"/>
    <cellStyle name="Normal 30 3 2 2 4 4 2" xfId="42565" xr:uid="{00000000-0005-0000-0000-00005B330000}"/>
    <cellStyle name="Normal 30 3 2 2 4 4 3" xfId="27332" xr:uid="{00000000-0005-0000-0000-00005C330000}"/>
    <cellStyle name="Normal 30 3 2 2 4 5" xfId="7213" xr:uid="{00000000-0005-0000-0000-00005D330000}"/>
    <cellStyle name="Normal 30 3 2 2 4 5 2" xfId="37548" xr:uid="{00000000-0005-0000-0000-00005E330000}"/>
    <cellStyle name="Normal 30 3 2 2 4 5 3" xfId="22315" xr:uid="{00000000-0005-0000-0000-00005F330000}"/>
    <cellStyle name="Normal 30 3 2 2 4 6" xfId="32536" xr:uid="{00000000-0005-0000-0000-000060330000}"/>
    <cellStyle name="Normal 30 3 2 2 4 7" xfId="17302" xr:uid="{00000000-0005-0000-0000-000061330000}"/>
    <cellStyle name="Normal 30 3 2 2 5" xfId="2995" xr:uid="{00000000-0005-0000-0000-000062330000}"/>
    <cellStyle name="Normal 30 3 2 2 5 2" xfId="13069" xr:uid="{00000000-0005-0000-0000-000063330000}"/>
    <cellStyle name="Normal 30 3 2 2 5 2 2" xfId="43400" xr:uid="{00000000-0005-0000-0000-000064330000}"/>
    <cellStyle name="Normal 30 3 2 2 5 2 3" xfId="28167" xr:uid="{00000000-0005-0000-0000-000065330000}"/>
    <cellStyle name="Normal 30 3 2 2 5 3" xfId="8049" xr:uid="{00000000-0005-0000-0000-000066330000}"/>
    <cellStyle name="Normal 30 3 2 2 5 3 2" xfId="38383" xr:uid="{00000000-0005-0000-0000-000067330000}"/>
    <cellStyle name="Normal 30 3 2 2 5 3 3" xfId="23150" xr:uid="{00000000-0005-0000-0000-000068330000}"/>
    <cellStyle name="Normal 30 3 2 2 5 4" xfId="33370" xr:uid="{00000000-0005-0000-0000-000069330000}"/>
    <cellStyle name="Normal 30 3 2 2 5 5" xfId="18137" xr:uid="{00000000-0005-0000-0000-00006A330000}"/>
    <cellStyle name="Normal 30 3 2 2 6" xfId="4688" xr:uid="{00000000-0005-0000-0000-00006B330000}"/>
    <cellStyle name="Normal 30 3 2 2 6 2" xfId="14740" xr:uid="{00000000-0005-0000-0000-00006C330000}"/>
    <cellStyle name="Normal 30 3 2 2 6 2 2" xfId="45071" xr:uid="{00000000-0005-0000-0000-00006D330000}"/>
    <cellStyle name="Normal 30 3 2 2 6 2 3" xfId="29838" xr:uid="{00000000-0005-0000-0000-00006E330000}"/>
    <cellStyle name="Normal 30 3 2 2 6 3" xfId="9720" xr:uid="{00000000-0005-0000-0000-00006F330000}"/>
    <cellStyle name="Normal 30 3 2 2 6 3 2" xfId="40054" xr:uid="{00000000-0005-0000-0000-000070330000}"/>
    <cellStyle name="Normal 30 3 2 2 6 3 3" xfId="24821" xr:uid="{00000000-0005-0000-0000-000071330000}"/>
    <cellStyle name="Normal 30 3 2 2 6 4" xfId="35041" xr:uid="{00000000-0005-0000-0000-000072330000}"/>
    <cellStyle name="Normal 30 3 2 2 6 5" xfId="19808" xr:uid="{00000000-0005-0000-0000-000073330000}"/>
    <cellStyle name="Normal 30 3 2 2 7" xfId="11398" xr:uid="{00000000-0005-0000-0000-000074330000}"/>
    <cellStyle name="Normal 30 3 2 2 7 2" xfId="41729" xr:uid="{00000000-0005-0000-0000-000075330000}"/>
    <cellStyle name="Normal 30 3 2 2 7 3" xfId="26496" xr:uid="{00000000-0005-0000-0000-000076330000}"/>
    <cellStyle name="Normal 30 3 2 2 8" xfId="6377" xr:uid="{00000000-0005-0000-0000-000077330000}"/>
    <cellStyle name="Normal 30 3 2 2 8 2" xfId="36712" xr:uid="{00000000-0005-0000-0000-000078330000}"/>
    <cellStyle name="Normal 30 3 2 2 8 3" xfId="21479" xr:uid="{00000000-0005-0000-0000-000079330000}"/>
    <cellStyle name="Normal 30 3 2 2 9" xfId="31700" xr:uid="{00000000-0005-0000-0000-00007A330000}"/>
    <cellStyle name="Normal 30 3 2 3" xfId="1404" xr:uid="{00000000-0005-0000-0000-00007B330000}"/>
    <cellStyle name="Normal 30 3 2 3 2" xfId="1825" xr:uid="{00000000-0005-0000-0000-00007C330000}"/>
    <cellStyle name="Normal 30 3 2 3 2 2" xfId="2664" xr:uid="{00000000-0005-0000-0000-00007D330000}"/>
    <cellStyle name="Normal 30 3 2 3 2 2 2" xfId="4354" xr:uid="{00000000-0005-0000-0000-00007E330000}"/>
    <cellStyle name="Normal 30 3 2 3 2 2 2 2" xfId="14427" xr:uid="{00000000-0005-0000-0000-00007F330000}"/>
    <cellStyle name="Normal 30 3 2 3 2 2 2 2 2" xfId="44758" xr:uid="{00000000-0005-0000-0000-000080330000}"/>
    <cellStyle name="Normal 30 3 2 3 2 2 2 2 3" xfId="29525" xr:uid="{00000000-0005-0000-0000-000081330000}"/>
    <cellStyle name="Normal 30 3 2 3 2 2 2 3" xfId="9407" xr:uid="{00000000-0005-0000-0000-000082330000}"/>
    <cellStyle name="Normal 30 3 2 3 2 2 2 3 2" xfId="39741" xr:uid="{00000000-0005-0000-0000-000083330000}"/>
    <cellStyle name="Normal 30 3 2 3 2 2 2 3 3" xfId="24508" xr:uid="{00000000-0005-0000-0000-000084330000}"/>
    <cellStyle name="Normal 30 3 2 3 2 2 2 4" xfId="34728" xr:uid="{00000000-0005-0000-0000-000085330000}"/>
    <cellStyle name="Normal 30 3 2 3 2 2 2 5" xfId="19495" xr:uid="{00000000-0005-0000-0000-000086330000}"/>
    <cellStyle name="Normal 30 3 2 3 2 2 3" xfId="6046" xr:uid="{00000000-0005-0000-0000-000087330000}"/>
    <cellStyle name="Normal 30 3 2 3 2 2 3 2" xfId="16098" xr:uid="{00000000-0005-0000-0000-000088330000}"/>
    <cellStyle name="Normal 30 3 2 3 2 2 3 2 2" xfId="46429" xr:uid="{00000000-0005-0000-0000-000089330000}"/>
    <cellStyle name="Normal 30 3 2 3 2 2 3 2 3" xfId="31196" xr:uid="{00000000-0005-0000-0000-00008A330000}"/>
    <cellStyle name="Normal 30 3 2 3 2 2 3 3" xfId="11078" xr:uid="{00000000-0005-0000-0000-00008B330000}"/>
    <cellStyle name="Normal 30 3 2 3 2 2 3 3 2" xfId="41412" xr:uid="{00000000-0005-0000-0000-00008C330000}"/>
    <cellStyle name="Normal 30 3 2 3 2 2 3 3 3" xfId="26179" xr:uid="{00000000-0005-0000-0000-00008D330000}"/>
    <cellStyle name="Normal 30 3 2 3 2 2 3 4" xfId="36399" xr:uid="{00000000-0005-0000-0000-00008E330000}"/>
    <cellStyle name="Normal 30 3 2 3 2 2 3 5" xfId="21166" xr:uid="{00000000-0005-0000-0000-00008F330000}"/>
    <cellStyle name="Normal 30 3 2 3 2 2 4" xfId="12756" xr:uid="{00000000-0005-0000-0000-000090330000}"/>
    <cellStyle name="Normal 30 3 2 3 2 2 4 2" xfId="43087" xr:uid="{00000000-0005-0000-0000-000091330000}"/>
    <cellStyle name="Normal 30 3 2 3 2 2 4 3" xfId="27854" xr:uid="{00000000-0005-0000-0000-000092330000}"/>
    <cellStyle name="Normal 30 3 2 3 2 2 5" xfId="7735" xr:uid="{00000000-0005-0000-0000-000093330000}"/>
    <cellStyle name="Normal 30 3 2 3 2 2 5 2" xfId="38070" xr:uid="{00000000-0005-0000-0000-000094330000}"/>
    <cellStyle name="Normal 30 3 2 3 2 2 5 3" xfId="22837" xr:uid="{00000000-0005-0000-0000-000095330000}"/>
    <cellStyle name="Normal 30 3 2 3 2 2 6" xfId="33058" xr:uid="{00000000-0005-0000-0000-000096330000}"/>
    <cellStyle name="Normal 30 3 2 3 2 2 7" xfId="17824" xr:uid="{00000000-0005-0000-0000-000097330000}"/>
    <cellStyle name="Normal 30 3 2 3 2 3" xfId="3517" xr:uid="{00000000-0005-0000-0000-000098330000}"/>
    <cellStyle name="Normal 30 3 2 3 2 3 2" xfId="13591" xr:uid="{00000000-0005-0000-0000-000099330000}"/>
    <cellStyle name="Normal 30 3 2 3 2 3 2 2" xfId="43922" xr:uid="{00000000-0005-0000-0000-00009A330000}"/>
    <cellStyle name="Normal 30 3 2 3 2 3 2 3" xfId="28689" xr:uid="{00000000-0005-0000-0000-00009B330000}"/>
    <cellStyle name="Normal 30 3 2 3 2 3 3" xfId="8571" xr:uid="{00000000-0005-0000-0000-00009C330000}"/>
    <cellStyle name="Normal 30 3 2 3 2 3 3 2" xfId="38905" xr:uid="{00000000-0005-0000-0000-00009D330000}"/>
    <cellStyle name="Normal 30 3 2 3 2 3 3 3" xfId="23672" xr:uid="{00000000-0005-0000-0000-00009E330000}"/>
    <cellStyle name="Normal 30 3 2 3 2 3 4" xfId="33892" xr:uid="{00000000-0005-0000-0000-00009F330000}"/>
    <cellStyle name="Normal 30 3 2 3 2 3 5" xfId="18659" xr:uid="{00000000-0005-0000-0000-0000A0330000}"/>
    <cellStyle name="Normal 30 3 2 3 2 4" xfId="5210" xr:uid="{00000000-0005-0000-0000-0000A1330000}"/>
    <cellStyle name="Normal 30 3 2 3 2 4 2" xfId="15262" xr:uid="{00000000-0005-0000-0000-0000A2330000}"/>
    <cellStyle name="Normal 30 3 2 3 2 4 2 2" xfId="45593" xr:uid="{00000000-0005-0000-0000-0000A3330000}"/>
    <cellStyle name="Normal 30 3 2 3 2 4 2 3" xfId="30360" xr:uid="{00000000-0005-0000-0000-0000A4330000}"/>
    <cellStyle name="Normal 30 3 2 3 2 4 3" xfId="10242" xr:uid="{00000000-0005-0000-0000-0000A5330000}"/>
    <cellStyle name="Normal 30 3 2 3 2 4 3 2" xfId="40576" xr:uid="{00000000-0005-0000-0000-0000A6330000}"/>
    <cellStyle name="Normal 30 3 2 3 2 4 3 3" xfId="25343" xr:uid="{00000000-0005-0000-0000-0000A7330000}"/>
    <cellStyle name="Normal 30 3 2 3 2 4 4" xfId="35563" xr:uid="{00000000-0005-0000-0000-0000A8330000}"/>
    <cellStyle name="Normal 30 3 2 3 2 4 5" xfId="20330" xr:uid="{00000000-0005-0000-0000-0000A9330000}"/>
    <cellStyle name="Normal 30 3 2 3 2 5" xfId="11920" xr:uid="{00000000-0005-0000-0000-0000AA330000}"/>
    <cellStyle name="Normal 30 3 2 3 2 5 2" xfId="42251" xr:uid="{00000000-0005-0000-0000-0000AB330000}"/>
    <cellStyle name="Normal 30 3 2 3 2 5 3" xfId="27018" xr:uid="{00000000-0005-0000-0000-0000AC330000}"/>
    <cellStyle name="Normal 30 3 2 3 2 6" xfId="6899" xr:uid="{00000000-0005-0000-0000-0000AD330000}"/>
    <cellStyle name="Normal 30 3 2 3 2 6 2" xfId="37234" xr:uid="{00000000-0005-0000-0000-0000AE330000}"/>
    <cellStyle name="Normal 30 3 2 3 2 6 3" xfId="22001" xr:uid="{00000000-0005-0000-0000-0000AF330000}"/>
    <cellStyle name="Normal 30 3 2 3 2 7" xfId="32222" xr:uid="{00000000-0005-0000-0000-0000B0330000}"/>
    <cellStyle name="Normal 30 3 2 3 2 8" xfId="16988" xr:uid="{00000000-0005-0000-0000-0000B1330000}"/>
    <cellStyle name="Normal 30 3 2 3 3" xfId="2246" xr:uid="{00000000-0005-0000-0000-0000B2330000}"/>
    <cellStyle name="Normal 30 3 2 3 3 2" xfId="3936" xr:uid="{00000000-0005-0000-0000-0000B3330000}"/>
    <cellStyle name="Normal 30 3 2 3 3 2 2" xfId="14009" xr:uid="{00000000-0005-0000-0000-0000B4330000}"/>
    <cellStyle name="Normal 30 3 2 3 3 2 2 2" xfId="44340" xr:uid="{00000000-0005-0000-0000-0000B5330000}"/>
    <cellStyle name="Normal 30 3 2 3 3 2 2 3" xfId="29107" xr:uid="{00000000-0005-0000-0000-0000B6330000}"/>
    <cellStyle name="Normal 30 3 2 3 3 2 3" xfId="8989" xr:uid="{00000000-0005-0000-0000-0000B7330000}"/>
    <cellStyle name="Normal 30 3 2 3 3 2 3 2" xfId="39323" xr:uid="{00000000-0005-0000-0000-0000B8330000}"/>
    <cellStyle name="Normal 30 3 2 3 3 2 3 3" xfId="24090" xr:uid="{00000000-0005-0000-0000-0000B9330000}"/>
    <cellStyle name="Normal 30 3 2 3 3 2 4" xfId="34310" xr:uid="{00000000-0005-0000-0000-0000BA330000}"/>
    <cellStyle name="Normal 30 3 2 3 3 2 5" xfId="19077" xr:uid="{00000000-0005-0000-0000-0000BB330000}"/>
    <cellStyle name="Normal 30 3 2 3 3 3" xfId="5628" xr:uid="{00000000-0005-0000-0000-0000BC330000}"/>
    <cellStyle name="Normal 30 3 2 3 3 3 2" xfId="15680" xr:uid="{00000000-0005-0000-0000-0000BD330000}"/>
    <cellStyle name="Normal 30 3 2 3 3 3 2 2" xfId="46011" xr:uid="{00000000-0005-0000-0000-0000BE330000}"/>
    <cellStyle name="Normal 30 3 2 3 3 3 2 3" xfId="30778" xr:uid="{00000000-0005-0000-0000-0000BF330000}"/>
    <cellStyle name="Normal 30 3 2 3 3 3 3" xfId="10660" xr:uid="{00000000-0005-0000-0000-0000C0330000}"/>
    <cellStyle name="Normal 30 3 2 3 3 3 3 2" xfId="40994" xr:uid="{00000000-0005-0000-0000-0000C1330000}"/>
    <cellStyle name="Normal 30 3 2 3 3 3 3 3" xfId="25761" xr:uid="{00000000-0005-0000-0000-0000C2330000}"/>
    <cellStyle name="Normal 30 3 2 3 3 3 4" xfId="35981" xr:uid="{00000000-0005-0000-0000-0000C3330000}"/>
    <cellStyle name="Normal 30 3 2 3 3 3 5" xfId="20748" xr:uid="{00000000-0005-0000-0000-0000C4330000}"/>
    <cellStyle name="Normal 30 3 2 3 3 4" xfId="12338" xr:uid="{00000000-0005-0000-0000-0000C5330000}"/>
    <cellStyle name="Normal 30 3 2 3 3 4 2" xfId="42669" xr:uid="{00000000-0005-0000-0000-0000C6330000}"/>
    <cellStyle name="Normal 30 3 2 3 3 4 3" xfId="27436" xr:uid="{00000000-0005-0000-0000-0000C7330000}"/>
    <cellStyle name="Normal 30 3 2 3 3 5" xfId="7317" xr:uid="{00000000-0005-0000-0000-0000C8330000}"/>
    <cellStyle name="Normal 30 3 2 3 3 5 2" xfId="37652" xr:uid="{00000000-0005-0000-0000-0000C9330000}"/>
    <cellStyle name="Normal 30 3 2 3 3 5 3" xfId="22419" xr:uid="{00000000-0005-0000-0000-0000CA330000}"/>
    <cellStyle name="Normal 30 3 2 3 3 6" xfId="32640" xr:uid="{00000000-0005-0000-0000-0000CB330000}"/>
    <cellStyle name="Normal 30 3 2 3 3 7" xfId="17406" xr:uid="{00000000-0005-0000-0000-0000CC330000}"/>
    <cellStyle name="Normal 30 3 2 3 4" xfId="3099" xr:uid="{00000000-0005-0000-0000-0000CD330000}"/>
    <cellStyle name="Normal 30 3 2 3 4 2" xfId="13173" xr:uid="{00000000-0005-0000-0000-0000CE330000}"/>
    <cellStyle name="Normal 30 3 2 3 4 2 2" xfId="43504" xr:uid="{00000000-0005-0000-0000-0000CF330000}"/>
    <cellStyle name="Normal 30 3 2 3 4 2 3" xfId="28271" xr:uid="{00000000-0005-0000-0000-0000D0330000}"/>
    <cellStyle name="Normal 30 3 2 3 4 3" xfId="8153" xr:uid="{00000000-0005-0000-0000-0000D1330000}"/>
    <cellStyle name="Normal 30 3 2 3 4 3 2" xfId="38487" xr:uid="{00000000-0005-0000-0000-0000D2330000}"/>
    <cellStyle name="Normal 30 3 2 3 4 3 3" xfId="23254" xr:uid="{00000000-0005-0000-0000-0000D3330000}"/>
    <cellStyle name="Normal 30 3 2 3 4 4" xfId="33474" xr:uid="{00000000-0005-0000-0000-0000D4330000}"/>
    <cellStyle name="Normal 30 3 2 3 4 5" xfId="18241" xr:uid="{00000000-0005-0000-0000-0000D5330000}"/>
    <cellStyle name="Normal 30 3 2 3 5" xfId="4792" xr:uid="{00000000-0005-0000-0000-0000D6330000}"/>
    <cellStyle name="Normal 30 3 2 3 5 2" xfId="14844" xr:uid="{00000000-0005-0000-0000-0000D7330000}"/>
    <cellStyle name="Normal 30 3 2 3 5 2 2" xfId="45175" xr:uid="{00000000-0005-0000-0000-0000D8330000}"/>
    <cellStyle name="Normal 30 3 2 3 5 2 3" xfId="29942" xr:uid="{00000000-0005-0000-0000-0000D9330000}"/>
    <cellStyle name="Normal 30 3 2 3 5 3" xfId="9824" xr:uid="{00000000-0005-0000-0000-0000DA330000}"/>
    <cellStyle name="Normal 30 3 2 3 5 3 2" xfId="40158" xr:uid="{00000000-0005-0000-0000-0000DB330000}"/>
    <cellStyle name="Normal 30 3 2 3 5 3 3" xfId="24925" xr:uid="{00000000-0005-0000-0000-0000DC330000}"/>
    <cellStyle name="Normal 30 3 2 3 5 4" xfId="35145" xr:uid="{00000000-0005-0000-0000-0000DD330000}"/>
    <cellStyle name="Normal 30 3 2 3 5 5" xfId="19912" xr:uid="{00000000-0005-0000-0000-0000DE330000}"/>
    <cellStyle name="Normal 30 3 2 3 6" xfId="11502" xr:uid="{00000000-0005-0000-0000-0000DF330000}"/>
    <cellStyle name="Normal 30 3 2 3 6 2" xfId="41833" xr:uid="{00000000-0005-0000-0000-0000E0330000}"/>
    <cellStyle name="Normal 30 3 2 3 6 3" xfId="26600" xr:uid="{00000000-0005-0000-0000-0000E1330000}"/>
    <cellStyle name="Normal 30 3 2 3 7" xfId="6481" xr:uid="{00000000-0005-0000-0000-0000E2330000}"/>
    <cellStyle name="Normal 30 3 2 3 7 2" xfId="36816" xr:uid="{00000000-0005-0000-0000-0000E3330000}"/>
    <cellStyle name="Normal 30 3 2 3 7 3" xfId="21583" xr:uid="{00000000-0005-0000-0000-0000E4330000}"/>
    <cellStyle name="Normal 30 3 2 3 8" xfId="31804" xr:uid="{00000000-0005-0000-0000-0000E5330000}"/>
    <cellStyle name="Normal 30 3 2 3 9" xfId="16570" xr:uid="{00000000-0005-0000-0000-0000E6330000}"/>
    <cellStyle name="Normal 30 3 2 4" xfId="1617" xr:uid="{00000000-0005-0000-0000-0000E7330000}"/>
    <cellStyle name="Normal 30 3 2 4 2" xfId="2456" xr:uid="{00000000-0005-0000-0000-0000E8330000}"/>
    <cellStyle name="Normal 30 3 2 4 2 2" xfId="4146" xr:uid="{00000000-0005-0000-0000-0000E9330000}"/>
    <cellStyle name="Normal 30 3 2 4 2 2 2" xfId="14219" xr:uid="{00000000-0005-0000-0000-0000EA330000}"/>
    <cellStyle name="Normal 30 3 2 4 2 2 2 2" xfId="44550" xr:uid="{00000000-0005-0000-0000-0000EB330000}"/>
    <cellStyle name="Normal 30 3 2 4 2 2 2 3" xfId="29317" xr:uid="{00000000-0005-0000-0000-0000EC330000}"/>
    <cellStyle name="Normal 30 3 2 4 2 2 3" xfId="9199" xr:uid="{00000000-0005-0000-0000-0000ED330000}"/>
    <cellStyle name="Normal 30 3 2 4 2 2 3 2" xfId="39533" xr:uid="{00000000-0005-0000-0000-0000EE330000}"/>
    <cellStyle name="Normal 30 3 2 4 2 2 3 3" xfId="24300" xr:uid="{00000000-0005-0000-0000-0000EF330000}"/>
    <cellStyle name="Normal 30 3 2 4 2 2 4" xfId="34520" xr:uid="{00000000-0005-0000-0000-0000F0330000}"/>
    <cellStyle name="Normal 30 3 2 4 2 2 5" xfId="19287" xr:uid="{00000000-0005-0000-0000-0000F1330000}"/>
    <cellStyle name="Normal 30 3 2 4 2 3" xfId="5838" xr:uid="{00000000-0005-0000-0000-0000F2330000}"/>
    <cellStyle name="Normal 30 3 2 4 2 3 2" xfId="15890" xr:uid="{00000000-0005-0000-0000-0000F3330000}"/>
    <cellStyle name="Normal 30 3 2 4 2 3 2 2" xfId="46221" xr:uid="{00000000-0005-0000-0000-0000F4330000}"/>
    <cellStyle name="Normal 30 3 2 4 2 3 2 3" xfId="30988" xr:uid="{00000000-0005-0000-0000-0000F5330000}"/>
    <cellStyle name="Normal 30 3 2 4 2 3 3" xfId="10870" xr:uid="{00000000-0005-0000-0000-0000F6330000}"/>
    <cellStyle name="Normal 30 3 2 4 2 3 3 2" xfId="41204" xr:uid="{00000000-0005-0000-0000-0000F7330000}"/>
    <cellStyle name="Normal 30 3 2 4 2 3 3 3" xfId="25971" xr:uid="{00000000-0005-0000-0000-0000F8330000}"/>
    <cellStyle name="Normal 30 3 2 4 2 3 4" xfId="36191" xr:uid="{00000000-0005-0000-0000-0000F9330000}"/>
    <cellStyle name="Normal 30 3 2 4 2 3 5" xfId="20958" xr:uid="{00000000-0005-0000-0000-0000FA330000}"/>
    <cellStyle name="Normal 30 3 2 4 2 4" xfId="12548" xr:uid="{00000000-0005-0000-0000-0000FB330000}"/>
    <cellStyle name="Normal 30 3 2 4 2 4 2" xfId="42879" xr:uid="{00000000-0005-0000-0000-0000FC330000}"/>
    <cellStyle name="Normal 30 3 2 4 2 4 3" xfId="27646" xr:uid="{00000000-0005-0000-0000-0000FD330000}"/>
    <cellStyle name="Normal 30 3 2 4 2 5" xfId="7527" xr:uid="{00000000-0005-0000-0000-0000FE330000}"/>
    <cellStyle name="Normal 30 3 2 4 2 5 2" xfId="37862" xr:uid="{00000000-0005-0000-0000-0000FF330000}"/>
    <cellStyle name="Normal 30 3 2 4 2 5 3" xfId="22629" xr:uid="{00000000-0005-0000-0000-000000340000}"/>
    <cellStyle name="Normal 30 3 2 4 2 6" xfId="32850" xr:uid="{00000000-0005-0000-0000-000001340000}"/>
    <cellStyle name="Normal 30 3 2 4 2 7" xfId="17616" xr:uid="{00000000-0005-0000-0000-000002340000}"/>
    <cellStyle name="Normal 30 3 2 4 3" xfId="3309" xr:uid="{00000000-0005-0000-0000-000003340000}"/>
    <cellStyle name="Normal 30 3 2 4 3 2" xfId="13383" xr:uid="{00000000-0005-0000-0000-000004340000}"/>
    <cellStyle name="Normal 30 3 2 4 3 2 2" xfId="43714" xr:uid="{00000000-0005-0000-0000-000005340000}"/>
    <cellStyle name="Normal 30 3 2 4 3 2 3" xfId="28481" xr:uid="{00000000-0005-0000-0000-000006340000}"/>
    <cellStyle name="Normal 30 3 2 4 3 3" xfId="8363" xr:uid="{00000000-0005-0000-0000-000007340000}"/>
    <cellStyle name="Normal 30 3 2 4 3 3 2" xfId="38697" xr:uid="{00000000-0005-0000-0000-000008340000}"/>
    <cellStyle name="Normal 30 3 2 4 3 3 3" xfId="23464" xr:uid="{00000000-0005-0000-0000-000009340000}"/>
    <cellStyle name="Normal 30 3 2 4 3 4" xfId="33684" xr:uid="{00000000-0005-0000-0000-00000A340000}"/>
    <cellStyle name="Normal 30 3 2 4 3 5" xfId="18451" xr:uid="{00000000-0005-0000-0000-00000B340000}"/>
    <cellStyle name="Normal 30 3 2 4 4" xfId="5002" xr:uid="{00000000-0005-0000-0000-00000C340000}"/>
    <cellStyle name="Normal 30 3 2 4 4 2" xfId="15054" xr:uid="{00000000-0005-0000-0000-00000D340000}"/>
    <cellStyle name="Normal 30 3 2 4 4 2 2" xfId="45385" xr:uid="{00000000-0005-0000-0000-00000E340000}"/>
    <cellStyle name="Normal 30 3 2 4 4 2 3" xfId="30152" xr:uid="{00000000-0005-0000-0000-00000F340000}"/>
    <cellStyle name="Normal 30 3 2 4 4 3" xfId="10034" xr:uid="{00000000-0005-0000-0000-000010340000}"/>
    <cellStyle name="Normal 30 3 2 4 4 3 2" xfId="40368" xr:uid="{00000000-0005-0000-0000-000011340000}"/>
    <cellStyle name="Normal 30 3 2 4 4 3 3" xfId="25135" xr:uid="{00000000-0005-0000-0000-000012340000}"/>
    <cellStyle name="Normal 30 3 2 4 4 4" xfId="35355" xr:uid="{00000000-0005-0000-0000-000013340000}"/>
    <cellStyle name="Normal 30 3 2 4 4 5" xfId="20122" xr:uid="{00000000-0005-0000-0000-000014340000}"/>
    <cellStyle name="Normal 30 3 2 4 5" xfId="11712" xr:uid="{00000000-0005-0000-0000-000015340000}"/>
    <cellStyle name="Normal 30 3 2 4 5 2" xfId="42043" xr:uid="{00000000-0005-0000-0000-000016340000}"/>
    <cellStyle name="Normal 30 3 2 4 5 3" xfId="26810" xr:uid="{00000000-0005-0000-0000-000017340000}"/>
    <cellStyle name="Normal 30 3 2 4 6" xfId="6691" xr:uid="{00000000-0005-0000-0000-000018340000}"/>
    <cellStyle name="Normal 30 3 2 4 6 2" xfId="37026" xr:uid="{00000000-0005-0000-0000-000019340000}"/>
    <cellStyle name="Normal 30 3 2 4 6 3" xfId="21793" xr:uid="{00000000-0005-0000-0000-00001A340000}"/>
    <cellStyle name="Normal 30 3 2 4 7" xfId="32014" xr:uid="{00000000-0005-0000-0000-00001B340000}"/>
    <cellStyle name="Normal 30 3 2 4 8" xfId="16780" xr:uid="{00000000-0005-0000-0000-00001C340000}"/>
    <cellStyle name="Normal 30 3 2 5" xfId="2038" xr:uid="{00000000-0005-0000-0000-00001D340000}"/>
    <cellStyle name="Normal 30 3 2 5 2" xfId="3728" xr:uid="{00000000-0005-0000-0000-00001E340000}"/>
    <cellStyle name="Normal 30 3 2 5 2 2" xfId="13801" xr:uid="{00000000-0005-0000-0000-00001F340000}"/>
    <cellStyle name="Normal 30 3 2 5 2 2 2" xfId="44132" xr:uid="{00000000-0005-0000-0000-000020340000}"/>
    <cellStyle name="Normal 30 3 2 5 2 2 3" xfId="28899" xr:uid="{00000000-0005-0000-0000-000021340000}"/>
    <cellStyle name="Normal 30 3 2 5 2 3" xfId="8781" xr:uid="{00000000-0005-0000-0000-000022340000}"/>
    <cellStyle name="Normal 30 3 2 5 2 3 2" xfId="39115" xr:uid="{00000000-0005-0000-0000-000023340000}"/>
    <cellStyle name="Normal 30 3 2 5 2 3 3" xfId="23882" xr:uid="{00000000-0005-0000-0000-000024340000}"/>
    <cellStyle name="Normal 30 3 2 5 2 4" xfId="34102" xr:uid="{00000000-0005-0000-0000-000025340000}"/>
    <cellStyle name="Normal 30 3 2 5 2 5" xfId="18869" xr:uid="{00000000-0005-0000-0000-000026340000}"/>
    <cellStyle name="Normal 30 3 2 5 3" xfId="5420" xr:uid="{00000000-0005-0000-0000-000027340000}"/>
    <cellStyle name="Normal 30 3 2 5 3 2" xfId="15472" xr:uid="{00000000-0005-0000-0000-000028340000}"/>
    <cellStyle name="Normal 30 3 2 5 3 2 2" xfId="45803" xr:uid="{00000000-0005-0000-0000-000029340000}"/>
    <cellStyle name="Normal 30 3 2 5 3 2 3" xfId="30570" xr:uid="{00000000-0005-0000-0000-00002A340000}"/>
    <cellStyle name="Normal 30 3 2 5 3 3" xfId="10452" xr:uid="{00000000-0005-0000-0000-00002B340000}"/>
    <cellStyle name="Normal 30 3 2 5 3 3 2" xfId="40786" xr:uid="{00000000-0005-0000-0000-00002C340000}"/>
    <cellStyle name="Normal 30 3 2 5 3 3 3" xfId="25553" xr:uid="{00000000-0005-0000-0000-00002D340000}"/>
    <cellStyle name="Normal 30 3 2 5 3 4" xfId="35773" xr:uid="{00000000-0005-0000-0000-00002E340000}"/>
    <cellStyle name="Normal 30 3 2 5 3 5" xfId="20540" xr:uid="{00000000-0005-0000-0000-00002F340000}"/>
    <cellStyle name="Normal 30 3 2 5 4" xfId="12130" xr:uid="{00000000-0005-0000-0000-000030340000}"/>
    <cellStyle name="Normal 30 3 2 5 4 2" xfId="42461" xr:uid="{00000000-0005-0000-0000-000031340000}"/>
    <cellStyle name="Normal 30 3 2 5 4 3" xfId="27228" xr:uid="{00000000-0005-0000-0000-000032340000}"/>
    <cellStyle name="Normal 30 3 2 5 5" xfId="7109" xr:uid="{00000000-0005-0000-0000-000033340000}"/>
    <cellStyle name="Normal 30 3 2 5 5 2" xfId="37444" xr:uid="{00000000-0005-0000-0000-000034340000}"/>
    <cellStyle name="Normal 30 3 2 5 5 3" xfId="22211" xr:uid="{00000000-0005-0000-0000-000035340000}"/>
    <cellStyle name="Normal 30 3 2 5 6" xfId="32432" xr:uid="{00000000-0005-0000-0000-000036340000}"/>
    <cellStyle name="Normal 30 3 2 5 7" xfId="17198" xr:uid="{00000000-0005-0000-0000-000037340000}"/>
    <cellStyle name="Normal 30 3 2 6" xfId="2891" xr:uid="{00000000-0005-0000-0000-000038340000}"/>
    <cellStyle name="Normal 30 3 2 6 2" xfId="12965" xr:uid="{00000000-0005-0000-0000-000039340000}"/>
    <cellStyle name="Normal 30 3 2 6 2 2" xfId="43296" xr:uid="{00000000-0005-0000-0000-00003A340000}"/>
    <cellStyle name="Normal 30 3 2 6 2 3" xfId="28063" xr:uid="{00000000-0005-0000-0000-00003B340000}"/>
    <cellStyle name="Normal 30 3 2 6 3" xfId="7945" xr:uid="{00000000-0005-0000-0000-00003C340000}"/>
    <cellStyle name="Normal 30 3 2 6 3 2" xfId="38279" xr:uid="{00000000-0005-0000-0000-00003D340000}"/>
    <cellStyle name="Normal 30 3 2 6 3 3" xfId="23046" xr:uid="{00000000-0005-0000-0000-00003E340000}"/>
    <cellStyle name="Normal 30 3 2 6 4" xfId="33266" xr:uid="{00000000-0005-0000-0000-00003F340000}"/>
    <cellStyle name="Normal 30 3 2 6 5" xfId="18033" xr:uid="{00000000-0005-0000-0000-000040340000}"/>
    <cellStyle name="Normal 30 3 2 7" xfId="4584" xr:uid="{00000000-0005-0000-0000-000041340000}"/>
    <cellStyle name="Normal 30 3 2 7 2" xfId="14636" xr:uid="{00000000-0005-0000-0000-000042340000}"/>
    <cellStyle name="Normal 30 3 2 7 2 2" xfId="44967" xr:uid="{00000000-0005-0000-0000-000043340000}"/>
    <cellStyle name="Normal 30 3 2 7 2 3" xfId="29734" xr:uid="{00000000-0005-0000-0000-000044340000}"/>
    <cellStyle name="Normal 30 3 2 7 3" xfId="9616" xr:uid="{00000000-0005-0000-0000-000045340000}"/>
    <cellStyle name="Normal 30 3 2 7 3 2" xfId="39950" xr:uid="{00000000-0005-0000-0000-000046340000}"/>
    <cellStyle name="Normal 30 3 2 7 3 3" xfId="24717" xr:uid="{00000000-0005-0000-0000-000047340000}"/>
    <cellStyle name="Normal 30 3 2 7 4" xfId="34937" xr:uid="{00000000-0005-0000-0000-000048340000}"/>
    <cellStyle name="Normal 30 3 2 7 5" xfId="19704" xr:uid="{00000000-0005-0000-0000-000049340000}"/>
    <cellStyle name="Normal 30 3 2 8" xfId="11294" xr:uid="{00000000-0005-0000-0000-00004A340000}"/>
    <cellStyle name="Normal 30 3 2 8 2" xfId="41625" xr:uid="{00000000-0005-0000-0000-00004B340000}"/>
    <cellStyle name="Normal 30 3 2 8 3" xfId="26392" xr:uid="{00000000-0005-0000-0000-00004C340000}"/>
    <cellStyle name="Normal 30 3 2 9" xfId="6273" xr:uid="{00000000-0005-0000-0000-00004D340000}"/>
    <cellStyle name="Normal 30 3 2 9 2" xfId="36608" xr:uid="{00000000-0005-0000-0000-00004E340000}"/>
    <cellStyle name="Normal 30 3 2 9 3" xfId="21375" xr:uid="{00000000-0005-0000-0000-00004F340000}"/>
    <cellStyle name="Normal 30 3 3" xfId="1237" xr:uid="{00000000-0005-0000-0000-000050340000}"/>
    <cellStyle name="Normal 30 3 3 10" xfId="16414" xr:uid="{00000000-0005-0000-0000-000051340000}"/>
    <cellStyle name="Normal 30 3 3 2" xfId="1456" xr:uid="{00000000-0005-0000-0000-000052340000}"/>
    <cellStyle name="Normal 30 3 3 2 2" xfId="1877" xr:uid="{00000000-0005-0000-0000-000053340000}"/>
    <cellStyle name="Normal 30 3 3 2 2 2" xfId="2716" xr:uid="{00000000-0005-0000-0000-000054340000}"/>
    <cellStyle name="Normal 30 3 3 2 2 2 2" xfId="4406" xr:uid="{00000000-0005-0000-0000-000055340000}"/>
    <cellStyle name="Normal 30 3 3 2 2 2 2 2" xfId="14479" xr:uid="{00000000-0005-0000-0000-000056340000}"/>
    <cellStyle name="Normal 30 3 3 2 2 2 2 2 2" xfId="44810" xr:uid="{00000000-0005-0000-0000-000057340000}"/>
    <cellStyle name="Normal 30 3 3 2 2 2 2 2 3" xfId="29577" xr:uid="{00000000-0005-0000-0000-000058340000}"/>
    <cellStyle name="Normal 30 3 3 2 2 2 2 3" xfId="9459" xr:uid="{00000000-0005-0000-0000-000059340000}"/>
    <cellStyle name="Normal 30 3 3 2 2 2 2 3 2" xfId="39793" xr:uid="{00000000-0005-0000-0000-00005A340000}"/>
    <cellStyle name="Normal 30 3 3 2 2 2 2 3 3" xfId="24560" xr:uid="{00000000-0005-0000-0000-00005B340000}"/>
    <cellStyle name="Normal 30 3 3 2 2 2 2 4" xfId="34780" xr:uid="{00000000-0005-0000-0000-00005C340000}"/>
    <cellStyle name="Normal 30 3 3 2 2 2 2 5" xfId="19547" xr:uid="{00000000-0005-0000-0000-00005D340000}"/>
    <cellStyle name="Normal 30 3 3 2 2 2 3" xfId="6098" xr:uid="{00000000-0005-0000-0000-00005E340000}"/>
    <cellStyle name="Normal 30 3 3 2 2 2 3 2" xfId="16150" xr:uid="{00000000-0005-0000-0000-00005F340000}"/>
    <cellStyle name="Normal 30 3 3 2 2 2 3 2 2" xfId="46481" xr:uid="{00000000-0005-0000-0000-000060340000}"/>
    <cellStyle name="Normal 30 3 3 2 2 2 3 2 3" xfId="31248" xr:uid="{00000000-0005-0000-0000-000061340000}"/>
    <cellStyle name="Normal 30 3 3 2 2 2 3 3" xfId="11130" xr:uid="{00000000-0005-0000-0000-000062340000}"/>
    <cellStyle name="Normal 30 3 3 2 2 2 3 3 2" xfId="41464" xr:uid="{00000000-0005-0000-0000-000063340000}"/>
    <cellStyle name="Normal 30 3 3 2 2 2 3 3 3" xfId="26231" xr:uid="{00000000-0005-0000-0000-000064340000}"/>
    <cellStyle name="Normal 30 3 3 2 2 2 3 4" xfId="36451" xr:uid="{00000000-0005-0000-0000-000065340000}"/>
    <cellStyle name="Normal 30 3 3 2 2 2 3 5" xfId="21218" xr:uid="{00000000-0005-0000-0000-000066340000}"/>
    <cellStyle name="Normal 30 3 3 2 2 2 4" xfId="12808" xr:uid="{00000000-0005-0000-0000-000067340000}"/>
    <cellStyle name="Normal 30 3 3 2 2 2 4 2" xfId="43139" xr:uid="{00000000-0005-0000-0000-000068340000}"/>
    <cellStyle name="Normal 30 3 3 2 2 2 4 3" xfId="27906" xr:uid="{00000000-0005-0000-0000-000069340000}"/>
    <cellStyle name="Normal 30 3 3 2 2 2 5" xfId="7787" xr:uid="{00000000-0005-0000-0000-00006A340000}"/>
    <cellStyle name="Normal 30 3 3 2 2 2 5 2" xfId="38122" xr:uid="{00000000-0005-0000-0000-00006B340000}"/>
    <cellStyle name="Normal 30 3 3 2 2 2 5 3" xfId="22889" xr:uid="{00000000-0005-0000-0000-00006C340000}"/>
    <cellStyle name="Normal 30 3 3 2 2 2 6" xfId="33110" xr:uid="{00000000-0005-0000-0000-00006D340000}"/>
    <cellStyle name="Normal 30 3 3 2 2 2 7" xfId="17876" xr:uid="{00000000-0005-0000-0000-00006E340000}"/>
    <cellStyle name="Normal 30 3 3 2 2 3" xfId="3569" xr:uid="{00000000-0005-0000-0000-00006F340000}"/>
    <cellStyle name="Normal 30 3 3 2 2 3 2" xfId="13643" xr:uid="{00000000-0005-0000-0000-000070340000}"/>
    <cellStyle name="Normal 30 3 3 2 2 3 2 2" xfId="43974" xr:uid="{00000000-0005-0000-0000-000071340000}"/>
    <cellStyle name="Normal 30 3 3 2 2 3 2 3" xfId="28741" xr:uid="{00000000-0005-0000-0000-000072340000}"/>
    <cellStyle name="Normal 30 3 3 2 2 3 3" xfId="8623" xr:uid="{00000000-0005-0000-0000-000073340000}"/>
    <cellStyle name="Normal 30 3 3 2 2 3 3 2" xfId="38957" xr:uid="{00000000-0005-0000-0000-000074340000}"/>
    <cellStyle name="Normal 30 3 3 2 2 3 3 3" xfId="23724" xr:uid="{00000000-0005-0000-0000-000075340000}"/>
    <cellStyle name="Normal 30 3 3 2 2 3 4" xfId="33944" xr:uid="{00000000-0005-0000-0000-000076340000}"/>
    <cellStyle name="Normal 30 3 3 2 2 3 5" xfId="18711" xr:uid="{00000000-0005-0000-0000-000077340000}"/>
    <cellStyle name="Normal 30 3 3 2 2 4" xfId="5262" xr:uid="{00000000-0005-0000-0000-000078340000}"/>
    <cellStyle name="Normal 30 3 3 2 2 4 2" xfId="15314" xr:uid="{00000000-0005-0000-0000-000079340000}"/>
    <cellStyle name="Normal 30 3 3 2 2 4 2 2" xfId="45645" xr:uid="{00000000-0005-0000-0000-00007A340000}"/>
    <cellStyle name="Normal 30 3 3 2 2 4 2 3" xfId="30412" xr:uid="{00000000-0005-0000-0000-00007B340000}"/>
    <cellStyle name="Normal 30 3 3 2 2 4 3" xfId="10294" xr:uid="{00000000-0005-0000-0000-00007C340000}"/>
    <cellStyle name="Normal 30 3 3 2 2 4 3 2" xfId="40628" xr:uid="{00000000-0005-0000-0000-00007D340000}"/>
    <cellStyle name="Normal 30 3 3 2 2 4 3 3" xfId="25395" xr:uid="{00000000-0005-0000-0000-00007E340000}"/>
    <cellStyle name="Normal 30 3 3 2 2 4 4" xfId="35615" xr:uid="{00000000-0005-0000-0000-00007F340000}"/>
    <cellStyle name="Normal 30 3 3 2 2 4 5" xfId="20382" xr:uid="{00000000-0005-0000-0000-000080340000}"/>
    <cellStyle name="Normal 30 3 3 2 2 5" xfId="11972" xr:uid="{00000000-0005-0000-0000-000081340000}"/>
    <cellStyle name="Normal 30 3 3 2 2 5 2" xfId="42303" xr:uid="{00000000-0005-0000-0000-000082340000}"/>
    <cellStyle name="Normal 30 3 3 2 2 5 3" xfId="27070" xr:uid="{00000000-0005-0000-0000-000083340000}"/>
    <cellStyle name="Normal 30 3 3 2 2 6" xfId="6951" xr:uid="{00000000-0005-0000-0000-000084340000}"/>
    <cellStyle name="Normal 30 3 3 2 2 6 2" xfId="37286" xr:uid="{00000000-0005-0000-0000-000085340000}"/>
    <cellStyle name="Normal 30 3 3 2 2 6 3" xfId="22053" xr:uid="{00000000-0005-0000-0000-000086340000}"/>
    <cellStyle name="Normal 30 3 3 2 2 7" xfId="32274" xr:uid="{00000000-0005-0000-0000-000087340000}"/>
    <cellStyle name="Normal 30 3 3 2 2 8" xfId="17040" xr:uid="{00000000-0005-0000-0000-000088340000}"/>
    <cellStyle name="Normal 30 3 3 2 3" xfId="2298" xr:uid="{00000000-0005-0000-0000-000089340000}"/>
    <cellStyle name="Normal 30 3 3 2 3 2" xfId="3988" xr:uid="{00000000-0005-0000-0000-00008A340000}"/>
    <cellStyle name="Normal 30 3 3 2 3 2 2" xfId="14061" xr:uid="{00000000-0005-0000-0000-00008B340000}"/>
    <cellStyle name="Normal 30 3 3 2 3 2 2 2" xfId="44392" xr:uid="{00000000-0005-0000-0000-00008C340000}"/>
    <cellStyle name="Normal 30 3 3 2 3 2 2 3" xfId="29159" xr:uid="{00000000-0005-0000-0000-00008D340000}"/>
    <cellStyle name="Normal 30 3 3 2 3 2 3" xfId="9041" xr:uid="{00000000-0005-0000-0000-00008E340000}"/>
    <cellStyle name="Normal 30 3 3 2 3 2 3 2" xfId="39375" xr:uid="{00000000-0005-0000-0000-00008F340000}"/>
    <cellStyle name="Normal 30 3 3 2 3 2 3 3" xfId="24142" xr:uid="{00000000-0005-0000-0000-000090340000}"/>
    <cellStyle name="Normal 30 3 3 2 3 2 4" xfId="34362" xr:uid="{00000000-0005-0000-0000-000091340000}"/>
    <cellStyle name="Normal 30 3 3 2 3 2 5" xfId="19129" xr:uid="{00000000-0005-0000-0000-000092340000}"/>
    <cellStyle name="Normal 30 3 3 2 3 3" xfId="5680" xr:uid="{00000000-0005-0000-0000-000093340000}"/>
    <cellStyle name="Normal 30 3 3 2 3 3 2" xfId="15732" xr:uid="{00000000-0005-0000-0000-000094340000}"/>
    <cellStyle name="Normal 30 3 3 2 3 3 2 2" xfId="46063" xr:uid="{00000000-0005-0000-0000-000095340000}"/>
    <cellStyle name="Normal 30 3 3 2 3 3 2 3" xfId="30830" xr:uid="{00000000-0005-0000-0000-000096340000}"/>
    <cellStyle name="Normal 30 3 3 2 3 3 3" xfId="10712" xr:uid="{00000000-0005-0000-0000-000097340000}"/>
    <cellStyle name="Normal 30 3 3 2 3 3 3 2" xfId="41046" xr:uid="{00000000-0005-0000-0000-000098340000}"/>
    <cellStyle name="Normal 30 3 3 2 3 3 3 3" xfId="25813" xr:uid="{00000000-0005-0000-0000-000099340000}"/>
    <cellStyle name="Normal 30 3 3 2 3 3 4" xfId="36033" xr:uid="{00000000-0005-0000-0000-00009A340000}"/>
    <cellStyle name="Normal 30 3 3 2 3 3 5" xfId="20800" xr:uid="{00000000-0005-0000-0000-00009B340000}"/>
    <cellStyle name="Normal 30 3 3 2 3 4" xfId="12390" xr:uid="{00000000-0005-0000-0000-00009C340000}"/>
    <cellStyle name="Normal 30 3 3 2 3 4 2" xfId="42721" xr:uid="{00000000-0005-0000-0000-00009D340000}"/>
    <cellStyle name="Normal 30 3 3 2 3 4 3" xfId="27488" xr:uid="{00000000-0005-0000-0000-00009E340000}"/>
    <cellStyle name="Normal 30 3 3 2 3 5" xfId="7369" xr:uid="{00000000-0005-0000-0000-00009F340000}"/>
    <cellStyle name="Normal 30 3 3 2 3 5 2" xfId="37704" xr:uid="{00000000-0005-0000-0000-0000A0340000}"/>
    <cellStyle name="Normal 30 3 3 2 3 5 3" xfId="22471" xr:uid="{00000000-0005-0000-0000-0000A1340000}"/>
    <cellStyle name="Normal 30 3 3 2 3 6" xfId="32692" xr:uid="{00000000-0005-0000-0000-0000A2340000}"/>
    <cellStyle name="Normal 30 3 3 2 3 7" xfId="17458" xr:uid="{00000000-0005-0000-0000-0000A3340000}"/>
    <cellStyle name="Normal 30 3 3 2 4" xfId="3151" xr:uid="{00000000-0005-0000-0000-0000A4340000}"/>
    <cellStyle name="Normal 30 3 3 2 4 2" xfId="13225" xr:uid="{00000000-0005-0000-0000-0000A5340000}"/>
    <cellStyle name="Normal 30 3 3 2 4 2 2" xfId="43556" xr:uid="{00000000-0005-0000-0000-0000A6340000}"/>
    <cellStyle name="Normal 30 3 3 2 4 2 3" xfId="28323" xr:uid="{00000000-0005-0000-0000-0000A7340000}"/>
    <cellStyle name="Normal 30 3 3 2 4 3" xfId="8205" xr:uid="{00000000-0005-0000-0000-0000A8340000}"/>
    <cellStyle name="Normal 30 3 3 2 4 3 2" xfId="38539" xr:uid="{00000000-0005-0000-0000-0000A9340000}"/>
    <cellStyle name="Normal 30 3 3 2 4 3 3" xfId="23306" xr:uid="{00000000-0005-0000-0000-0000AA340000}"/>
    <cellStyle name="Normal 30 3 3 2 4 4" xfId="33526" xr:uid="{00000000-0005-0000-0000-0000AB340000}"/>
    <cellStyle name="Normal 30 3 3 2 4 5" xfId="18293" xr:uid="{00000000-0005-0000-0000-0000AC340000}"/>
    <cellStyle name="Normal 30 3 3 2 5" xfId="4844" xr:uid="{00000000-0005-0000-0000-0000AD340000}"/>
    <cellStyle name="Normal 30 3 3 2 5 2" xfId="14896" xr:uid="{00000000-0005-0000-0000-0000AE340000}"/>
    <cellStyle name="Normal 30 3 3 2 5 2 2" xfId="45227" xr:uid="{00000000-0005-0000-0000-0000AF340000}"/>
    <cellStyle name="Normal 30 3 3 2 5 2 3" xfId="29994" xr:uid="{00000000-0005-0000-0000-0000B0340000}"/>
    <cellStyle name="Normal 30 3 3 2 5 3" xfId="9876" xr:uid="{00000000-0005-0000-0000-0000B1340000}"/>
    <cellStyle name="Normal 30 3 3 2 5 3 2" xfId="40210" xr:uid="{00000000-0005-0000-0000-0000B2340000}"/>
    <cellStyle name="Normal 30 3 3 2 5 3 3" xfId="24977" xr:uid="{00000000-0005-0000-0000-0000B3340000}"/>
    <cellStyle name="Normal 30 3 3 2 5 4" xfId="35197" xr:uid="{00000000-0005-0000-0000-0000B4340000}"/>
    <cellStyle name="Normal 30 3 3 2 5 5" xfId="19964" xr:uid="{00000000-0005-0000-0000-0000B5340000}"/>
    <cellStyle name="Normal 30 3 3 2 6" xfId="11554" xr:uid="{00000000-0005-0000-0000-0000B6340000}"/>
    <cellStyle name="Normal 30 3 3 2 6 2" xfId="41885" xr:uid="{00000000-0005-0000-0000-0000B7340000}"/>
    <cellStyle name="Normal 30 3 3 2 6 3" xfId="26652" xr:uid="{00000000-0005-0000-0000-0000B8340000}"/>
    <cellStyle name="Normal 30 3 3 2 7" xfId="6533" xr:uid="{00000000-0005-0000-0000-0000B9340000}"/>
    <cellStyle name="Normal 30 3 3 2 7 2" xfId="36868" xr:uid="{00000000-0005-0000-0000-0000BA340000}"/>
    <cellStyle name="Normal 30 3 3 2 7 3" xfId="21635" xr:uid="{00000000-0005-0000-0000-0000BB340000}"/>
    <cellStyle name="Normal 30 3 3 2 8" xfId="31856" xr:uid="{00000000-0005-0000-0000-0000BC340000}"/>
    <cellStyle name="Normal 30 3 3 2 9" xfId="16622" xr:uid="{00000000-0005-0000-0000-0000BD340000}"/>
    <cellStyle name="Normal 30 3 3 3" xfId="1669" xr:uid="{00000000-0005-0000-0000-0000BE340000}"/>
    <cellStyle name="Normal 30 3 3 3 2" xfId="2508" xr:uid="{00000000-0005-0000-0000-0000BF340000}"/>
    <cellStyle name="Normal 30 3 3 3 2 2" xfId="4198" xr:uid="{00000000-0005-0000-0000-0000C0340000}"/>
    <cellStyle name="Normal 30 3 3 3 2 2 2" xfId="14271" xr:uid="{00000000-0005-0000-0000-0000C1340000}"/>
    <cellStyle name="Normal 30 3 3 3 2 2 2 2" xfId="44602" xr:uid="{00000000-0005-0000-0000-0000C2340000}"/>
    <cellStyle name="Normal 30 3 3 3 2 2 2 3" xfId="29369" xr:uid="{00000000-0005-0000-0000-0000C3340000}"/>
    <cellStyle name="Normal 30 3 3 3 2 2 3" xfId="9251" xr:uid="{00000000-0005-0000-0000-0000C4340000}"/>
    <cellStyle name="Normal 30 3 3 3 2 2 3 2" xfId="39585" xr:uid="{00000000-0005-0000-0000-0000C5340000}"/>
    <cellStyle name="Normal 30 3 3 3 2 2 3 3" xfId="24352" xr:uid="{00000000-0005-0000-0000-0000C6340000}"/>
    <cellStyle name="Normal 30 3 3 3 2 2 4" xfId="34572" xr:uid="{00000000-0005-0000-0000-0000C7340000}"/>
    <cellStyle name="Normal 30 3 3 3 2 2 5" xfId="19339" xr:uid="{00000000-0005-0000-0000-0000C8340000}"/>
    <cellStyle name="Normal 30 3 3 3 2 3" xfId="5890" xr:uid="{00000000-0005-0000-0000-0000C9340000}"/>
    <cellStyle name="Normal 30 3 3 3 2 3 2" xfId="15942" xr:uid="{00000000-0005-0000-0000-0000CA340000}"/>
    <cellStyle name="Normal 30 3 3 3 2 3 2 2" xfId="46273" xr:uid="{00000000-0005-0000-0000-0000CB340000}"/>
    <cellStyle name="Normal 30 3 3 3 2 3 2 3" xfId="31040" xr:uid="{00000000-0005-0000-0000-0000CC340000}"/>
    <cellStyle name="Normal 30 3 3 3 2 3 3" xfId="10922" xr:uid="{00000000-0005-0000-0000-0000CD340000}"/>
    <cellStyle name="Normal 30 3 3 3 2 3 3 2" xfId="41256" xr:uid="{00000000-0005-0000-0000-0000CE340000}"/>
    <cellStyle name="Normal 30 3 3 3 2 3 3 3" xfId="26023" xr:uid="{00000000-0005-0000-0000-0000CF340000}"/>
    <cellStyle name="Normal 30 3 3 3 2 3 4" xfId="36243" xr:uid="{00000000-0005-0000-0000-0000D0340000}"/>
    <cellStyle name="Normal 30 3 3 3 2 3 5" xfId="21010" xr:uid="{00000000-0005-0000-0000-0000D1340000}"/>
    <cellStyle name="Normal 30 3 3 3 2 4" xfId="12600" xr:uid="{00000000-0005-0000-0000-0000D2340000}"/>
    <cellStyle name="Normal 30 3 3 3 2 4 2" xfId="42931" xr:uid="{00000000-0005-0000-0000-0000D3340000}"/>
    <cellStyle name="Normal 30 3 3 3 2 4 3" xfId="27698" xr:uid="{00000000-0005-0000-0000-0000D4340000}"/>
    <cellStyle name="Normal 30 3 3 3 2 5" xfId="7579" xr:uid="{00000000-0005-0000-0000-0000D5340000}"/>
    <cellStyle name="Normal 30 3 3 3 2 5 2" xfId="37914" xr:uid="{00000000-0005-0000-0000-0000D6340000}"/>
    <cellStyle name="Normal 30 3 3 3 2 5 3" xfId="22681" xr:uid="{00000000-0005-0000-0000-0000D7340000}"/>
    <cellStyle name="Normal 30 3 3 3 2 6" xfId="32902" xr:uid="{00000000-0005-0000-0000-0000D8340000}"/>
    <cellStyle name="Normal 30 3 3 3 2 7" xfId="17668" xr:uid="{00000000-0005-0000-0000-0000D9340000}"/>
    <cellStyle name="Normal 30 3 3 3 3" xfId="3361" xr:uid="{00000000-0005-0000-0000-0000DA340000}"/>
    <cellStyle name="Normal 30 3 3 3 3 2" xfId="13435" xr:uid="{00000000-0005-0000-0000-0000DB340000}"/>
    <cellStyle name="Normal 30 3 3 3 3 2 2" xfId="43766" xr:uid="{00000000-0005-0000-0000-0000DC340000}"/>
    <cellStyle name="Normal 30 3 3 3 3 2 3" xfId="28533" xr:uid="{00000000-0005-0000-0000-0000DD340000}"/>
    <cellStyle name="Normal 30 3 3 3 3 3" xfId="8415" xr:uid="{00000000-0005-0000-0000-0000DE340000}"/>
    <cellStyle name="Normal 30 3 3 3 3 3 2" xfId="38749" xr:uid="{00000000-0005-0000-0000-0000DF340000}"/>
    <cellStyle name="Normal 30 3 3 3 3 3 3" xfId="23516" xr:uid="{00000000-0005-0000-0000-0000E0340000}"/>
    <cellStyle name="Normal 30 3 3 3 3 4" xfId="33736" xr:uid="{00000000-0005-0000-0000-0000E1340000}"/>
    <cellStyle name="Normal 30 3 3 3 3 5" xfId="18503" xr:uid="{00000000-0005-0000-0000-0000E2340000}"/>
    <cellStyle name="Normal 30 3 3 3 4" xfId="5054" xr:uid="{00000000-0005-0000-0000-0000E3340000}"/>
    <cellStyle name="Normal 30 3 3 3 4 2" xfId="15106" xr:uid="{00000000-0005-0000-0000-0000E4340000}"/>
    <cellStyle name="Normal 30 3 3 3 4 2 2" xfId="45437" xr:uid="{00000000-0005-0000-0000-0000E5340000}"/>
    <cellStyle name="Normal 30 3 3 3 4 2 3" xfId="30204" xr:uid="{00000000-0005-0000-0000-0000E6340000}"/>
    <cellStyle name="Normal 30 3 3 3 4 3" xfId="10086" xr:uid="{00000000-0005-0000-0000-0000E7340000}"/>
    <cellStyle name="Normal 30 3 3 3 4 3 2" xfId="40420" xr:uid="{00000000-0005-0000-0000-0000E8340000}"/>
    <cellStyle name="Normal 30 3 3 3 4 3 3" xfId="25187" xr:uid="{00000000-0005-0000-0000-0000E9340000}"/>
    <cellStyle name="Normal 30 3 3 3 4 4" xfId="35407" xr:uid="{00000000-0005-0000-0000-0000EA340000}"/>
    <cellStyle name="Normal 30 3 3 3 4 5" xfId="20174" xr:uid="{00000000-0005-0000-0000-0000EB340000}"/>
    <cellStyle name="Normal 30 3 3 3 5" xfId="11764" xr:uid="{00000000-0005-0000-0000-0000EC340000}"/>
    <cellStyle name="Normal 30 3 3 3 5 2" xfId="42095" xr:uid="{00000000-0005-0000-0000-0000ED340000}"/>
    <cellStyle name="Normal 30 3 3 3 5 3" xfId="26862" xr:uid="{00000000-0005-0000-0000-0000EE340000}"/>
    <cellStyle name="Normal 30 3 3 3 6" xfId="6743" xr:uid="{00000000-0005-0000-0000-0000EF340000}"/>
    <cellStyle name="Normal 30 3 3 3 6 2" xfId="37078" xr:uid="{00000000-0005-0000-0000-0000F0340000}"/>
    <cellStyle name="Normal 30 3 3 3 6 3" xfId="21845" xr:uid="{00000000-0005-0000-0000-0000F1340000}"/>
    <cellStyle name="Normal 30 3 3 3 7" xfId="32066" xr:uid="{00000000-0005-0000-0000-0000F2340000}"/>
    <cellStyle name="Normal 30 3 3 3 8" xfId="16832" xr:uid="{00000000-0005-0000-0000-0000F3340000}"/>
    <cellStyle name="Normal 30 3 3 4" xfId="2090" xr:uid="{00000000-0005-0000-0000-0000F4340000}"/>
    <cellStyle name="Normal 30 3 3 4 2" xfId="3780" xr:uid="{00000000-0005-0000-0000-0000F5340000}"/>
    <cellStyle name="Normal 30 3 3 4 2 2" xfId="13853" xr:uid="{00000000-0005-0000-0000-0000F6340000}"/>
    <cellStyle name="Normal 30 3 3 4 2 2 2" xfId="44184" xr:uid="{00000000-0005-0000-0000-0000F7340000}"/>
    <cellStyle name="Normal 30 3 3 4 2 2 3" xfId="28951" xr:uid="{00000000-0005-0000-0000-0000F8340000}"/>
    <cellStyle name="Normal 30 3 3 4 2 3" xfId="8833" xr:uid="{00000000-0005-0000-0000-0000F9340000}"/>
    <cellStyle name="Normal 30 3 3 4 2 3 2" xfId="39167" xr:uid="{00000000-0005-0000-0000-0000FA340000}"/>
    <cellStyle name="Normal 30 3 3 4 2 3 3" xfId="23934" xr:uid="{00000000-0005-0000-0000-0000FB340000}"/>
    <cellStyle name="Normal 30 3 3 4 2 4" xfId="34154" xr:uid="{00000000-0005-0000-0000-0000FC340000}"/>
    <cellStyle name="Normal 30 3 3 4 2 5" xfId="18921" xr:uid="{00000000-0005-0000-0000-0000FD340000}"/>
    <cellStyle name="Normal 30 3 3 4 3" xfId="5472" xr:uid="{00000000-0005-0000-0000-0000FE340000}"/>
    <cellStyle name="Normal 30 3 3 4 3 2" xfId="15524" xr:uid="{00000000-0005-0000-0000-0000FF340000}"/>
    <cellStyle name="Normal 30 3 3 4 3 2 2" xfId="45855" xr:uid="{00000000-0005-0000-0000-000000350000}"/>
    <cellStyle name="Normal 30 3 3 4 3 2 3" xfId="30622" xr:uid="{00000000-0005-0000-0000-000001350000}"/>
    <cellStyle name="Normal 30 3 3 4 3 3" xfId="10504" xr:uid="{00000000-0005-0000-0000-000002350000}"/>
    <cellStyle name="Normal 30 3 3 4 3 3 2" xfId="40838" xr:uid="{00000000-0005-0000-0000-000003350000}"/>
    <cellStyle name="Normal 30 3 3 4 3 3 3" xfId="25605" xr:uid="{00000000-0005-0000-0000-000004350000}"/>
    <cellStyle name="Normal 30 3 3 4 3 4" xfId="35825" xr:uid="{00000000-0005-0000-0000-000005350000}"/>
    <cellStyle name="Normal 30 3 3 4 3 5" xfId="20592" xr:uid="{00000000-0005-0000-0000-000006350000}"/>
    <cellStyle name="Normal 30 3 3 4 4" xfId="12182" xr:uid="{00000000-0005-0000-0000-000007350000}"/>
    <cellStyle name="Normal 30 3 3 4 4 2" xfId="42513" xr:uid="{00000000-0005-0000-0000-000008350000}"/>
    <cellStyle name="Normal 30 3 3 4 4 3" xfId="27280" xr:uid="{00000000-0005-0000-0000-000009350000}"/>
    <cellStyle name="Normal 30 3 3 4 5" xfId="7161" xr:uid="{00000000-0005-0000-0000-00000A350000}"/>
    <cellStyle name="Normal 30 3 3 4 5 2" xfId="37496" xr:uid="{00000000-0005-0000-0000-00000B350000}"/>
    <cellStyle name="Normal 30 3 3 4 5 3" xfId="22263" xr:uid="{00000000-0005-0000-0000-00000C350000}"/>
    <cellStyle name="Normal 30 3 3 4 6" xfId="32484" xr:uid="{00000000-0005-0000-0000-00000D350000}"/>
    <cellStyle name="Normal 30 3 3 4 7" xfId="17250" xr:uid="{00000000-0005-0000-0000-00000E350000}"/>
    <cellStyle name="Normal 30 3 3 5" xfId="2943" xr:uid="{00000000-0005-0000-0000-00000F350000}"/>
    <cellStyle name="Normal 30 3 3 5 2" xfId="13017" xr:uid="{00000000-0005-0000-0000-000010350000}"/>
    <cellStyle name="Normal 30 3 3 5 2 2" xfId="43348" xr:uid="{00000000-0005-0000-0000-000011350000}"/>
    <cellStyle name="Normal 30 3 3 5 2 3" xfId="28115" xr:uid="{00000000-0005-0000-0000-000012350000}"/>
    <cellStyle name="Normal 30 3 3 5 3" xfId="7997" xr:uid="{00000000-0005-0000-0000-000013350000}"/>
    <cellStyle name="Normal 30 3 3 5 3 2" xfId="38331" xr:uid="{00000000-0005-0000-0000-000014350000}"/>
    <cellStyle name="Normal 30 3 3 5 3 3" xfId="23098" xr:uid="{00000000-0005-0000-0000-000015350000}"/>
    <cellStyle name="Normal 30 3 3 5 4" xfId="33318" xr:uid="{00000000-0005-0000-0000-000016350000}"/>
    <cellStyle name="Normal 30 3 3 5 5" xfId="18085" xr:uid="{00000000-0005-0000-0000-000017350000}"/>
    <cellStyle name="Normal 30 3 3 6" xfId="4636" xr:uid="{00000000-0005-0000-0000-000018350000}"/>
    <cellStyle name="Normal 30 3 3 6 2" xfId="14688" xr:uid="{00000000-0005-0000-0000-000019350000}"/>
    <cellStyle name="Normal 30 3 3 6 2 2" xfId="45019" xr:uid="{00000000-0005-0000-0000-00001A350000}"/>
    <cellStyle name="Normal 30 3 3 6 2 3" xfId="29786" xr:uid="{00000000-0005-0000-0000-00001B350000}"/>
    <cellStyle name="Normal 30 3 3 6 3" xfId="9668" xr:uid="{00000000-0005-0000-0000-00001C350000}"/>
    <cellStyle name="Normal 30 3 3 6 3 2" xfId="40002" xr:uid="{00000000-0005-0000-0000-00001D350000}"/>
    <cellStyle name="Normal 30 3 3 6 3 3" xfId="24769" xr:uid="{00000000-0005-0000-0000-00001E350000}"/>
    <cellStyle name="Normal 30 3 3 6 4" xfId="34989" xr:uid="{00000000-0005-0000-0000-00001F350000}"/>
    <cellStyle name="Normal 30 3 3 6 5" xfId="19756" xr:uid="{00000000-0005-0000-0000-000020350000}"/>
    <cellStyle name="Normal 30 3 3 7" xfId="11346" xr:uid="{00000000-0005-0000-0000-000021350000}"/>
    <cellStyle name="Normal 30 3 3 7 2" xfId="41677" xr:uid="{00000000-0005-0000-0000-000022350000}"/>
    <cellStyle name="Normal 30 3 3 7 3" xfId="26444" xr:uid="{00000000-0005-0000-0000-000023350000}"/>
    <cellStyle name="Normal 30 3 3 8" xfId="6325" xr:uid="{00000000-0005-0000-0000-000024350000}"/>
    <cellStyle name="Normal 30 3 3 8 2" xfId="36660" xr:uid="{00000000-0005-0000-0000-000025350000}"/>
    <cellStyle name="Normal 30 3 3 8 3" xfId="21427" xr:uid="{00000000-0005-0000-0000-000026350000}"/>
    <cellStyle name="Normal 30 3 3 9" xfId="31649" xr:uid="{00000000-0005-0000-0000-000027350000}"/>
    <cellStyle name="Normal 30 3 4" xfId="1350" xr:uid="{00000000-0005-0000-0000-000028350000}"/>
    <cellStyle name="Normal 30 3 4 2" xfId="1773" xr:uid="{00000000-0005-0000-0000-000029350000}"/>
    <cellStyle name="Normal 30 3 4 2 2" xfId="2612" xr:uid="{00000000-0005-0000-0000-00002A350000}"/>
    <cellStyle name="Normal 30 3 4 2 2 2" xfId="4302" xr:uid="{00000000-0005-0000-0000-00002B350000}"/>
    <cellStyle name="Normal 30 3 4 2 2 2 2" xfId="14375" xr:uid="{00000000-0005-0000-0000-00002C350000}"/>
    <cellStyle name="Normal 30 3 4 2 2 2 2 2" xfId="44706" xr:uid="{00000000-0005-0000-0000-00002D350000}"/>
    <cellStyle name="Normal 30 3 4 2 2 2 2 3" xfId="29473" xr:uid="{00000000-0005-0000-0000-00002E350000}"/>
    <cellStyle name="Normal 30 3 4 2 2 2 3" xfId="9355" xr:uid="{00000000-0005-0000-0000-00002F350000}"/>
    <cellStyle name="Normal 30 3 4 2 2 2 3 2" xfId="39689" xr:uid="{00000000-0005-0000-0000-000030350000}"/>
    <cellStyle name="Normal 30 3 4 2 2 2 3 3" xfId="24456" xr:uid="{00000000-0005-0000-0000-000031350000}"/>
    <cellStyle name="Normal 30 3 4 2 2 2 4" xfId="34676" xr:uid="{00000000-0005-0000-0000-000032350000}"/>
    <cellStyle name="Normal 30 3 4 2 2 2 5" xfId="19443" xr:uid="{00000000-0005-0000-0000-000033350000}"/>
    <cellStyle name="Normal 30 3 4 2 2 3" xfId="5994" xr:uid="{00000000-0005-0000-0000-000034350000}"/>
    <cellStyle name="Normal 30 3 4 2 2 3 2" xfId="16046" xr:uid="{00000000-0005-0000-0000-000035350000}"/>
    <cellStyle name="Normal 30 3 4 2 2 3 2 2" xfId="46377" xr:uid="{00000000-0005-0000-0000-000036350000}"/>
    <cellStyle name="Normal 30 3 4 2 2 3 2 3" xfId="31144" xr:uid="{00000000-0005-0000-0000-000037350000}"/>
    <cellStyle name="Normal 30 3 4 2 2 3 3" xfId="11026" xr:uid="{00000000-0005-0000-0000-000038350000}"/>
    <cellStyle name="Normal 30 3 4 2 2 3 3 2" xfId="41360" xr:uid="{00000000-0005-0000-0000-000039350000}"/>
    <cellStyle name="Normal 30 3 4 2 2 3 3 3" xfId="26127" xr:uid="{00000000-0005-0000-0000-00003A350000}"/>
    <cellStyle name="Normal 30 3 4 2 2 3 4" xfId="36347" xr:uid="{00000000-0005-0000-0000-00003B350000}"/>
    <cellStyle name="Normal 30 3 4 2 2 3 5" xfId="21114" xr:uid="{00000000-0005-0000-0000-00003C350000}"/>
    <cellStyle name="Normal 30 3 4 2 2 4" xfId="12704" xr:uid="{00000000-0005-0000-0000-00003D350000}"/>
    <cellStyle name="Normal 30 3 4 2 2 4 2" xfId="43035" xr:uid="{00000000-0005-0000-0000-00003E350000}"/>
    <cellStyle name="Normal 30 3 4 2 2 4 3" xfId="27802" xr:uid="{00000000-0005-0000-0000-00003F350000}"/>
    <cellStyle name="Normal 30 3 4 2 2 5" xfId="7683" xr:uid="{00000000-0005-0000-0000-000040350000}"/>
    <cellStyle name="Normal 30 3 4 2 2 5 2" xfId="38018" xr:uid="{00000000-0005-0000-0000-000041350000}"/>
    <cellStyle name="Normal 30 3 4 2 2 5 3" xfId="22785" xr:uid="{00000000-0005-0000-0000-000042350000}"/>
    <cellStyle name="Normal 30 3 4 2 2 6" xfId="33006" xr:uid="{00000000-0005-0000-0000-000043350000}"/>
    <cellStyle name="Normal 30 3 4 2 2 7" xfId="17772" xr:uid="{00000000-0005-0000-0000-000044350000}"/>
    <cellStyle name="Normal 30 3 4 2 3" xfId="3465" xr:uid="{00000000-0005-0000-0000-000045350000}"/>
    <cellStyle name="Normal 30 3 4 2 3 2" xfId="13539" xr:uid="{00000000-0005-0000-0000-000046350000}"/>
    <cellStyle name="Normal 30 3 4 2 3 2 2" xfId="43870" xr:uid="{00000000-0005-0000-0000-000047350000}"/>
    <cellStyle name="Normal 30 3 4 2 3 2 3" xfId="28637" xr:uid="{00000000-0005-0000-0000-000048350000}"/>
    <cellStyle name="Normal 30 3 4 2 3 3" xfId="8519" xr:uid="{00000000-0005-0000-0000-000049350000}"/>
    <cellStyle name="Normal 30 3 4 2 3 3 2" xfId="38853" xr:uid="{00000000-0005-0000-0000-00004A350000}"/>
    <cellStyle name="Normal 30 3 4 2 3 3 3" xfId="23620" xr:uid="{00000000-0005-0000-0000-00004B350000}"/>
    <cellStyle name="Normal 30 3 4 2 3 4" xfId="33840" xr:uid="{00000000-0005-0000-0000-00004C350000}"/>
    <cellStyle name="Normal 30 3 4 2 3 5" xfId="18607" xr:uid="{00000000-0005-0000-0000-00004D350000}"/>
    <cellStyle name="Normal 30 3 4 2 4" xfId="5158" xr:uid="{00000000-0005-0000-0000-00004E350000}"/>
    <cellStyle name="Normal 30 3 4 2 4 2" xfId="15210" xr:uid="{00000000-0005-0000-0000-00004F350000}"/>
    <cellStyle name="Normal 30 3 4 2 4 2 2" xfId="45541" xr:uid="{00000000-0005-0000-0000-000050350000}"/>
    <cellStyle name="Normal 30 3 4 2 4 2 3" xfId="30308" xr:uid="{00000000-0005-0000-0000-000051350000}"/>
    <cellStyle name="Normal 30 3 4 2 4 3" xfId="10190" xr:uid="{00000000-0005-0000-0000-000052350000}"/>
    <cellStyle name="Normal 30 3 4 2 4 3 2" xfId="40524" xr:uid="{00000000-0005-0000-0000-000053350000}"/>
    <cellStyle name="Normal 30 3 4 2 4 3 3" xfId="25291" xr:uid="{00000000-0005-0000-0000-000054350000}"/>
    <cellStyle name="Normal 30 3 4 2 4 4" xfId="35511" xr:uid="{00000000-0005-0000-0000-000055350000}"/>
    <cellStyle name="Normal 30 3 4 2 4 5" xfId="20278" xr:uid="{00000000-0005-0000-0000-000056350000}"/>
    <cellStyle name="Normal 30 3 4 2 5" xfId="11868" xr:uid="{00000000-0005-0000-0000-000057350000}"/>
    <cellStyle name="Normal 30 3 4 2 5 2" xfId="42199" xr:uid="{00000000-0005-0000-0000-000058350000}"/>
    <cellStyle name="Normal 30 3 4 2 5 3" xfId="26966" xr:uid="{00000000-0005-0000-0000-000059350000}"/>
    <cellStyle name="Normal 30 3 4 2 6" xfId="6847" xr:uid="{00000000-0005-0000-0000-00005A350000}"/>
    <cellStyle name="Normal 30 3 4 2 6 2" xfId="37182" xr:uid="{00000000-0005-0000-0000-00005B350000}"/>
    <cellStyle name="Normal 30 3 4 2 6 3" xfId="21949" xr:uid="{00000000-0005-0000-0000-00005C350000}"/>
    <cellStyle name="Normal 30 3 4 2 7" xfId="32170" xr:uid="{00000000-0005-0000-0000-00005D350000}"/>
    <cellStyle name="Normal 30 3 4 2 8" xfId="16936" xr:uid="{00000000-0005-0000-0000-00005E350000}"/>
    <cellStyle name="Normal 30 3 4 3" xfId="2194" xr:uid="{00000000-0005-0000-0000-00005F350000}"/>
    <cellStyle name="Normal 30 3 4 3 2" xfId="3884" xr:uid="{00000000-0005-0000-0000-000060350000}"/>
    <cellStyle name="Normal 30 3 4 3 2 2" xfId="13957" xr:uid="{00000000-0005-0000-0000-000061350000}"/>
    <cellStyle name="Normal 30 3 4 3 2 2 2" xfId="44288" xr:uid="{00000000-0005-0000-0000-000062350000}"/>
    <cellStyle name="Normal 30 3 4 3 2 2 3" xfId="29055" xr:uid="{00000000-0005-0000-0000-000063350000}"/>
    <cellStyle name="Normal 30 3 4 3 2 3" xfId="8937" xr:uid="{00000000-0005-0000-0000-000064350000}"/>
    <cellStyle name="Normal 30 3 4 3 2 3 2" xfId="39271" xr:uid="{00000000-0005-0000-0000-000065350000}"/>
    <cellStyle name="Normal 30 3 4 3 2 3 3" xfId="24038" xr:uid="{00000000-0005-0000-0000-000066350000}"/>
    <cellStyle name="Normal 30 3 4 3 2 4" xfId="34258" xr:uid="{00000000-0005-0000-0000-000067350000}"/>
    <cellStyle name="Normal 30 3 4 3 2 5" xfId="19025" xr:uid="{00000000-0005-0000-0000-000068350000}"/>
    <cellStyle name="Normal 30 3 4 3 3" xfId="5576" xr:uid="{00000000-0005-0000-0000-000069350000}"/>
    <cellStyle name="Normal 30 3 4 3 3 2" xfId="15628" xr:uid="{00000000-0005-0000-0000-00006A350000}"/>
    <cellStyle name="Normal 30 3 4 3 3 2 2" xfId="45959" xr:uid="{00000000-0005-0000-0000-00006B350000}"/>
    <cellStyle name="Normal 30 3 4 3 3 2 3" xfId="30726" xr:uid="{00000000-0005-0000-0000-00006C350000}"/>
    <cellStyle name="Normal 30 3 4 3 3 3" xfId="10608" xr:uid="{00000000-0005-0000-0000-00006D350000}"/>
    <cellStyle name="Normal 30 3 4 3 3 3 2" xfId="40942" xr:uid="{00000000-0005-0000-0000-00006E350000}"/>
    <cellStyle name="Normal 30 3 4 3 3 3 3" xfId="25709" xr:uid="{00000000-0005-0000-0000-00006F350000}"/>
    <cellStyle name="Normal 30 3 4 3 3 4" xfId="35929" xr:uid="{00000000-0005-0000-0000-000070350000}"/>
    <cellStyle name="Normal 30 3 4 3 3 5" xfId="20696" xr:uid="{00000000-0005-0000-0000-000071350000}"/>
    <cellStyle name="Normal 30 3 4 3 4" xfId="12286" xr:uid="{00000000-0005-0000-0000-000072350000}"/>
    <cellStyle name="Normal 30 3 4 3 4 2" xfId="42617" xr:uid="{00000000-0005-0000-0000-000073350000}"/>
    <cellStyle name="Normal 30 3 4 3 4 3" xfId="27384" xr:uid="{00000000-0005-0000-0000-000074350000}"/>
    <cellStyle name="Normal 30 3 4 3 5" xfId="7265" xr:uid="{00000000-0005-0000-0000-000075350000}"/>
    <cellStyle name="Normal 30 3 4 3 5 2" xfId="37600" xr:uid="{00000000-0005-0000-0000-000076350000}"/>
    <cellStyle name="Normal 30 3 4 3 5 3" xfId="22367" xr:uid="{00000000-0005-0000-0000-000077350000}"/>
    <cellStyle name="Normal 30 3 4 3 6" xfId="32588" xr:uid="{00000000-0005-0000-0000-000078350000}"/>
    <cellStyle name="Normal 30 3 4 3 7" xfId="17354" xr:uid="{00000000-0005-0000-0000-000079350000}"/>
    <cellStyle name="Normal 30 3 4 4" xfId="3047" xr:uid="{00000000-0005-0000-0000-00007A350000}"/>
    <cellStyle name="Normal 30 3 4 4 2" xfId="13121" xr:uid="{00000000-0005-0000-0000-00007B350000}"/>
    <cellStyle name="Normal 30 3 4 4 2 2" xfId="43452" xr:uid="{00000000-0005-0000-0000-00007C350000}"/>
    <cellStyle name="Normal 30 3 4 4 2 3" xfId="28219" xr:uid="{00000000-0005-0000-0000-00007D350000}"/>
    <cellStyle name="Normal 30 3 4 4 3" xfId="8101" xr:uid="{00000000-0005-0000-0000-00007E350000}"/>
    <cellStyle name="Normal 30 3 4 4 3 2" xfId="38435" xr:uid="{00000000-0005-0000-0000-00007F350000}"/>
    <cellStyle name="Normal 30 3 4 4 3 3" xfId="23202" xr:uid="{00000000-0005-0000-0000-000080350000}"/>
    <cellStyle name="Normal 30 3 4 4 4" xfId="33422" xr:uid="{00000000-0005-0000-0000-000081350000}"/>
    <cellStyle name="Normal 30 3 4 4 5" xfId="18189" xr:uid="{00000000-0005-0000-0000-000082350000}"/>
    <cellStyle name="Normal 30 3 4 5" xfId="4740" xr:uid="{00000000-0005-0000-0000-000083350000}"/>
    <cellStyle name="Normal 30 3 4 5 2" xfId="14792" xr:uid="{00000000-0005-0000-0000-000084350000}"/>
    <cellStyle name="Normal 30 3 4 5 2 2" xfId="45123" xr:uid="{00000000-0005-0000-0000-000085350000}"/>
    <cellStyle name="Normal 30 3 4 5 2 3" xfId="29890" xr:uid="{00000000-0005-0000-0000-000086350000}"/>
    <cellStyle name="Normal 30 3 4 5 3" xfId="9772" xr:uid="{00000000-0005-0000-0000-000087350000}"/>
    <cellStyle name="Normal 30 3 4 5 3 2" xfId="40106" xr:uid="{00000000-0005-0000-0000-000088350000}"/>
    <cellStyle name="Normal 30 3 4 5 3 3" xfId="24873" xr:uid="{00000000-0005-0000-0000-000089350000}"/>
    <cellStyle name="Normal 30 3 4 5 4" xfId="35093" xr:uid="{00000000-0005-0000-0000-00008A350000}"/>
    <cellStyle name="Normal 30 3 4 5 5" xfId="19860" xr:uid="{00000000-0005-0000-0000-00008B350000}"/>
    <cellStyle name="Normal 30 3 4 6" xfId="11450" xr:uid="{00000000-0005-0000-0000-00008C350000}"/>
    <cellStyle name="Normal 30 3 4 6 2" xfId="41781" xr:uid="{00000000-0005-0000-0000-00008D350000}"/>
    <cellStyle name="Normal 30 3 4 6 3" xfId="26548" xr:uid="{00000000-0005-0000-0000-00008E350000}"/>
    <cellStyle name="Normal 30 3 4 7" xfId="6429" xr:uid="{00000000-0005-0000-0000-00008F350000}"/>
    <cellStyle name="Normal 30 3 4 7 2" xfId="36764" xr:uid="{00000000-0005-0000-0000-000090350000}"/>
    <cellStyle name="Normal 30 3 4 7 3" xfId="21531" xr:uid="{00000000-0005-0000-0000-000091350000}"/>
    <cellStyle name="Normal 30 3 4 8" xfId="31752" xr:uid="{00000000-0005-0000-0000-000092350000}"/>
    <cellStyle name="Normal 30 3 4 9" xfId="16518" xr:uid="{00000000-0005-0000-0000-000093350000}"/>
    <cellStyle name="Normal 30 3 5" xfId="1563" xr:uid="{00000000-0005-0000-0000-000094350000}"/>
    <cellStyle name="Normal 30 3 5 2" xfId="2404" xr:uid="{00000000-0005-0000-0000-000095350000}"/>
    <cellStyle name="Normal 30 3 5 2 2" xfId="4094" xr:uid="{00000000-0005-0000-0000-000096350000}"/>
    <cellStyle name="Normal 30 3 5 2 2 2" xfId="14167" xr:uid="{00000000-0005-0000-0000-000097350000}"/>
    <cellStyle name="Normal 30 3 5 2 2 2 2" xfId="44498" xr:uid="{00000000-0005-0000-0000-000098350000}"/>
    <cellStyle name="Normal 30 3 5 2 2 2 3" xfId="29265" xr:uid="{00000000-0005-0000-0000-000099350000}"/>
    <cellStyle name="Normal 30 3 5 2 2 3" xfId="9147" xr:uid="{00000000-0005-0000-0000-00009A350000}"/>
    <cellStyle name="Normal 30 3 5 2 2 3 2" xfId="39481" xr:uid="{00000000-0005-0000-0000-00009B350000}"/>
    <cellStyle name="Normal 30 3 5 2 2 3 3" xfId="24248" xr:uid="{00000000-0005-0000-0000-00009C350000}"/>
    <cellStyle name="Normal 30 3 5 2 2 4" xfId="34468" xr:uid="{00000000-0005-0000-0000-00009D350000}"/>
    <cellStyle name="Normal 30 3 5 2 2 5" xfId="19235" xr:uid="{00000000-0005-0000-0000-00009E350000}"/>
    <cellStyle name="Normal 30 3 5 2 3" xfId="5786" xr:uid="{00000000-0005-0000-0000-00009F350000}"/>
    <cellStyle name="Normal 30 3 5 2 3 2" xfId="15838" xr:uid="{00000000-0005-0000-0000-0000A0350000}"/>
    <cellStyle name="Normal 30 3 5 2 3 2 2" xfId="46169" xr:uid="{00000000-0005-0000-0000-0000A1350000}"/>
    <cellStyle name="Normal 30 3 5 2 3 2 3" xfId="30936" xr:uid="{00000000-0005-0000-0000-0000A2350000}"/>
    <cellStyle name="Normal 30 3 5 2 3 3" xfId="10818" xr:uid="{00000000-0005-0000-0000-0000A3350000}"/>
    <cellStyle name="Normal 30 3 5 2 3 3 2" xfId="41152" xr:uid="{00000000-0005-0000-0000-0000A4350000}"/>
    <cellStyle name="Normal 30 3 5 2 3 3 3" xfId="25919" xr:uid="{00000000-0005-0000-0000-0000A5350000}"/>
    <cellStyle name="Normal 30 3 5 2 3 4" xfId="36139" xr:uid="{00000000-0005-0000-0000-0000A6350000}"/>
    <cellStyle name="Normal 30 3 5 2 3 5" xfId="20906" xr:uid="{00000000-0005-0000-0000-0000A7350000}"/>
    <cellStyle name="Normal 30 3 5 2 4" xfId="12496" xr:uid="{00000000-0005-0000-0000-0000A8350000}"/>
    <cellStyle name="Normal 30 3 5 2 4 2" xfId="42827" xr:uid="{00000000-0005-0000-0000-0000A9350000}"/>
    <cellStyle name="Normal 30 3 5 2 4 3" xfId="27594" xr:uid="{00000000-0005-0000-0000-0000AA350000}"/>
    <cellStyle name="Normal 30 3 5 2 5" xfId="7475" xr:uid="{00000000-0005-0000-0000-0000AB350000}"/>
    <cellStyle name="Normal 30 3 5 2 5 2" xfId="37810" xr:uid="{00000000-0005-0000-0000-0000AC350000}"/>
    <cellStyle name="Normal 30 3 5 2 5 3" xfId="22577" xr:uid="{00000000-0005-0000-0000-0000AD350000}"/>
    <cellStyle name="Normal 30 3 5 2 6" xfId="32798" xr:uid="{00000000-0005-0000-0000-0000AE350000}"/>
    <cellStyle name="Normal 30 3 5 2 7" xfId="17564" xr:uid="{00000000-0005-0000-0000-0000AF350000}"/>
    <cellStyle name="Normal 30 3 5 3" xfId="3257" xr:uid="{00000000-0005-0000-0000-0000B0350000}"/>
    <cellStyle name="Normal 30 3 5 3 2" xfId="13331" xr:uid="{00000000-0005-0000-0000-0000B1350000}"/>
    <cellStyle name="Normal 30 3 5 3 2 2" xfId="43662" xr:uid="{00000000-0005-0000-0000-0000B2350000}"/>
    <cellStyle name="Normal 30 3 5 3 2 3" xfId="28429" xr:uid="{00000000-0005-0000-0000-0000B3350000}"/>
    <cellStyle name="Normal 30 3 5 3 3" xfId="8311" xr:uid="{00000000-0005-0000-0000-0000B4350000}"/>
    <cellStyle name="Normal 30 3 5 3 3 2" xfId="38645" xr:uid="{00000000-0005-0000-0000-0000B5350000}"/>
    <cellStyle name="Normal 30 3 5 3 3 3" xfId="23412" xr:uid="{00000000-0005-0000-0000-0000B6350000}"/>
    <cellStyle name="Normal 30 3 5 3 4" xfId="33632" xr:uid="{00000000-0005-0000-0000-0000B7350000}"/>
    <cellStyle name="Normal 30 3 5 3 5" xfId="18399" xr:uid="{00000000-0005-0000-0000-0000B8350000}"/>
    <cellStyle name="Normal 30 3 5 4" xfId="4950" xr:uid="{00000000-0005-0000-0000-0000B9350000}"/>
    <cellStyle name="Normal 30 3 5 4 2" xfId="15002" xr:uid="{00000000-0005-0000-0000-0000BA350000}"/>
    <cellStyle name="Normal 30 3 5 4 2 2" xfId="45333" xr:uid="{00000000-0005-0000-0000-0000BB350000}"/>
    <cellStyle name="Normal 30 3 5 4 2 3" xfId="30100" xr:uid="{00000000-0005-0000-0000-0000BC350000}"/>
    <cellStyle name="Normal 30 3 5 4 3" xfId="9982" xr:uid="{00000000-0005-0000-0000-0000BD350000}"/>
    <cellStyle name="Normal 30 3 5 4 3 2" xfId="40316" xr:uid="{00000000-0005-0000-0000-0000BE350000}"/>
    <cellStyle name="Normal 30 3 5 4 3 3" xfId="25083" xr:uid="{00000000-0005-0000-0000-0000BF350000}"/>
    <cellStyle name="Normal 30 3 5 4 4" xfId="35303" xr:uid="{00000000-0005-0000-0000-0000C0350000}"/>
    <cellStyle name="Normal 30 3 5 4 5" xfId="20070" xr:uid="{00000000-0005-0000-0000-0000C1350000}"/>
    <cellStyle name="Normal 30 3 5 5" xfId="11660" xr:uid="{00000000-0005-0000-0000-0000C2350000}"/>
    <cellStyle name="Normal 30 3 5 5 2" xfId="41991" xr:uid="{00000000-0005-0000-0000-0000C3350000}"/>
    <cellStyle name="Normal 30 3 5 5 3" xfId="26758" xr:uid="{00000000-0005-0000-0000-0000C4350000}"/>
    <cellStyle name="Normal 30 3 5 6" xfId="6639" xr:uid="{00000000-0005-0000-0000-0000C5350000}"/>
    <cellStyle name="Normal 30 3 5 6 2" xfId="36974" xr:uid="{00000000-0005-0000-0000-0000C6350000}"/>
    <cellStyle name="Normal 30 3 5 6 3" xfId="21741" xr:uid="{00000000-0005-0000-0000-0000C7350000}"/>
    <cellStyle name="Normal 30 3 5 7" xfId="31962" xr:uid="{00000000-0005-0000-0000-0000C8350000}"/>
    <cellStyle name="Normal 30 3 5 8" xfId="16728" xr:uid="{00000000-0005-0000-0000-0000C9350000}"/>
    <cellStyle name="Normal 30 3 6" xfId="1984" xr:uid="{00000000-0005-0000-0000-0000CA350000}"/>
    <cellStyle name="Normal 30 3 6 2" xfId="3676" xr:uid="{00000000-0005-0000-0000-0000CB350000}"/>
    <cellStyle name="Normal 30 3 6 2 2" xfId="13749" xr:uid="{00000000-0005-0000-0000-0000CC350000}"/>
    <cellStyle name="Normal 30 3 6 2 2 2" xfId="44080" xr:uid="{00000000-0005-0000-0000-0000CD350000}"/>
    <cellStyle name="Normal 30 3 6 2 2 3" xfId="28847" xr:uid="{00000000-0005-0000-0000-0000CE350000}"/>
    <cellStyle name="Normal 30 3 6 2 3" xfId="8729" xr:uid="{00000000-0005-0000-0000-0000CF350000}"/>
    <cellStyle name="Normal 30 3 6 2 3 2" xfId="39063" xr:uid="{00000000-0005-0000-0000-0000D0350000}"/>
    <cellStyle name="Normal 30 3 6 2 3 3" xfId="23830" xr:uid="{00000000-0005-0000-0000-0000D1350000}"/>
    <cellStyle name="Normal 30 3 6 2 4" xfId="34050" xr:uid="{00000000-0005-0000-0000-0000D2350000}"/>
    <cellStyle name="Normal 30 3 6 2 5" xfId="18817" xr:uid="{00000000-0005-0000-0000-0000D3350000}"/>
    <cellStyle name="Normal 30 3 6 3" xfId="5368" xr:uid="{00000000-0005-0000-0000-0000D4350000}"/>
    <cellStyle name="Normal 30 3 6 3 2" xfId="15420" xr:uid="{00000000-0005-0000-0000-0000D5350000}"/>
    <cellStyle name="Normal 30 3 6 3 2 2" xfId="45751" xr:uid="{00000000-0005-0000-0000-0000D6350000}"/>
    <cellStyle name="Normal 30 3 6 3 2 3" xfId="30518" xr:uid="{00000000-0005-0000-0000-0000D7350000}"/>
    <cellStyle name="Normal 30 3 6 3 3" xfId="10400" xr:uid="{00000000-0005-0000-0000-0000D8350000}"/>
    <cellStyle name="Normal 30 3 6 3 3 2" xfId="40734" xr:uid="{00000000-0005-0000-0000-0000D9350000}"/>
    <cellStyle name="Normal 30 3 6 3 3 3" xfId="25501" xr:uid="{00000000-0005-0000-0000-0000DA350000}"/>
    <cellStyle name="Normal 30 3 6 3 4" xfId="35721" xr:uid="{00000000-0005-0000-0000-0000DB350000}"/>
    <cellStyle name="Normal 30 3 6 3 5" xfId="20488" xr:uid="{00000000-0005-0000-0000-0000DC350000}"/>
    <cellStyle name="Normal 30 3 6 4" xfId="12078" xr:uid="{00000000-0005-0000-0000-0000DD350000}"/>
    <cellStyle name="Normal 30 3 6 4 2" xfId="42409" xr:uid="{00000000-0005-0000-0000-0000DE350000}"/>
    <cellStyle name="Normal 30 3 6 4 3" xfId="27176" xr:uid="{00000000-0005-0000-0000-0000DF350000}"/>
    <cellStyle name="Normal 30 3 6 5" xfId="7057" xr:uid="{00000000-0005-0000-0000-0000E0350000}"/>
    <cellStyle name="Normal 30 3 6 5 2" xfId="37392" xr:uid="{00000000-0005-0000-0000-0000E1350000}"/>
    <cellStyle name="Normal 30 3 6 5 3" xfId="22159" xr:uid="{00000000-0005-0000-0000-0000E2350000}"/>
    <cellStyle name="Normal 30 3 6 6" xfId="32380" xr:uid="{00000000-0005-0000-0000-0000E3350000}"/>
    <cellStyle name="Normal 30 3 6 7" xfId="17146" xr:uid="{00000000-0005-0000-0000-0000E4350000}"/>
    <cellStyle name="Normal 30 3 7" xfId="2835" xr:uid="{00000000-0005-0000-0000-0000E5350000}"/>
    <cellStyle name="Normal 30 3 7 2" xfId="12913" xr:uid="{00000000-0005-0000-0000-0000E6350000}"/>
    <cellStyle name="Normal 30 3 7 2 2" xfId="43244" xr:uid="{00000000-0005-0000-0000-0000E7350000}"/>
    <cellStyle name="Normal 30 3 7 2 3" xfId="28011" xr:uid="{00000000-0005-0000-0000-0000E8350000}"/>
    <cellStyle name="Normal 30 3 7 3" xfId="7893" xr:uid="{00000000-0005-0000-0000-0000E9350000}"/>
    <cellStyle name="Normal 30 3 7 3 2" xfId="38227" xr:uid="{00000000-0005-0000-0000-0000EA350000}"/>
    <cellStyle name="Normal 30 3 7 3 3" xfId="22994" xr:uid="{00000000-0005-0000-0000-0000EB350000}"/>
    <cellStyle name="Normal 30 3 7 4" xfId="33214" xr:uid="{00000000-0005-0000-0000-0000EC350000}"/>
    <cellStyle name="Normal 30 3 7 5" xfId="17981" xr:uid="{00000000-0005-0000-0000-0000ED350000}"/>
    <cellStyle name="Normal 30 3 8" xfId="4529" xr:uid="{00000000-0005-0000-0000-0000EE350000}"/>
    <cellStyle name="Normal 30 3 8 2" xfId="14584" xr:uid="{00000000-0005-0000-0000-0000EF350000}"/>
    <cellStyle name="Normal 30 3 8 2 2" xfId="44915" xr:uid="{00000000-0005-0000-0000-0000F0350000}"/>
    <cellStyle name="Normal 30 3 8 2 3" xfId="29682" xr:uid="{00000000-0005-0000-0000-0000F1350000}"/>
    <cellStyle name="Normal 30 3 8 3" xfId="9564" xr:uid="{00000000-0005-0000-0000-0000F2350000}"/>
    <cellStyle name="Normal 30 3 8 3 2" xfId="39898" xr:uid="{00000000-0005-0000-0000-0000F3350000}"/>
    <cellStyle name="Normal 30 3 8 3 3" xfId="24665" xr:uid="{00000000-0005-0000-0000-0000F4350000}"/>
    <cellStyle name="Normal 30 3 8 4" xfId="34885" xr:uid="{00000000-0005-0000-0000-0000F5350000}"/>
    <cellStyle name="Normal 30 3 8 5" xfId="19652" xr:uid="{00000000-0005-0000-0000-0000F6350000}"/>
    <cellStyle name="Normal 30 3 9" xfId="11240" xr:uid="{00000000-0005-0000-0000-0000F7350000}"/>
    <cellStyle name="Normal 30 3 9 2" xfId="41573" xr:uid="{00000000-0005-0000-0000-0000F8350000}"/>
    <cellStyle name="Normal 30 3 9 3" xfId="26340" xr:uid="{00000000-0005-0000-0000-0000F9350000}"/>
    <cellStyle name="Normal 30_Sheet2" xfId="357" xr:uid="{00000000-0005-0000-0000-0000FA350000}"/>
    <cellStyle name="Normal 31" xfId="155" xr:uid="{00000000-0005-0000-0000-0000FB350000}"/>
    <cellStyle name="Normal 32" xfId="156" xr:uid="{00000000-0005-0000-0000-0000FC350000}"/>
    <cellStyle name="Normal 33" xfId="157" xr:uid="{00000000-0005-0000-0000-0000FD350000}"/>
    <cellStyle name="Normal 34" xfId="158" xr:uid="{00000000-0005-0000-0000-0000FE350000}"/>
    <cellStyle name="Normal 35" xfId="159" xr:uid="{00000000-0005-0000-0000-0000FF350000}"/>
    <cellStyle name="Normal 35 2" xfId="850" xr:uid="{00000000-0005-0000-0000-000000360000}"/>
    <cellStyle name="Normal 36" xfId="160" xr:uid="{00000000-0005-0000-0000-000001360000}"/>
    <cellStyle name="Normal 36 2" xfId="851" xr:uid="{00000000-0005-0000-0000-000002360000}"/>
    <cellStyle name="Normal 37" xfId="161" xr:uid="{00000000-0005-0000-0000-000003360000}"/>
    <cellStyle name="Normal 37 2" xfId="852" xr:uid="{00000000-0005-0000-0000-000004360000}"/>
    <cellStyle name="Normal 38" xfId="162" xr:uid="{00000000-0005-0000-0000-000005360000}"/>
    <cellStyle name="Normal 38 2" xfId="853" xr:uid="{00000000-0005-0000-0000-000006360000}"/>
    <cellStyle name="Normal 39" xfId="163" xr:uid="{00000000-0005-0000-0000-000007360000}"/>
    <cellStyle name="Normal 39 2" xfId="854" xr:uid="{00000000-0005-0000-0000-000008360000}"/>
    <cellStyle name="Normal 4" xfId="164" xr:uid="{00000000-0005-0000-0000-000009360000}"/>
    <cellStyle name="Normal 4 2" xfId="855" xr:uid="{00000000-0005-0000-0000-00000A360000}"/>
    <cellStyle name="Normal 4 2 10" xfId="6220" xr:uid="{00000000-0005-0000-0000-00000B360000}"/>
    <cellStyle name="Normal 4 2 10 2" xfId="36557" xr:uid="{00000000-0005-0000-0000-00000C360000}"/>
    <cellStyle name="Normal 4 2 10 3" xfId="21324" xr:uid="{00000000-0005-0000-0000-00000D360000}"/>
    <cellStyle name="Normal 4 2 11" xfId="31548" xr:uid="{00000000-0005-0000-0000-00000E360000}"/>
    <cellStyle name="Normal 4 2 12" xfId="16309" xr:uid="{00000000-0005-0000-0000-00000F360000}"/>
    <cellStyle name="Normal 4 2 2" xfId="1184" xr:uid="{00000000-0005-0000-0000-000010360000}"/>
    <cellStyle name="Normal 4 2 2 10" xfId="31600" xr:uid="{00000000-0005-0000-0000-000011360000}"/>
    <cellStyle name="Normal 4 2 2 11" xfId="16363" xr:uid="{00000000-0005-0000-0000-000012360000}"/>
    <cellStyle name="Normal 4 2 2 2" xfId="1292" xr:uid="{00000000-0005-0000-0000-000013360000}"/>
    <cellStyle name="Normal 4 2 2 2 10" xfId="16467" xr:uid="{00000000-0005-0000-0000-000014360000}"/>
    <cellStyle name="Normal 4 2 2 2 2" xfId="1509" xr:uid="{00000000-0005-0000-0000-000015360000}"/>
    <cellStyle name="Normal 4 2 2 2 2 2" xfId="1930" xr:uid="{00000000-0005-0000-0000-000016360000}"/>
    <cellStyle name="Normal 4 2 2 2 2 2 2" xfId="2769" xr:uid="{00000000-0005-0000-0000-000017360000}"/>
    <cellStyle name="Normal 4 2 2 2 2 2 2 2" xfId="4459" xr:uid="{00000000-0005-0000-0000-000018360000}"/>
    <cellStyle name="Normal 4 2 2 2 2 2 2 2 2" xfId="14532" xr:uid="{00000000-0005-0000-0000-000019360000}"/>
    <cellStyle name="Normal 4 2 2 2 2 2 2 2 2 2" xfId="44863" xr:uid="{00000000-0005-0000-0000-00001A360000}"/>
    <cellStyle name="Normal 4 2 2 2 2 2 2 2 2 3" xfId="29630" xr:uid="{00000000-0005-0000-0000-00001B360000}"/>
    <cellStyle name="Normal 4 2 2 2 2 2 2 2 3" xfId="9512" xr:uid="{00000000-0005-0000-0000-00001C360000}"/>
    <cellStyle name="Normal 4 2 2 2 2 2 2 2 3 2" xfId="39846" xr:uid="{00000000-0005-0000-0000-00001D360000}"/>
    <cellStyle name="Normal 4 2 2 2 2 2 2 2 3 3" xfId="24613" xr:uid="{00000000-0005-0000-0000-00001E360000}"/>
    <cellStyle name="Normal 4 2 2 2 2 2 2 2 4" xfId="34833" xr:uid="{00000000-0005-0000-0000-00001F360000}"/>
    <cellStyle name="Normal 4 2 2 2 2 2 2 2 5" xfId="19600" xr:uid="{00000000-0005-0000-0000-000020360000}"/>
    <cellStyle name="Normal 4 2 2 2 2 2 2 3" xfId="6151" xr:uid="{00000000-0005-0000-0000-000021360000}"/>
    <cellStyle name="Normal 4 2 2 2 2 2 2 3 2" xfId="16203" xr:uid="{00000000-0005-0000-0000-000022360000}"/>
    <cellStyle name="Normal 4 2 2 2 2 2 2 3 2 2" xfId="46534" xr:uid="{00000000-0005-0000-0000-000023360000}"/>
    <cellStyle name="Normal 4 2 2 2 2 2 2 3 2 3" xfId="31301" xr:uid="{00000000-0005-0000-0000-000024360000}"/>
    <cellStyle name="Normal 4 2 2 2 2 2 2 3 3" xfId="11183" xr:uid="{00000000-0005-0000-0000-000025360000}"/>
    <cellStyle name="Normal 4 2 2 2 2 2 2 3 3 2" xfId="41517" xr:uid="{00000000-0005-0000-0000-000026360000}"/>
    <cellStyle name="Normal 4 2 2 2 2 2 2 3 3 3" xfId="26284" xr:uid="{00000000-0005-0000-0000-000027360000}"/>
    <cellStyle name="Normal 4 2 2 2 2 2 2 3 4" xfId="36504" xr:uid="{00000000-0005-0000-0000-000028360000}"/>
    <cellStyle name="Normal 4 2 2 2 2 2 2 3 5" xfId="21271" xr:uid="{00000000-0005-0000-0000-000029360000}"/>
    <cellStyle name="Normal 4 2 2 2 2 2 2 4" xfId="12861" xr:uid="{00000000-0005-0000-0000-00002A360000}"/>
    <cellStyle name="Normal 4 2 2 2 2 2 2 4 2" xfId="43192" xr:uid="{00000000-0005-0000-0000-00002B360000}"/>
    <cellStyle name="Normal 4 2 2 2 2 2 2 4 3" xfId="27959" xr:uid="{00000000-0005-0000-0000-00002C360000}"/>
    <cellStyle name="Normal 4 2 2 2 2 2 2 5" xfId="7840" xr:uid="{00000000-0005-0000-0000-00002D360000}"/>
    <cellStyle name="Normal 4 2 2 2 2 2 2 5 2" xfId="38175" xr:uid="{00000000-0005-0000-0000-00002E360000}"/>
    <cellStyle name="Normal 4 2 2 2 2 2 2 5 3" xfId="22942" xr:uid="{00000000-0005-0000-0000-00002F360000}"/>
    <cellStyle name="Normal 4 2 2 2 2 2 2 6" xfId="33163" xr:uid="{00000000-0005-0000-0000-000030360000}"/>
    <cellStyle name="Normal 4 2 2 2 2 2 2 7" xfId="17929" xr:uid="{00000000-0005-0000-0000-000031360000}"/>
    <cellStyle name="Normal 4 2 2 2 2 2 3" xfId="3622" xr:uid="{00000000-0005-0000-0000-000032360000}"/>
    <cellStyle name="Normal 4 2 2 2 2 2 3 2" xfId="13696" xr:uid="{00000000-0005-0000-0000-000033360000}"/>
    <cellStyle name="Normal 4 2 2 2 2 2 3 2 2" xfId="44027" xr:uid="{00000000-0005-0000-0000-000034360000}"/>
    <cellStyle name="Normal 4 2 2 2 2 2 3 2 3" xfId="28794" xr:uid="{00000000-0005-0000-0000-000035360000}"/>
    <cellStyle name="Normal 4 2 2 2 2 2 3 3" xfId="8676" xr:uid="{00000000-0005-0000-0000-000036360000}"/>
    <cellStyle name="Normal 4 2 2 2 2 2 3 3 2" xfId="39010" xr:uid="{00000000-0005-0000-0000-000037360000}"/>
    <cellStyle name="Normal 4 2 2 2 2 2 3 3 3" xfId="23777" xr:uid="{00000000-0005-0000-0000-000038360000}"/>
    <cellStyle name="Normal 4 2 2 2 2 2 3 4" xfId="33997" xr:uid="{00000000-0005-0000-0000-000039360000}"/>
    <cellStyle name="Normal 4 2 2 2 2 2 3 5" xfId="18764" xr:uid="{00000000-0005-0000-0000-00003A360000}"/>
    <cellStyle name="Normal 4 2 2 2 2 2 4" xfId="5315" xr:uid="{00000000-0005-0000-0000-00003B360000}"/>
    <cellStyle name="Normal 4 2 2 2 2 2 4 2" xfId="15367" xr:uid="{00000000-0005-0000-0000-00003C360000}"/>
    <cellStyle name="Normal 4 2 2 2 2 2 4 2 2" xfId="45698" xr:uid="{00000000-0005-0000-0000-00003D360000}"/>
    <cellStyle name="Normal 4 2 2 2 2 2 4 2 3" xfId="30465" xr:uid="{00000000-0005-0000-0000-00003E360000}"/>
    <cellStyle name="Normal 4 2 2 2 2 2 4 3" xfId="10347" xr:uid="{00000000-0005-0000-0000-00003F360000}"/>
    <cellStyle name="Normal 4 2 2 2 2 2 4 3 2" xfId="40681" xr:uid="{00000000-0005-0000-0000-000040360000}"/>
    <cellStyle name="Normal 4 2 2 2 2 2 4 3 3" xfId="25448" xr:uid="{00000000-0005-0000-0000-000041360000}"/>
    <cellStyle name="Normal 4 2 2 2 2 2 4 4" xfId="35668" xr:uid="{00000000-0005-0000-0000-000042360000}"/>
    <cellStyle name="Normal 4 2 2 2 2 2 4 5" xfId="20435" xr:uid="{00000000-0005-0000-0000-000043360000}"/>
    <cellStyle name="Normal 4 2 2 2 2 2 5" xfId="12025" xr:uid="{00000000-0005-0000-0000-000044360000}"/>
    <cellStyle name="Normal 4 2 2 2 2 2 5 2" xfId="42356" xr:uid="{00000000-0005-0000-0000-000045360000}"/>
    <cellStyle name="Normal 4 2 2 2 2 2 5 3" xfId="27123" xr:uid="{00000000-0005-0000-0000-000046360000}"/>
    <cellStyle name="Normal 4 2 2 2 2 2 6" xfId="7004" xr:uid="{00000000-0005-0000-0000-000047360000}"/>
    <cellStyle name="Normal 4 2 2 2 2 2 6 2" xfId="37339" xr:uid="{00000000-0005-0000-0000-000048360000}"/>
    <cellStyle name="Normal 4 2 2 2 2 2 6 3" xfId="22106" xr:uid="{00000000-0005-0000-0000-000049360000}"/>
    <cellStyle name="Normal 4 2 2 2 2 2 7" xfId="32327" xr:uid="{00000000-0005-0000-0000-00004A360000}"/>
    <cellStyle name="Normal 4 2 2 2 2 2 8" xfId="17093" xr:uid="{00000000-0005-0000-0000-00004B360000}"/>
    <cellStyle name="Normal 4 2 2 2 2 3" xfId="2351" xr:uid="{00000000-0005-0000-0000-00004C360000}"/>
    <cellStyle name="Normal 4 2 2 2 2 3 2" xfId="4041" xr:uid="{00000000-0005-0000-0000-00004D360000}"/>
    <cellStyle name="Normal 4 2 2 2 2 3 2 2" xfId="14114" xr:uid="{00000000-0005-0000-0000-00004E360000}"/>
    <cellStyle name="Normal 4 2 2 2 2 3 2 2 2" xfId="44445" xr:uid="{00000000-0005-0000-0000-00004F360000}"/>
    <cellStyle name="Normal 4 2 2 2 2 3 2 2 3" xfId="29212" xr:uid="{00000000-0005-0000-0000-000050360000}"/>
    <cellStyle name="Normal 4 2 2 2 2 3 2 3" xfId="9094" xr:uid="{00000000-0005-0000-0000-000051360000}"/>
    <cellStyle name="Normal 4 2 2 2 2 3 2 3 2" xfId="39428" xr:uid="{00000000-0005-0000-0000-000052360000}"/>
    <cellStyle name="Normal 4 2 2 2 2 3 2 3 3" xfId="24195" xr:uid="{00000000-0005-0000-0000-000053360000}"/>
    <cellStyle name="Normal 4 2 2 2 2 3 2 4" xfId="34415" xr:uid="{00000000-0005-0000-0000-000054360000}"/>
    <cellStyle name="Normal 4 2 2 2 2 3 2 5" xfId="19182" xr:uid="{00000000-0005-0000-0000-000055360000}"/>
    <cellStyle name="Normal 4 2 2 2 2 3 3" xfId="5733" xr:uid="{00000000-0005-0000-0000-000056360000}"/>
    <cellStyle name="Normal 4 2 2 2 2 3 3 2" xfId="15785" xr:uid="{00000000-0005-0000-0000-000057360000}"/>
    <cellStyle name="Normal 4 2 2 2 2 3 3 2 2" xfId="46116" xr:uid="{00000000-0005-0000-0000-000058360000}"/>
    <cellStyle name="Normal 4 2 2 2 2 3 3 2 3" xfId="30883" xr:uid="{00000000-0005-0000-0000-000059360000}"/>
    <cellStyle name="Normal 4 2 2 2 2 3 3 3" xfId="10765" xr:uid="{00000000-0005-0000-0000-00005A360000}"/>
    <cellStyle name="Normal 4 2 2 2 2 3 3 3 2" xfId="41099" xr:uid="{00000000-0005-0000-0000-00005B360000}"/>
    <cellStyle name="Normal 4 2 2 2 2 3 3 3 3" xfId="25866" xr:uid="{00000000-0005-0000-0000-00005C360000}"/>
    <cellStyle name="Normal 4 2 2 2 2 3 3 4" xfId="36086" xr:uid="{00000000-0005-0000-0000-00005D360000}"/>
    <cellStyle name="Normal 4 2 2 2 2 3 3 5" xfId="20853" xr:uid="{00000000-0005-0000-0000-00005E360000}"/>
    <cellStyle name="Normal 4 2 2 2 2 3 4" xfId="12443" xr:uid="{00000000-0005-0000-0000-00005F360000}"/>
    <cellStyle name="Normal 4 2 2 2 2 3 4 2" xfId="42774" xr:uid="{00000000-0005-0000-0000-000060360000}"/>
    <cellStyle name="Normal 4 2 2 2 2 3 4 3" xfId="27541" xr:uid="{00000000-0005-0000-0000-000061360000}"/>
    <cellStyle name="Normal 4 2 2 2 2 3 5" xfId="7422" xr:uid="{00000000-0005-0000-0000-000062360000}"/>
    <cellStyle name="Normal 4 2 2 2 2 3 5 2" xfId="37757" xr:uid="{00000000-0005-0000-0000-000063360000}"/>
    <cellStyle name="Normal 4 2 2 2 2 3 5 3" xfId="22524" xr:uid="{00000000-0005-0000-0000-000064360000}"/>
    <cellStyle name="Normal 4 2 2 2 2 3 6" xfId="32745" xr:uid="{00000000-0005-0000-0000-000065360000}"/>
    <cellStyle name="Normal 4 2 2 2 2 3 7" xfId="17511" xr:uid="{00000000-0005-0000-0000-000066360000}"/>
    <cellStyle name="Normal 4 2 2 2 2 4" xfId="3204" xr:uid="{00000000-0005-0000-0000-000067360000}"/>
    <cellStyle name="Normal 4 2 2 2 2 4 2" xfId="13278" xr:uid="{00000000-0005-0000-0000-000068360000}"/>
    <cellStyle name="Normal 4 2 2 2 2 4 2 2" xfId="43609" xr:uid="{00000000-0005-0000-0000-000069360000}"/>
    <cellStyle name="Normal 4 2 2 2 2 4 2 3" xfId="28376" xr:uid="{00000000-0005-0000-0000-00006A360000}"/>
    <cellStyle name="Normal 4 2 2 2 2 4 3" xfId="8258" xr:uid="{00000000-0005-0000-0000-00006B360000}"/>
    <cellStyle name="Normal 4 2 2 2 2 4 3 2" xfId="38592" xr:uid="{00000000-0005-0000-0000-00006C360000}"/>
    <cellStyle name="Normal 4 2 2 2 2 4 3 3" xfId="23359" xr:uid="{00000000-0005-0000-0000-00006D360000}"/>
    <cellStyle name="Normal 4 2 2 2 2 4 4" xfId="33579" xr:uid="{00000000-0005-0000-0000-00006E360000}"/>
    <cellStyle name="Normal 4 2 2 2 2 4 5" xfId="18346" xr:uid="{00000000-0005-0000-0000-00006F360000}"/>
    <cellStyle name="Normal 4 2 2 2 2 5" xfId="4897" xr:uid="{00000000-0005-0000-0000-000070360000}"/>
    <cellStyle name="Normal 4 2 2 2 2 5 2" xfId="14949" xr:uid="{00000000-0005-0000-0000-000071360000}"/>
    <cellStyle name="Normal 4 2 2 2 2 5 2 2" xfId="45280" xr:uid="{00000000-0005-0000-0000-000072360000}"/>
    <cellStyle name="Normal 4 2 2 2 2 5 2 3" xfId="30047" xr:uid="{00000000-0005-0000-0000-000073360000}"/>
    <cellStyle name="Normal 4 2 2 2 2 5 3" xfId="9929" xr:uid="{00000000-0005-0000-0000-000074360000}"/>
    <cellStyle name="Normal 4 2 2 2 2 5 3 2" xfId="40263" xr:uid="{00000000-0005-0000-0000-000075360000}"/>
    <cellStyle name="Normal 4 2 2 2 2 5 3 3" xfId="25030" xr:uid="{00000000-0005-0000-0000-000076360000}"/>
    <cellStyle name="Normal 4 2 2 2 2 5 4" xfId="35250" xr:uid="{00000000-0005-0000-0000-000077360000}"/>
    <cellStyle name="Normal 4 2 2 2 2 5 5" xfId="20017" xr:uid="{00000000-0005-0000-0000-000078360000}"/>
    <cellStyle name="Normal 4 2 2 2 2 6" xfId="11607" xr:uid="{00000000-0005-0000-0000-000079360000}"/>
    <cellStyle name="Normal 4 2 2 2 2 6 2" xfId="41938" xr:uid="{00000000-0005-0000-0000-00007A360000}"/>
    <cellStyle name="Normal 4 2 2 2 2 6 3" xfId="26705" xr:uid="{00000000-0005-0000-0000-00007B360000}"/>
    <cellStyle name="Normal 4 2 2 2 2 7" xfId="6586" xr:uid="{00000000-0005-0000-0000-00007C360000}"/>
    <cellStyle name="Normal 4 2 2 2 2 7 2" xfId="36921" xr:uid="{00000000-0005-0000-0000-00007D360000}"/>
    <cellStyle name="Normal 4 2 2 2 2 7 3" xfId="21688" xr:uid="{00000000-0005-0000-0000-00007E360000}"/>
    <cellStyle name="Normal 4 2 2 2 2 8" xfId="31909" xr:uid="{00000000-0005-0000-0000-00007F360000}"/>
    <cellStyle name="Normal 4 2 2 2 2 9" xfId="16675" xr:uid="{00000000-0005-0000-0000-000080360000}"/>
    <cellStyle name="Normal 4 2 2 2 3" xfId="1722" xr:uid="{00000000-0005-0000-0000-000081360000}"/>
    <cellStyle name="Normal 4 2 2 2 3 2" xfId="2561" xr:uid="{00000000-0005-0000-0000-000082360000}"/>
    <cellStyle name="Normal 4 2 2 2 3 2 2" xfId="4251" xr:uid="{00000000-0005-0000-0000-000083360000}"/>
    <cellStyle name="Normal 4 2 2 2 3 2 2 2" xfId="14324" xr:uid="{00000000-0005-0000-0000-000084360000}"/>
    <cellStyle name="Normal 4 2 2 2 3 2 2 2 2" xfId="44655" xr:uid="{00000000-0005-0000-0000-000085360000}"/>
    <cellStyle name="Normal 4 2 2 2 3 2 2 2 3" xfId="29422" xr:uid="{00000000-0005-0000-0000-000086360000}"/>
    <cellStyle name="Normal 4 2 2 2 3 2 2 3" xfId="9304" xr:uid="{00000000-0005-0000-0000-000087360000}"/>
    <cellStyle name="Normal 4 2 2 2 3 2 2 3 2" xfId="39638" xr:uid="{00000000-0005-0000-0000-000088360000}"/>
    <cellStyle name="Normal 4 2 2 2 3 2 2 3 3" xfId="24405" xr:uid="{00000000-0005-0000-0000-000089360000}"/>
    <cellStyle name="Normal 4 2 2 2 3 2 2 4" xfId="34625" xr:uid="{00000000-0005-0000-0000-00008A360000}"/>
    <cellStyle name="Normal 4 2 2 2 3 2 2 5" xfId="19392" xr:uid="{00000000-0005-0000-0000-00008B360000}"/>
    <cellStyle name="Normal 4 2 2 2 3 2 3" xfId="5943" xr:uid="{00000000-0005-0000-0000-00008C360000}"/>
    <cellStyle name="Normal 4 2 2 2 3 2 3 2" xfId="15995" xr:uid="{00000000-0005-0000-0000-00008D360000}"/>
    <cellStyle name="Normal 4 2 2 2 3 2 3 2 2" xfId="46326" xr:uid="{00000000-0005-0000-0000-00008E360000}"/>
    <cellStyle name="Normal 4 2 2 2 3 2 3 2 3" xfId="31093" xr:uid="{00000000-0005-0000-0000-00008F360000}"/>
    <cellStyle name="Normal 4 2 2 2 3 2 3 3" xfId="10975" xr:uid="{00000000-0005-0000-0000-000090360000}"/>
    <cellStyle name="Normal 4 2 2 2 3 2 3 3 2" xfId="41309" xr:uid="{00000000-0005-0000-0000-000091360000}"/>
    <cellStyle name="Normal 4 2 2 2 3 2 3 3 3" xfId="26076" xr:uid="{00000000-0005-0000-0000-000092360000}"/>
    <cellStyle name="Normal 4 2 2 2 3 2 3 4" xfId="36296" xr:uid="{00000000-0005-0000-0000-000093360000}"/>
    <cellStyle name="Normal 4 2 2 2 3 2 3 5" xfId="21063" xr:uid="{00000000-0005-0000-0000-000094360000}"/>
    <cellStyle name="Normal 4 2 2 2 3 2 4" xfId="12653" xr:uid="{00000000-0005-0000-0000-000095360000}"/>
    <cellStyle name="Normal 4 2 2 2 3 2 4 2" xfId="42984" xr:uid="{00000000-0005-0000-0000-000096360000}"/>
    <cellStyle name="Normal 4 2 2 2 3 2 4 3" xfId="27751" xr:uid="{00000000-0005-0000-0000-000097360000}"/>
    <cellStyle name="Normal 4 2 2 2 3 2 5" xfId="7632" xr:uid="{00000000-0005-0000-0000-000098360000}"/>
    <cellStyle name="Normal 4 2 2 2 3 2 5 2" xfId="37967" xr:uid="{00000000-0005-0000-0000-000099360000}"/>
    <cellStyle name="Normal 4 2 2 2 3 2 5 3" xfId="22734" xr:uid="{00000000-0005-0000-0000-00009A360000}"/>
    <cellStyle name="Normal 4 2 2 2 3 2 6" xfId="32955" xr:uid="{00000000-0005-0000-0000-00009B360000}"/>
    <cellStyle name="Normal 4 2 2 2 3 2 7" xfId="17721" xr:uid="{00000000-0005-0000-0000-00009C360000}"/>
    <cellStyle name="Normal 4 2 2 2 3 3" xfId="3414" xr:uid="{00000000-0005-0000-0000-00009D360000}"/>
    <cellStyle name="Normal 4 2 2 2 3 3 2" xfId="13488" xr:uid="{00000000-0005-0000-0000-00009E360000}"/>
    <cellStyle name="Normal 4 2 2 2 3 3 2 2" xfId="43819" xr:uid="{00000000-0005-0000-0000-00009F360000}"/>
    <cellStyle name="Normal 4 2 2 2 3 3 2 3" xfId="28586" xr:uid="{00000000-0005-0000-0000-0000A0360000}"/>
    <cellStyle name="Normal 4 2 2 2 3 3 3" xfId="8468" xr:uid="{00000000-0005-0000-0000-0000A1360000}"/>
    <cellStyle name="Normal 4 2 2 2 3 3 3 2" xfId="38802" xr:uid="{00000000-0005-0000-0000-0000A2360000}"/>
    <cellStyle name="Normal 4 2 2 2 3 3 3 3" xfId="23569" xr:uid="{00000000-0005-0000-0000-0000A3360000}"/>
    <cellStyle name="Normal 4 2 2 2 3 3 4" xfId="33789" xr:uid="{00000000-0005-0000-0000-0000A4360000}"/>
    <cellStyle name="Normal 4 2 2 2 3 3 5" xfId="18556" xr:uid="{00000000-0005-0000-0000-0000A5360000}"/>
    <cellStyle name="Normal 4 2 2 2 3 4" xfId="5107" xr:uid="{00000000-0005-0000-0000-0000A6360000}"/>
    <cellStyle name="Normal 4 2 2 2 3 4 2" xfId="15159" xr:uid="{00000000-0005-0000-0000-0000A7360000}"/>
    <cellStyle name="Normal 4 2 2 2 3 4 2 2" xfId="45490" xr:uid="{00000000-0005-0000-0000-0000A8360000}"/>
    <cellStyle name="Normal 4 2 2 2 3 4 2 3" xfId="30257" xr:uid="{00000000-0005-0000-0000-0000A9360000}"/>
    <cellStyle name="Normal 4 2 2 2 3 4 3" xfId="10139" xr:uid="{00000000-0005-0000-0000-0000AA360000}"/>
    <cellStyle name="Normal 4 2 2 2 3 4 3 2" xfId="40473" xr:uid="{00000000-0005-0000-0000-0000AB360000}"/>
    <cellStyle name="Normal 4 2 2 2 3 4 3 3" xfId="25240" xr:uid="{00000000-0005-0000-0000-0000AC360000}"/>
    <cellStyle name="Normal 4 2 2 2 3 4 4" xfId="35460" xr:uid="{00000000-0005-0000-0000-0000AD360000}"/>
    <cellStyle name="Normal 4 2 2 2 3 4 5" xfId="20227" xr:uid="{00000000-0005-0000-0000-0000AE360000}"/>
    <cellStyle name="Normal 4 2 2 2 3 5" xfId="11817" xr:uid="{00000000-0005-0000-0000-0000AF360000}"/>
    <cellStyle name="Normal 4 2 2 2 3 5 2" xfId="42148" xr:uid="{00000000-0005-0000-0000-0000B0360000}"/>
    <cellStyle name="Normal 4 2 2 2 3 5 3" xfId="26915" xr:uid="{00000000-0005-0000-0000-0000B1360000}"/>
    <cellStyle name="Normal 4 2 2 2 3 6" xfId="6796" xr:uid="{00000000-0005-0000-0000-0000B2360000}"/>
    <cellStyle name="Normal 4 2 2 2 3 6 2" xfId="37131" xr:uid="{00000000-0005-0000-0000-0000B3360000}"/>
    <cellStyle name="Normal 4 2 2 2 3 6 3" xfId="21898" xr:uid="{00000000-0005-0000-0000-0000B4360000}"/>
    <cellStyle name="Normal 4 2 2 2 3 7" xfId="32119" xr:uid="{00000000-0005-0000-0000-0000B5360000}"/>
    <cellStyle name="Normal 4 2 2 2 3 8" xfId="16885" xr:uid="{00000000-0005-0000-0000-0000B6360000}"/>
    <cellStyle name="Normal 4 2 2 2 4" xfId="2143" xr:uid="{00000000-0005-0000-0000-0000B7360000}"/>
    <cellStyle name="Normal 4 2 2 2 4 2" xfId="3833" xr:uid="{00000000-0005-0000-0000-0000B8360000}"/>
    <cellStyle name="Normal 4 2 2 2 4 2 2" xfId="13906" xr:uid="{00000000-0005-0000-0000-0000B9360000}"/>
    <cellStyle name="Normal 4 2 2 2 4 2 2 2" xfId="44237" xr:uid="{00000000-0005-0000-0000-0000BA360000}"/>
    <cellStyle name="Normal 4 2 2 2 4 2 2 3" xfId="29004" xr:uid="{00000000-0005-0000-0000-0000BB360000}"/>
    <cellStyle name="Normal 4 2 2 2 4 2 3" xfId="8886" xr:uid="{00000000-0005-0000-0000-0000BC360000}"/>
    <cellStyle name="Normal 4 2 2 2 4 2 3 2" xfId="39220" xr:uid="{00000000-0005-0000-0000-0000BD360000}"/>
    <cellStyle name="Normal 4 2 2 2 4 2 3 3" xfId="23987" xr:uid="{00000000-0005-0000-0000-0000BE360000}"/>
    <cellStyle name="Normal 4 2 2 2 4 2 4" xfId="34207" xr:uid="{00000000-0005-0000-0000-0000BF360000}"/>
    <cellStyle name="Normal 4 2 2 2 4 2 5" xfId="18974" xr:uid="{00000000-0005-0000-0000-0000C0360000}"/>
    <cellStyle name="Normal 4 2 2 2 4 3" xfId="5525" xr:uid="{00000000-0005-0000-0000-0000C1360000}"/>
    <cellStyle name="Normal 4 2 2 2 4 3 2" xfId="15577" xr:uid="{00000000-0005-0000-0000-0000C2360000}"/>
    <cellStyle name="Normal 4 2 2 2 4 3 2 2" xfId="45908" xr:uid="{00000000-0005-0000-0000-0000C3360000}"/>
    <cellStyle name="Normal 4 2 2 2 4 3 2 3" xfId="30675" xr:uid="{00000000-0005-0000-0000-0000C4360000}"/>
    <cellStyle name="Normal 4 2 2 2 4 3 3" xfId="10557" xr:uid="{00000000-0005-0000-0000-0000C5360000}"/>
    <cellStyle name="Normal 4 2 2 2 4 3 3 2" xfId="40891" xr:uid="{00000000-0005-0000-0000-0000C6360000}"/>
    <cellStyle name="Normal 4 2 2 2 4 3 3 3" xfId="25658" xr:uid="{00000000-0005-0000-0000-0000C7360000}"/>
    <cellStyle name="Normal 4 2 2 2 4 3 4" xfId="35878" xr:uid="{00000000-0005-0000-0000-0000C8360000}"/>
    <cellStyle name="Normal 4 2 2 2 4 3 5" xfId="20645" xr:uid="{00000000-0005-0000-0000-0000C9360000}"/>
    <cellStyle name="Normal 4 2 2 2 4 4" xfId="12235" xr:uid="{00000000-0005-0000-0000-0000CA360000}"/>
    <cellStyle name="Normal 4 2 2 2 4 4 2" xfId="42566" xr:uid="{00000000-0005-0000-0000-0000CB360000}"/>
    <cellStyle name="Normal 4 2 2 2 4 4 3" xfId="27333" xr:uid="{00000000-0005-0000-0000-0000CC360000}"/>
    <cellStyle name="Normal 4 2 2 2 4 5" xfId="7214" xr:uid="{00000000-0005-0000-0000-0000CD360000}"/>
    <cellStyle name="Normal 4 2 2 2 4 5 2" xfId="37549" xr:uid="{00000000-0005-0000-0000-0000CE360000}"/>
    <cellStyle name="Normal 4 2 2 2 4 5 3" xfId="22316" xr:uid="{00000000-0005-0000-0000-0000CF360000}"/>
    <cellStyle name="Normal 4 2 2 2 4 6" xfId="32537" xr:uid="{00000000-0005-0000-0000-0000D0360000}"/>
    <cellStyle name="Normal 4 2 2 2 4 7" xfId="17303" xr:uid="{00000000-0005-0000-0000-0000D1360000}"/>
    <cellStyle name="Normal 4 2 2 2 5" xfId="2996" xr:uid="{00000000-0005-0000-0000-0000D2360000}"/>
    <cellStyle name="Normal 4 2 2 2 5 2" xfId="13070" xr:uid="{00000000-0005-0000-0000-0000D3360000}"/>
    <cellStyle name="Normal 4 2 2 2 5 2 2" xfId="43401" xr:uid="{00000000-0005-0000-0000-0000D4360000}"/>
    <cellStyle name="Normal 4 2 2 2 5 2 3" xfId="28168" xr:uid="{00000000-0005-0000-0000-0000D5360000}"/>
    <cellStyle name="Normal 4 2 2 2 5 3" xfId="8050" xr:uid="{00000000-0005-0000-0000-0000D6360000}"/>
    <cellStyle name="Normal 4 2 2 2 5 3 2" xfId="38384" xr:uid="{00000000-0005-0000-0000-0000D7360000}"/>
    <cellStyle name="Normal 4 2 2 2 5 3 3" xfId="23151" xr:uid="{00000000-0005-0000-0000-0000D8360000}"/>
    <cellStyle name="Normal 4 2 2 2 5 4" xfId="33371" xr:uid="{00000000-0005-0000-0000-0000D9360000}"/>
    <cellStyle name="Normal 4 2 2 2 5 5" xfId="18138" xr:uid="{00000000-0005-0000-0000-0000DA360000}"/>
    <cellStyle name="Normal 4 2 2 2 6" xfId="4689" xr:uid="{00000000-0005-0000-0000-0000DB360000}"/>
    <cellStyle name="Normal 4 2 2 2 6 2" xfId="14741" xr:uid="{00000000-0005-0000-0000-0000DC360000}"/>
    <cellStyle name="Normal 4 2 2 2 6 2 2" xfId="45072" xr:uid="{00000000-0005-0000-0000-0000DD360000}"/>
    <cellStyle name="Normal 4 2 2 2 6 2 3" xfId="29839" xr:uid="{00000000-0005-0000-0000-0000DE360000}"/>
    <cellStyle name="Normal 4 2 2 2 6 3" xfId="9721" xr:uid="{00000000-0005-0000-0000-0000DF360000}"/>
    <cellStyle name="Normal 4 2 2 2 6 3 2" xfId="40055" xr:uid="{00000000-0005-0000-0000-0000E0360000}"/>
    <cellStyle name="Normal 4 2 2 2 6 3 3" xfId="24822" xr:uid="{00000000-0005-0000-0000-0000E1360000}"/>
    <cellStyle name="Normal 4 2 2 2 6 4" xfId="35042" xr:uid="{00000000-0005-0000-0000-0000E2360000}"/>
    <cellStyle name="Normal 4 2 2 2 6 5" xfId="19809" xr:uid="{00000000-0005-0000-0000-0000E3360000}"/>
    <cellStyle name="Normal 4 2 2 2 7" xfId="11399" xr:uid="{00000000-0005-0000-0000-0000E4360000}"/>
    <cellStyle name="Normal 4 2 2 2 7 2" xfId="41730" xr:uid="{00000000-0005-0000-0000-0000E5360000}"/>
    <cellStyle name="Normal 4 2 2 2 7 3" xfId="26497" xr:uid="{00000000-0005-0000-0000-0000E6360000}"/>
    <cellStyle name="Normal 4 2 2 2 8" xfId="6378" xr:uid="{00000000-0005-0000-0000-0000E7360000}"/>
    <cellStyle name="Normal 4 2 2 2 8 2" xfId="36713" xr:uid="{00000000-0005-0000-0000-0000E8360000}"/>
    <cellStyle name="Normal 4 2 2 2 8 3" xfId="21480" xr:uid="{00000000-0005-0000-0000-0000E9360000}"/>
    <cellStyle name="Normal 4 2 2 2 9" xfId="31701" xr:uid="{00000000-0005-0000-0000-0000EA360000}"/>
    <cellStyle name="Normal 4 2 2 3" xfId="1405" xr:uid="{00000000-0005-0000-0000-0000EB360000}"/>
    <cellStyle name="Normal 4 2 2 3 2" xfId="1826" xr:uid="{00000000-0005-0000-0000-0000EC360000}"/>
    <cellStyle name="Normal 4 2 2 3 2 2" xfId="2665" xr:uid="{00000000-0005-0000-0000-0000ED360000}"/>
    <cellStyle name="Normal 4 2 2 3 2 2 2" xfId="4355" xr:uid="{00000000-0005-0000-0000-0000EE360000}"/>
    <cellStyle name="Normal 4 2 2 3 2 2 2 2" xfId="14428" xr:uid="{00000000-0005-0000-0000-0000EF360000}"/>
    <cellStyle name="Normal 4 2 2 3 2 2 2 2 2" xfId="44759" xr:uid="{00000000-0005-0000-0000-0000F0360000}"/>
    <cellStyle name="Normal 4 2 2 3 2 2 2 2 3" xfId="29526" xr:uid="{00000000-0005-0000-0000-0000F1360000}"/>
    <cellStyle name="Normal 4 2 2 3 2 2 2 3" xfId="9408" xr:uid="{00000000-0005-0000-0000-0000F2360000}"/>
    <cellStyle name="Normal 4 2 2 3 2 2 2 3 2" xfId="39742" xr:uid="{00000000-0005-0000-0000-0000F3360000}"/>
    <cellStyle name="Normal 4 2 2 3 2 2 2 3 3" xfId="24509" xr:uid="{00000000-0005-0000-0000-0000F4360000}"/>
    <cellStyle name="Normal 4 2 2 3 2 2 2 4" xfId="34729" xr:uid="{00000000-0005-0000-0000-0000F5360000}"/>
    <cellStyle name="Normal 4 2 2 3 2 2 2 5" xfId="19496" xr:uid="{00000000-0005-0000-0000-0000F6360000}"/>
    <cellStyle name="Normal 4 2 2 3 2 2 3" xfId="6047" xr:uid="{00000000-0005-0000-0000-0000F7360000}"/>
    <cellStyle name="Normal 4 2 2 3 2 2 3 2" xfId="16099" xr:uid="{00000000-0005-0000-0000-0000F8360000}"/>
    <cellStyle name="Normal 4 2 2 3 2 2 3 2 2" xfId="46430" xr:uid="{00000000-0005-0000-0000-0000F9360000}"/>
    <cellStyle name="Normal 4 2 2 3 2 2 3 2 3" xfId="31197" xr:uid="{00000000-0005-0000-0000-0000FA360000}"/>
    <cellStyle name="Normal 4 2 2 3 2 2 3 3" xfId="11079" xr:uid="{00000000-0005-0000-0000-0000FB360000}"/>
    <cellStyle name="Normal 4 2 2 3 2 2 3 3 2" xfId="41413" xr:uid="{00000000-0005-0000-0000-0000FC360000}"/>
    <cellStyle name="Normal 4 2 2 3 2 2 3 3 3" xfId="26180" xr:uid="{00000000-0005-0000-0000-0000FD360000}"/>
    <cellStyle name="Normal 4 2 2 3 2 2 3 4" xfId="36400" xr:uid="{00000000-0005-0000-0000-0000FE360000}"/>
    <cellStyle name="Normal 4 2 2 3 2 2 3 5" xfId="21167" xr:uid="{00000000-0005-0000-0000-0000FF360000}"/>
    <cellStyle name="Normal 4 2 2 3 2 2 4" xfId="12757" xr:uid="{00000000-0005-0000-0000-000000370000}"/>
    <cellStyle name="Normal 4 2 2 3 2 2 4 2" xfId="43088" xr:uid="{00000000-0005-0000-0000-000001370000}"/>
    <cellStyle name="Normal 4 2 2 3 2 2 4 3" xfId="27855" xr:uid="{00000000-0005-0000-0000-000002370000}"/>
    <cellStyle name="Normal 4 2 2 3 2 2 5" xfId="7736" xr:uid="{00000000-0005-0000-0000-000003370000}"/>
    <cellStyle name="Normal 4 2 2 3 2 2 5 2" xfId="38071" xr:uid="{00000000-0005-0000-0000-000004370000}"/>
    <cellStyle name="Normal 4 2 2 3 2 2 5 3" xfId="22838" xr:uid="{00000000-0005-0000-0000-000005370000}"/>
    <cellStyle name="Normal 4 2 2 3 2 2 6" xfId="33059" xr:uid="{00000000-0005-0000-0000-000006370000}"/>
    <cellStyle name="Normal 4 2 2 3 2 2 7" xfId="17825" xr:uid="{00000000-0005-0000-0000-000007370000}"/>
    <cellStyle name="Normal 4 2 2 3 2 3" xfId="3518" xr:uid="{00000000-0005-0000-0000-000008370000}"/>
    <cellStyle name="Normal 4 2 2 3 2 3 2" xfId="13592" xr:uid="{00000000-0005-0000-0000-000009370000}"/>
    <cellStyle name="Normal 4 2 2 3 2 3 2 2" xfId="43923" xr:uid="{00000000-0005-0000-0000-00000A370000}"/>
    <cellStyle name="Normal 4 2 2 3 2 3 2 3" xfId="28690" xr:uid="{00000000-0005-0000-0000-00000B370000}"/>
    <cellStyle name="Normal 4 2 2 3 2 3 3" xfId="8572" xr:uid="{00000000-0005-0000-0000-00000C370000}"/>
    <cellStyle name="Normal 4 2 2 3 2 3 3 2" xfId="38906" xr:uid="{00000000-0005-0000-0000-00000D370000}"/>
    <cellStyle name="Normal 4 2 2 3 2 3 3 3" xfId="23673" xr:uid="{00000000-0005-0000-0000-00000E370000}"/>
    <cellStyle name="Normal 4 2 2 3 2 3 4" xfId="33893" xr:uid="{00000000-0005-0000-0000-00000F370000}"/>
    <cellStyle name="Normal 4 2 2 3 2 3 5" xfId="18660" xr:uid="{00000000-0005-0000-0000-000010370000}"/>
    <cellStyle name="Normal 4 2 2 3 2 4" xfId="5211" xr:uid="{00000000-0005-0000-0000-000011370000}"/>
    <cellStyle name="Normal 4 2 2 3 2 4 2" xfId="15263" xr:uid="{00000000-0005-0000-0000-000012370000}"/>
    <cellStyle name="Normal 4 2 2 3 2 4 2 2" xfId="45594" xr:uid="{00000000-0005-0000-0000-000013370000}"/>
    <cellStyle name="Normal 4 2 2 3 2 4 2 3" xfId="30361" xr:uid="{00000000-0005-0000-0000-000014370000}"/>
    <cellStyle name="Normal 4 2 2 3 2 4 3" xfId="10243" xr:uid="{00000000-0005-0000-0000-000015370000}"/>
    <cellStyle name="Normal 4 2 2 3 2 4 3 2" xfId="40577" xr:uid="{00000000-0005-0000-0000-000016370000}"/>
    <cellStyle name="Normal 4 2 2 3 2 4 3 3" xfId="25344" xr:uid="{00000000-0005-0000-0000-000017370000}"/>
    <cellStyle name="Normal 4 2 2 3 2 4 4" xfId="35564" xr:uid="{00000000-0005-0000-0000-000018370000}"/>
    <cellStyle name="Normal 4 2 2 3 2 4 5" xfId="20331" xr:uid="{00000000-0005-0000-0000-000019370000}"/>
    <cellStyle name="Normal 4 2 2 3 2 5" xfId="11921" xr:uid="{00000000-0005-0000-0000-00001A370000}"/>
    <cellStyle name="Normal 4 2 2 3 2 5 2" xfId="42252" xr:uid="{00000000-0005-0000-0000-00001B370000}"/>
    <cellStyle name="Normal 4 2 2 3 2 5 3" xfId="27019" xr:uid="{00000000-0005-0000-0000-00001C370000}"/>
    <cellStyle name="Normal 4 2 2 3 2 6" xfId="6900" xr:uid="{00000000-0005-0000-0000-00001D370000}"/>
    <cellStyle name="Normal 4 2 2 3 2 6 2" xfId="37235" xr:uid="{00000000-0005-0000-0000-00001E370000}"/>
    <cellStyle name="Normal 4 2 2 3 2 6 3" xfId="22002" xr:uid="{00000000-0005-0000-0000-00001F370000}"/>
    <cellStyle name="Normal 4 2 2 3 2 7" xfId="32223" xr:uid="{00000000-0005-0000-0000-000020370000}"/>
    <cellStyle name="Normal 4 2 2 3 2 8" xfId="16989" xr:uid="{00000000-0005-0000-0000-000021370000}"/>
    <cellStyle name="Normal 4 2 2 3 3" xfId="2247" xr:uid="{00000000-0005-0000-0000-000022370000}"/>
    <cellStyle name="Normal 4 2 2 3 3 2" xfId="3937" xr:uid="{00000000-0005-0000-0000-000023370000}"/>
    <cellStyle name="Normal 4 2 2 3 3 2 2" xfId="14010" xr:uid="{00000000-0005-0000-0000-000024370000}"/>
    <cellStyle name="Normal 4 2 2 3 3 2 2 2" xfId="44341" xr:uid="{00000000-0005-0000-0000-000025370000}"/>
    <cellStyle name="Normal 4 2 2 3 3 2 2 3" xfId="29108" xr:uid="{00000000-0005-0000-0000-000026370000}"/>
    <cellStyle name="Normal 4 2 2 3 3 2 3" xfId="8990" xr:uid="{00000000-0005-0000-0000-000027370000}"/>
    <cellStyle name="Normal 4 2 2 3 3 2 3 2" xfId="39324" xr:uid="{00000000-0005-0000-0000-000028370000}"/>
    <cellStyle name="Normal 4 2 2 3 3 2 3 3" xfId="24091" xr:uid="{00000000-0005-0000-0000-000029370000}"/>
    <cellStyle name="Normal 4 2 2 3 3 2 4" xfId="34311" xr:uid="{00000000-0005-0000-0000-00002A370000}"/>
    <cellStyle name="Normal 4 2 2 3 3 2 5" xfId="19078" xr:uid="{00000000-0005-0000-0000-00002B370000}"/>
    <cellStyle name="Normal 4 2 2 3 3 3" xfId="5629" xr:uid="{00000000-0005-0000-0000-00002C370000}"/>
    <cellStyle name="Normal 4 2 2 3 3 3 2" xfId="15681" xr:uid="{00000000-0005-0000-0000-00002D370000}"/>
    <cellStyle name="Normal 4 2 2 3 3 3 2 2" xfId="46012" xr:uid="{00000000-0005-0000-0000-00002E370000}"/>
    <cellStyle name="Normal 4 2 2 3 3 3 2 3" xfId="30779" xr:uid="{00000000-0005-0000-0000-00002F370000}"/>
    <cellStyle name="Normal 4 2 2 3 3 3 3" xfId="10661" xr:uid="{00000000-0005-0000-0000-000030370000}"/>
    <cellStyle name="Normal 4 2 2 3 3 3 3 2" xfId="40995" xr:uid="{00000000-0005-0000-0000-000031370000}"/>
    <cellStyle name="Normal 4 2 2 3 3 3 3 3" xfId="25762" xr:uid="{00000000-0005-0000-0000-000032370000}"/>
    <cellStyle name="Normal 4 2 2 3 3 3 4" xfId="35982" xr:uid="{00000000-0005-0000-0000-000033370000}"/>
    <cellStyle name="Normal 4 2 2 3 3 3 5" xfId="20749" xr:uid="{00000000-0005-0000-0000-000034370000}"/>
    <cellStyle name="Normal 4 2 2 3 3 4" xfId="12339" xr:uid="{00000000-0005-0000-0000-000035370000}"/>
    <cellStyle name="Normal 4 2 2 3 3 4 2" xfId="42670" xr:uid="{00000000-0005-0000-0000-000036370000}"/>
    <cellStyle name="Normal 4 2 2 3 3 4 3" xfId="27437" xr:uid="{00000000-0005-0000-0000-000037370000}"/>
    <cellStyle name="Normal 4 2 2 3 3 5" xfId="7318" xr:uid="{00000000-0005-0000-0000-000038370000}"/>
    <cellStyle name="Normal 4 2 2 3 3 5 2" xfId="37653" xr:uid="{00000000-0005-0000-0000-000039370000}"/>
    <cellStyle name="Normal 4 2 2 3 3 5 3" xfId="22420" xr:uid="{00000000-0005-0000-0000-00003A370000}"/>
    <cellStyle name="Normal 4 2 2 3 3 6" xfId="32641" xr:uid="{00000000-0005-0000-0000-00003B370000}"/>
    <cellStyle name="Normal 4 2 2 3 3 7" xfId="17407" xr:uid="{00000000-0005-0000-0000-00003C370000}"/>
    <cellStyle name="Normal 4 2 2 3 4" xfId="3100" xr:uid="{00000000-0005-0000-0000-00003D370000}"/>
    <cellStyle name="Normal 4 2 2 3 4 2" xfId="13174" xr:uid="{00000000-0005-0000-0000-00003E370000}"/>
    <cellStyle name="Normal 4 2 2 3 4 2 2" xfId="43505" xr:uid="{00000000-0005-0000-0000-00003F370000}"/>
    <cellStyle name="Normal 4 2 2 3 4 2 3" xfId="28272" xr:uid="{00000000-0005-0000-0000-000040370000}"/>
    <cellStyle name="Normal 4 2 2 3 4 3" xfId="8154" xr:uid="{00000000-0005-0000-0000-000041370000}"/>
    <cellStyle name="Normal 4 2 2 3 4 3 2" xfId="38488" xr:uid="{00000000-0005-0000-0000-000042370000}"/>
    <cellStyle name="Normal 4 2 2 3 4 3 3" xfId="23255" xr:uid="{00000000-0005-0000-0000-000043370000}"/>
    <cellStyle name="Normal 4 2 2 3 4 4" xfId="33475" xr:uid="{00000000-0005-0000-0000-000044370000}"/>
    <cellStyle name="Normal 4 2 2 3 4 5" xfId="18242" xr:uid="{00000000-0005-0000-0000-000045370000}"/>
    <cellStyle name="Normal 4 2 2 3 5" xfId="4793" xr:uid="{00000000-0005-0000-0000-000046370000}"/>
    <cellStyle name="Normal 4 2 2 3 5 2" xfId="14845" xr:uid="{00000000-0005-0000-0000-000047370000}"/>
    <cellStyle name="Normal 4 2 2 3 5 2 2" xfId="45176" xr:uid="{00000000-0005-0000-0000-000048370000}"/>
    <cellStyle name="Normal 4 2 2 3 5 2 3" xfId="29943" xr:uid="{00000000-0005-0000-0000-000049370000}"/>
    <cellStyle name="Normal 4 2 2 3 5 3" xfId="9825" xr:uid="{00000000-0005-0000-0000-00004A370000}"/>
    <cellStyle name="Normal 4 2 2 3 5 3 2" xfId="40159" xr:uid="{00000000-0005-0000-0000-00004B370000}"/>
    <cellStyle name="Normal 4 2 2 3 5 3 3" xfId="24926" xr:uid="{00000000-0005-0000-0000-00004C370000}"/>
    <cellStyle name="Normal 4 2 2 3 5 4" xfId="35146" xr:uid="{00000000-0005-0000-0000-00004D370000}"/>
    <cellStyle name="Normal 4 2 2 3 5 5" xfId="19913" xr:uid="{00000000-0005-0000-0000-00004E370000}"/>
    <cellStyle name="Normal 4 2 2 3 6" xfId="11503" xr:uid="{00000000-0005-0000-0000-00004F370000}"/>
    <cellStyle name="Normal 4 2 2 3 6 2" xfId="41834" xr:uid="{00000000-0005-0000-0000-000050370000}"/>
    <cellStyle name="Normal 4 2 2 3 6 3" xfId="26601" xr:uid="{00000000-0005-0000-0000-000051370000}"/>
    <cellStyle name="Normal 4 2 2 3 7" xfId="6482" xr:uid="{00000000-0005-0000-0000-000052370000}"/>
    <cellStyle name="Normal 4 2 2 3 7 2" xfId="36817" xr:uid="{00000000-0005-0000-0000-000053370000}"/>
    <cellStyle name="Normal 4 2 2 3 7 3" xfId="21584" xr:uid="{00000000-0005-0000-0000-000054370000}"/>
    <cellStyle name="Normal 4 2 2 3 8" xfId="31805" xr:uid="{00000000-0005-0000-0000-000055370000}"/>
    <cellStyle name="Normal 4 2 2 3 9" xfId="16571" xr:uid="{00000000-0005-0000-0000-000056370000}"/>
    <cellStyle name="Normal 4 2 2 4" xfId="1618" xr:uid="{00000000-0005-0000-0000-000057370000}"/>
    <cellStyle name="Normal 4 2 2 4 2" xfId="2457" xr:uid="{00000000-0005-0000-0000-000058370000}"/>
    <cellStyle name="Normal 4 2 2 4 2 2" xfId="4147" xr:uid="{00000000-0005-0000-0000-000059370000}"/>
    <cellStyle name="Normal 4 2 2 4 2 2 2" xfId="14220" xr:uid="{00000000-0005-0000-0000-00005A370000}"/>
    <cellStyle name="Normal 4 2 2 4 2 2 2 2" xfId="44551" xr:uid="{00000000-0005-0000-0000-00005B370000}"/>
    <cellStyle name="Normal 4 2 2 4 2 2 2 3" xfId="29318" xr:uid="{00000000-0005-0000-0000-00005C370000}"/>
    <cellStyle name="Normal 4 2 2 4 2 2 3" xfId="9200" xr:uid="{00000000-0005-0000-0000-00005D370000}"/>
    <cellStyle name="Normal 4 2 2 4 2 2 3 2" xfId="39534" xr:uid="{00000000-0005-0000-0000-00005E370000}"/>
    <cellStyle name="Normal 4 2 2 4 2 2 3 3" xfId="24301" xr:uid="{00000000-0005-0000-0000-00005F370000}"/>
    <cellStyle name="Normal 4 2 2 4 2 2 4" xfId="34521" xr:uid="{00000000-0005-0000-0000-000060370000}"/>
    <cellStyle name="Normal 4 2 2 4 2 2 5" xfId="19288" xr:uid="{00000000-0005-0000-0000-000061370000}"/>
    <cellStyle name="Normal 4 2 2 4 2 3" xfId="5839" xr:uid="{00000000-0005-0000-0000-000062370000}"/>
    <cellStyle name="Normal 4 2 2 4 2 3 2" xfId="15891" xr:uid="{00000000-0005-0000-0000-000063370000}"/>
    <cellStyle name="Normal 4 2 2 4 2 3 2 2" xfId="46222" xr:uid="{00000000-0005-0000-0000-000064370000}"/>
    <cellStyle name="Normal 4 2 2 4 2 3 2 3" xfId="30989" xr:uid="{00000000-0005-0000-0000-000065370000}"/>
    <cellStyle name="Normal 4 2 2 4 2 3 3" xfId="10871" xr:uid="{00000000-0005-0000-0000-000066370000}"/>
    <cellStyle name="Normal 4 2 2 4 2 3 3 2" xfId="41205" xr:uid="{00000000-0005-0000-0000-000067370000}"/>
    <cellStyle name="Normal 4 2 2 4 2 3 3 3" xfId="25972" xr:uid="{00000000-0005-0000-0000-000068370000}"/>
    <cellStyle name="Normal 4 2 2 4 2 3 4" xfId="36192" xr:uid="{00000000-0005-0000-0000-000069370000}"/>
    <cellStyle name="Normal 4 2 2 4 2 3 5" xfId="20959" xr:uid="{00000000-0005-0000-0000-00006A370000}"/>
    <cellStyle name="Normal 4 2 2 4 2 4" xfId="12549" xr:uid="{00000000-0005-0000-0000-00006B370000}"/>
    <cellStyle name="Normal 4 2 2 4 2 4 2" xfId="42880" xr:uid="{00000000-0005-0000-0000-00006C370000}"/>
    <cellStyle name="Normal 4 2 2 4 2 4 3" xfId="27647" xr:uid="{00000000-0005-0000-0000-00006D370000}"/>
    <cellStyle name="Normal 4 2 2 4 2 5" xfId="7528" xr:uid="{00000000-0005-0000-0000-00006E370000}"/>
    <cellStyle name="Normal 4 2 2 4 2 5 2" xfId="37863" xr:uid="{00000000-0005-0000-0000-00006F370000}"/>
    <cellStyle name="Normal 4 2 2 4 2 5 3" xfId="22630" xr:uid="{00000000-0005-0000-0000-000070370000}"/>
    <cellStyle name="Normal 4 2 2 4 2 6" xfId="32851" xr:uid="{00000000-0005-0000-0000-000071370000}"/>
    <cellStyle name="Normal 4 2 2 4 2 7" xfId="17617" xr:uid="{00000000-0005-0000-0000-000072370000}"/>
    <cellStyle name="Normal 4 2 2 4 3" xfId="3310" xr:uid="{00000000-0005-0000-0000-000073370000}"/>
    <cellStyle name="Normal 4 2 2 4 3 2" xfId="13384" xr:uid="{00000000-0005-0000-0000-000074370000}"/>
    <cellStyle name="Normal 4 2 2 4 3 2 2" xfId="43715" xr:uid="{00000000-0005-0000-0000-000075370000}"/>
    <cellStyle name="Normal 4 2 2 4 3 2 3" xfId="28482" xr:uid="{00000000-0005-0000-0000-000076370000}"/>
    <cellStyle name="Normal 4 2 2 4 3 3" xfId="8364" xr:uid="{00000000-0005-0000-0000-000077370000}"/>
    <cellStyle name="Normal 4 2 2 4 3 3 2" xfId="38698" xr:uid="{00000000-0005-0000-0000-000078370000}"/>
    <cellStyle name="Normal 4 2 2 4 3 3 3" xfId="23465" xr:uid="{00000000-0005-0000-0000-000079370000}"/>
    <cellStyle name="Normal 4 2 2 4 3 4" xfId="33685" xr:uid="{00000000-0005-0000-0000-00007A370000}"/>
    <cellStyle name="Normal 4 2 2 4 3 5" xfId="18452" xr:uid="{00000000-0005-0000-0000-00007B370000}"/>
    <cellStyle name="Normal 4 2 2 4 4" xfId="5003" xr:uid="{00000000-0005-0000-0000-00007C370000}"/>
    <cellStyle name="Normal 4 2 2 4 4 2" xfId="15055" xr:uid="{00000000-0005-0000-0000-00007D370000}"/>
    <cellStyle name="Normal 4 2 2 4 4 2 2" xfId="45386" xr:uid="{00000000-0005-0000-0000-00007E370000}"/>
    <cellStyle name="Normal 4 2 2 4 4 2 3" xfId="30153" xr:uid="{00000000-0005-0000-0000-00007F370000}"/>
    <cellStyle name="Normal 4 2 2 4 4 3" xfId="10035" xr:uid="{00000000-0005-0000-0000-000080370000}"/>
    <cellStyle name="Normal 4 2 2 4 4 3 2" xfId="40369" xr:uid="{00000000-0005-0000-0000-000081370000}"/>
    <cellStyle name="Normal 4 2 2 4 4 3 3" xfId="25136" xr:uid="{00000000-0005-0000-0000-000082370000}"/>
    <cellStyle name="Normal 4 2 2 4 4 4" xfId="35356" xr:uid="{00000000-0005-0000-0000-000083370000}"/>
    <cellStyle name="Normal 4 2 2 4 4 5" xfId="20123" xr:uid="{00000000-0005-0000-0000-000084370000}"/>
    <cellStyle name="Normal 4 2 2 4 5" xfId="11713" xr:uid="{00000000-0005-0000-0000-000085370000}"/>
    <cellStyle name="Normal 4 2 2 4 5 2" xfId="42044" xr:uid="{00000000-0005-0000-0000-000086370000}"/>
    <cellStyle name="Normal 4 2 2 4 5 3" xfId="26811" xr:uid="{00000000-0005-0000-0000-000087370000}"/>
    <cellStyle name="Normal 4 2 2 4 6" xfId="6692" xr:uid="{00000000-0005-0000-0000-000088370000}"/>
    <cellStyle name="Normal 4 2 2 4 6 2" xfId="37027" xr:uid="{00000000-0005-0000-0000-000089370000}"/>
    <cellStyle name="Normal 4 2 2 4 6 3" xfId="21794" xr:uid="{00000000-0005-0000-0000-00008A370000}"/>
    <cellStyle name="Normal 4 2 2 4 7" xfId="32015" xr:uid="{00000000-0005-0000-0000-00008B370000}"/>
    <cellStyle name="Normal 4 2 2 4 8" xfId="16781" xr:uid="{00000000-0005-0000-0000-00008C370000}"/>
    <cellStyle name="Normal 4 2 2 5" xfId="2039" xr:uid="{00000000-0005-0000-0000-00008D370000}"/>
    <cellStyle name="Normal 4 2 2 5 2" xfId="3729" xr:uid="{00000000-0005-0000-0000-00008E370000}"/>
    <cellStyle name="Normal 4 2 2 5 2 2" xfId="13802" xr:uid="{00000000-0005-0000-0000-00008F370000}"/>
    <cellStyle name="Normal 4 2 2 5 2 2 2" xfId="44133" xr:uid="{00000000-0005-0000-0000-000090370000}"/>
    <cellStyle name="Normal 4 2 2 5 2 2 3" xfId="28900" xr:uid="{00000000-0005-0000-0000-000091370000}"/>
    <cellStyle name="Normal 4 2 2 5 2 3" xfId="8782" xr:uid="{00000000-0005-0000-0000-000092370000}"/>
    <cellStyle name="Normal 4 2 2 5 2 3 2" xfId="39116" xr:uid="{00000000-0005-0000-0000-000093370000}"/>
    <cellStyle name="Normal 4 2 2 5 2 3 3" xfId="23883" xr:uid="{00000000-0005-0000-0000-000094370000}"/>
    <cellStyle name="Normal 4 2 2 5 2 4" xfId="34103" xr:uid="{00000000-0005-0000-0000-000095370000}"/>
    <cellStyle name="Normal 4 2 2 5 2 5" xfId="18870" xr:uid="{00000000-0005-0000-0000-000096370000}"/>
    <cellStyle name="Normal 4 2 2 5 3" xfId="5421" xr:uid="{00000000-0005-0000-0000-000097370000}"/>
    <cellStyle name="Normal 4 2 2 5 3 2" xfId="15473" xr:uid="{00000000-0005-0000-0000-000098370000}"/>
    <cellStyle name="Normal 4 2 2 5 3 2 2" xfId="45804" xr:uid="{00000000-0005-0000-0000-000099370000}"/>
    <cellStyle name="Normal 4 2 2 5 3 2 3" xfId="30571" xr:uid="{00000000-0005-0000-0000-00009A370000}"/>
    <cellStyle name="Normal 4 2 2 5 3 3" xfId="10453" xr:uid="{00000000-0005-0000-0000-00009B370000}"/>
    <cellStyle name="Normal 4 2 2 5 3 3 2" xfId="40787" xr:uid="{00000000-0005-0000-0000-00009C370000}"/>
    <cellStyle name="Normal 4 2 2 5 3 3 3" xfId="25554" xr:uid="{00000000-0005-0000-0000-00009D370000}"/>
    <cellStyle name="Normal 4 2 2 5 3 4" xfId="35774" xr:uid="{00000000-0005-0000-0000-00009E370000}"/>
    <cellStyle name="Normal 4 2 2 5 3 5" xfId="20541" xr:uid="{00000000-0005-0000-0000-00009F370000}"/>
    <cellStyle name="Normal 4 2 2 5 4" xfId="12131" xr:uid="{00000000-0005-0000-0000-0000A0370000}"/>
    <cellStyle name="Normal 4 2 2 5 4 2" xfId="42462" xr:uid="{00000000-0005-0000-0000-0000A1370000}"/>
    <cellStyle name="Normal 4 2 2 5 4 3" xfId="27229" xr:uid="{00000000-0005-0000-0000-0000A2370000}"/>
    <cellStyle name="Normal 4 2 2 5 5" xfId="7110" xr:uid="{00000000-0005-0000-0000-0000A3370000}"/>
    <cellStyle name="Normal 4 2 2 5 5 2" xfId="37445" xr:uid="{00000000-0005-0000-0000-0000A4370000}"/>
    <cellStyle name="Normal 4 2 2 5 5 3" xfId="22212" xr:uid="{00000000-0005-0000-0000-0000A5370000}"/>
    <cellStyle name="Normal 4 2 2 5 6" xfId="32433" xr:uid="{00000000-0005-0000-0000-0000A6370000}"/>
    <cellStyle name="Normal 4 2 2 5 7" xfId="17199" xr:uid="{00000000-0005-0000-0000-0000A7370000}"/>
    <cellStyle name="Normal 4 2 2 6" xfId="2892" xr:uid="{00000000-0005-0000-0000-0000A8370000}"/>
    <cellStyle name="Normal 4 2 2 6 2" xfId="12966" xr:uid="{00000000-0005-0000-0000-0000A9370000}"/>
    <cellStyle name="Normal 4 2 2 6 2 2" xfId="43297" xr:uid="{00000000-0005-0000-0000-0000AA370000}"/>
    <cellStyle name="Normal 4 2 2 6 2 3" xfId="28064" xr:uid="{00000000-0005-0000-0000-0000AB370000}"/>
    <cellStyle name="Normal 4 2 2 6 3" xfId="7946" xr:uid="{00000000-0005-0000-0000-0000AC370000}"/>
    <cellStyle name="Normal 4 2 2 6 3 2" xfId="38280" xr:uid="{00000000-0005-0000-0000-0000AD370000}"/>
    <cellStyle name="Normal 4 2 2 6 3 3" xfId="23047" xr:uid="{00000000-0005-0000-0000-0000AE370000}"/>
    <cellStyle name="Normal 4 2 2 6 4" xfId="33267" xr:uid="{00000000-0005-0000-0000-0000AF370000}"/>
    <cellStyle name="Normal 4 2 2 6 5" xfId="18034" xr:uid="{00000000-0005-0000-0000-0000B0370000}"/>
    <cellStyle name="Normal 4 2 2 7" xfId="4585" xr:uid="{00000000-0005-0000-0000-0000B1370000}"/>
    <cellStyle name="Normal 4 2 2 7 2" xfId="14637" xr:uid="{00000000-0005-0000-0000-0000B2370000}"/>
    <cellStyle name="Normal 4 2 2 7 2 2" xfId="44968" xr:uid="{00000000-0005-0000-0000-0000B3370000}"/>
    <cellStyle name="Normal 4 2 2 7 2 3" xfId="29735" xr:uid="{00000000-0005-0000-0000-0000B4370000}"/>
    <cellStyle name="Normal 4 2 2 7 3" xfId="9617" xr:uid="{00000000-0005-0000-0000-0000B5370000}"/>
    <cellStyle name="Normal 4 2 2 7 3 2" xfId="39951" xr:uid="{00000000-0005-0000-0000-0000B6370000}"/>
    <cellStyle name="Normal 4 2 2 7 3 3" xfId="24718" xr:uid="{00000000-0005-0000-0000-0000B7370000}"/>
    <cellStyle name="Normal 4 2 2 7 4" xfId="34938" xr:uid="{00000000-0005-0000-0000-0000B8370000}"/>
    <cellStyle name="Normal 4 2 2 7 5" xfId="19705" xr:uid="{00000000-0005-0000-0000-0000B9370000}"/>
    <cellStyle name="Normal 4 2 2 8" xfId="11295" xr:uid="{00000000-0005-0000-0000-0000BA370000}"/>
    <cellStyle name="Normal 4 2 2 8 2" xfId="41626" xr:uid="{00000000-0005-0000-0000-0000BB370000}"/>
    <cellStyle name="Normal 4 2 2 8 3" xfId="26393" xr:uid="{00000000-0005-0000-0000-0000BC370000}"/>
    <cellStyle name="Normal 4 2 2 9" xfId="6274" xr:uid="{00000000-0005-0000-0000-0000BD370000}"/>
    <cellStyle name="Normal 4 2 2 9 2" xfId="36609" xr:uid="{00000000-0005-0000-0000-0000BE370000}"/>
    <cellStyle name="Normal 4 2 2 9 3" xfId="21376" xr:uid="{00000000-0005-0000-0000-0000BF370000}"/>
    <cellStyle name="Normal 4 2 3" xfId="1238" xr:uid="{00000000-0005-0000-0000-0000C0370000}"/>
    <cellStyle name="Normal 4 2 3 10" xfId="16415" xr:uid="{00000000-0005-0000-0000-0000C1370000}"/>
    <cellStyle name="Normal 4 2 3 2" xfId="1457" xr:uid="{00000000-0005-0000-0000-0000C2370000}"/>
    <cellStyle name="Normal 4 2 3 2 2" xfId="1878" xr:uid="{00000000-0005-0000-0000-0000C3370000}"/>
    <cellStyle name="Normal 4 2 3 2 2 2" xfId="2717" xr:uid="{00000000-0005-0000-0000-0000C4370000}"/>
    <cellStyle name="Normal 4 2 3 2 2 2 2" xfId="4407" xr:uid="{00000000-0005-0000-0000-0000C5370000}"/>
    <cellStyle name="Normal 4 2 3 2 2 2 2 2" xfId="14480" xr:uid="{00000000-0005-0000-0000-0000C6370000}"/>
    <cellStyle name="Normal 4 2 3 2 2 2 2 2 2" xfId="44811" xr:uid="{00000000-0005-0000-0000-0000C7370000}"/>
    <cellStyle name="Normal 4 2 3 2 2 2 2 2 3" xfId="29578" xr:uid="{00000000-0005-0000-0000-0000C8370000}"/>
    <cellStyle name="Normal 4 2 3 2 2 2 2 3" xfId="9460" xr:uid="{00000000-0005-0000-0000-0000C9370000}"/>
    <cellStyle name="Normal 4 2 3 2 2 2 2 3 2" xfId="39794" xr:uid="{00000000-0005-0000-0000-0000CA370000}"/>
    <cellStyle name="Normal 4 2 3 2 2 2 2 3 3" xfId="24561" xr:uid="{00000000-0005-0000-0000-0000CB370000}"/>
    <cellStyle name="Normal 4 2 3 2 2 2 2 4" xfId="34781" xr:uid="{00000000-0005-0000-0000-0000CC370000}"/>
    <cellStyle name="Normal 4 2 3 2 2 2 2 5" xfId="19548" xr:uid="{00000000-0005-0000-0000-0000CD370000}"/>
    <cellStyle name="Normal 4 2 3 2 2 2 3" xfId="6099" xr:uid="{00000000-0005-0000-0000-0000CE370000}"/>
    <cellStyle name="Normal 4 2 3 2 2 2 3 2" xfId="16151" xr:uid="{00000000-0005-0000-0000-0000CF370000}"/>
    <cellStyle name="Normal 4 2 3 2 2 2 3 2 2" xfId="46482" xr:uid="{00000000-0005-0000-0000-0000D0370000}"/>
    <cellStyle name="Normal 4 2 3 2 2 2 3 2 3" xfId="31249" xr:uid="{00000000-0005-0000-0000-0000D1370000}"/>
    <cellStyle name="Normal 4 2 3 2 2 2 3 3" xfId="11131" xr:uid="{00000000-0005-0000-0000-0000D2370000}"/>
    <cellStyle name="Normal 4 2 3 2 2 2 3 3 2" xfId="41465" xr:uid="{00000000-0005-0000-0000-0000D3370000}"/>
    <cellStyle name="Normal 4 2 3 2 2 2 3 3 3" xfId="26232" xr:uid="{00000000-0005-0000-0000-0000D4370000}"/>
    <cellStyle name="Normal 4 2 3 2 2 2 3 4" xfId="36452" xr:uid="{00000000-0005-0000-0000-0000D5370000}"/>
    <cellStyle name="Normal 4 2 3 2 2 2 3 5" xfId="21219" xr:uid="{00000000-0005-0000-0000-0000D6370000}"/>
    <cellStyle name="Normal 4 2 3 2 2 2 4" xfId="12809" xr:uid="{00000000-0005-0000-0000-0000D7370000}"/>
    <cellStyle name="Normal 4 2 3 2 2 2 4 2" xfId="43140" xr:uid="{00000000-0005-0000-0000-0000D8370000}"/>
    <cellStyle name="Normal 4 2 3 2 2 2 4 3" xfId="27907" xr:uid="{00000000-0005-0000-0000-0000D9370000}"/>
    <cellStyle name="Normal 4 2 3 2 2 2 5" xfId="7788" xr:uid="{00000000-0005-0000-0000-0000DA370000}"/>
    <cellStyle name="Normal 4 2 3 2 2 2 5 2" xfId="38123" xr:uid="{00000000-0005-0000-0000-0000DB370000}"/>
    <cellStyle name="Normal 4 2 3 2 2 2 5 3" xfId="22890" xr:uid="{00000000-0005-0000-0000-0000DC370000}"/>
    <cellStyle name="Normal 4 2 3 2 2 2 6" xfId="33111" xr:uid="{00000000-0005-0000-0000-0000DD370000}"/>
    <cellStyle name="Normal 4 2 3 2 2 2 7" xfId="17877" xr:uid="{00000000-0005-0000-0000-0000DE370000}"/>
    <cellStyle name="Normal 4 2 3 2 2 3" xfId="3570" xr:uid="{00000000-0005-0000-0000-0000DF370000}"/>
    <cellStyle name="Normal 4 2 3 2 2 3 2" xfId="13644" xr:uid="{00000000-0005-0000-0000-0000E0370000}"/>
    <cellStyle name="Normal 4 2 3 2 2 3 2 2" xfId="43975" xr:uid="{00000000-0005-0000-0000-0000E1370000}"/>
    <cellStyle name="Normal 4 2 3 2 2 3 2 3" xfId="28742" xr:uid="{00000000-0005-0000-0000-0000E2370000}"/>
    <cellStyle name="Normal 4 2 3 2 2 3 3" xfId="8624" xr:uid="{00000000-0005-0000-0000-0000E3370000}"/>
    <cellStyle name="Normal 4 2 3 2 2 3 3 2" xfId="38958" xr:uid="{00000000-0005-0000-0000-0000E4370000}"/>
    <cellStyle name="Normal 4 2 3 2 2 3 3 3" xfId="23725" xr:uid="{00000000-0005-0000-0000-0000E5370000}"/>
    <cellStyle name="Normal 4 2 3 2 2 3 4" xfId="33945" xr:uid="{00000000-0005-0000-0000-0000E6370000}"/>
    <cellStyle name="Normal 4 2 3 2 2 3 5" xfId="18712" xr:uid="{00000000-0005-0000-0000-0000E7370000}"/>
    <cellStyle name="Normal 4 2 3 2 2 4" xfId="5263" xr:uid="{00000000-0005-0000-0000-0000E8370000}"/>
    <cellStyle name="Normal 4 2 3 2 2 4 2" xfId="15315" xr:uid="{00000000-0005-0000-0000-0000E9370000}"/>
    <cellStyle name="Normal 4 2 3 2 2 4 2 2" xfId="45646" xr:uid="{00000000-0005-0000-0000-0000EA370000}"/>
    <cellStyle name="Normal 4 2 3 2 2 4 2 3" xfId="30413" xr:uid="{00000000-0005-0000-0000-0000EB370000}"/>
    <cellStyle name="Normal 4 2 3 2 2 4 3" xfId="10295" xr:uid="{00000000-0005-0000-0000-0000EC370000}"/>
    <cellStyle name="Normal 4 2 3 2 2 4 3 2" xfId="40629" xr:uid="{00000000-0005-0000-0000-0000ED370000}"/>
    <cellStyle name="Normal 4 2 3 2 2 4 3 3" xfId="25396" xr:uid="{00000000-0005-0000-0000-0000EE370000}"/>
    <cellStyle name="Normal 4 2 3 2 2 4 4" xfId="35616" xr:uid="{00000000-0005-0000-0000-0000EF370000}"/>
    <cellStyle name="Normal 4 2 3 2 2 4 5" xfId="20383" xr:uid="{00000000-0005-0000-0000-0000F0370000}"/>
    <cellStyle name="Normal 4 2 3 2 2 5" xfId="11973" xr:uid="{00000000-0005-0000-0000-0000F1370000}"/>
    <cellStyle name="Normal 4 2 3 2 2 5 2" xfId="42304" xr:uid="{00000000-0005-0000-0000-0000F2370000}"/>
    <cellStyle name="Normal 4 2 3 2 2 5 3" xfId="27071" xr:uid="{00000000-0005-0000-0000-0000F3370000}"/>
    <cellStyle name="Normal 4 2 3 2 2 6" xfId="6952" xr:uid="{00000000-0005-0000-0000-0000F4370000}"/>
    <cellStyle name="Normal 4 2 3 2 2 6 2" xfId="37287" xr:uid="{00000000-0005-0000-0000-0000F5370000}"/>
    <cellStyle name="Normal 4 2 3 2 2 6 3" xfId="22054" xr:uid="{00000000-0005-0000-0000-0000F6370000}"/>
    <cellStyle name="Normal 4 2 3 2 2 7" xfId="32275" xr:uid="{00000000-0005-0000-0000-0000F7370000}"/>
    <cellStyle name="Normal 4 2 3 2 2 8" xfId="17041" xr:uid="{00000000-0005-0000-0000-0000F8370000}"/>
    <cellStyle name="Normal 4 2 3 2 3" xfId="2299" xr:uid="{00000000-0005-0000-0000-0000F9370000}"/>
    <cellStyle name="Normal 4 2 3 2 3 2" xfId="3989" xr:uid="{00000000-0005-0000-0000-0000FA370000}"/>
    <cellStyle name="Normal 4 2 3 2 3 2 2" xfId="14062" xr:uid="{00000000-0005-0000-0000-0000FB370000}"/>
    <cellStyle name="Normal 4 2 3 2 3 2 2 2" xfId="44393" xr:uid="{00000000-0005-0000-0000-0000FC370000}"/>
    <cellStyle name="Normal 4 2 3 2 3 2 2 3" xfId="29160" xr:uid="{00000000-0005-0000-0000-0000FD370000}"/>
    <cellStyle name="Normal 4 2 3 2 3 2 3" xfId="9042" xr:uid="{00000000-0005-0000-0000-0000FE370000}"/>
    <cellStyle name="Normal 4 2 3 2 3 2 3 2" xfId="39376" xr:uid="{00000000-0005-0000-0000-0000FF370000}"/>
    <cellStyle name="Normal 4 2 3 2 3 2 3 3" xfId="24143" xr:uid="{00000000-0005-0000-0000-000000380000}"/>
    <cellStyle name="Normal 4 2 3 2 3 2 4" xfId="34363" xr:uid="{00000000-0005-0000-0000-000001380000}"/>
    <cellStyle name="Normal 4 2 3 2 3 2 5" xfId="19130" xr:uid="{00000000-0005-0000-0000-000002380000}"/>
    <cellStyle name="Normal 4 2 3 2 3 3" xfId="5681" xr:uid="{00000000-0005-0000-0000-000003380000}"/>
    <cellStyle name="Normal 4 2 3 2 3 3 2" xfId="15733" xr:uid="{00000000-0005-0000-0000-000004380000}"/>
    <cellStyle name="Normal 4 2 3 2 3 3 2 2" xfId="46064" xr:uid="{00000000-0005-0000-0000-000005380000}"/>
    <cellStyle name="Normal 4 2 3 2 3 3 2 3" xfId="30831" xr:uid="{00000000-0005-0000-0000-000006380000}"/>
    <cellStyle name="Normal 4 2 3 2 3 3 3" xfId="10713" xr:uid="{00000000-0005-0000-0000-000007380000}"/>
    <cellStyle name="Normal 4 2 3 2 3 3 3 2" xfId="41047" xr:uid="{00000000-0005-0000-0000-000008380000}"/>
    <cellStyle name="Normal 4 2 3 2 3 3 3 3" xfId="25814" xr:uid="{00000000-0005-0000-0000-000009380000}"/>
    <cellStyle name="Normal 4 2 3 2 3 3 4" xfId="36034" xr:uid="{00000000-0005-0000-0000-00000A380000}"/>
    <cellStyle name="Normal 4 2 3 2 3 3 5" xfId="20801" xr:uid="{00000000-0005-0000-0000-00000B380000}"/>
    <cellStyle name="Normal 4 2 3 2 3 4" xfId="12391" xr:uid="{00000000-0005-0000-0000-00000C380000}"/>
    <cellStyle name="Normal 4 2 3 2 3 4 2" xfId="42722" xr:uid="{00000000-0005-0000-0000-00000D380000}"/>
    <cellStyle name="Normal 4 2 3 2 3 4 3" xfId="27489" xr:uid="{00000000-0005-0000-0000-00000E380000}"/>
    <cellStyle name="Normal 4 2 3 2 3 5" xfId="7370" xr:uid="{00000000-0005-0000-0000-00000F380000}"/>
    <cellStyle name="Normal 4 2 3 2 3 5 2" xfId="37705" xr:uid="{00000000-0005-0000-0000-000010380000}"/>
    <cellStyle name="Normal 4 2 3 2 3 5 3" xfId="22472" xr:uid="{00000000-0005-0000-0000-000011380000}"/>
    <cellStyle name="Normal 4 2 3 2 3 6" xfId="32693" xr:uid="{00000000-0005-0000-0000-000012380000}"/>
    <cellStyle name="Normal 4 2 3 2 3 7" xfId="17459" xr:uid="{00000000-0005-0000-0000-000013380000}"/>
    <cellStyle name="Normal 4 2 3 2 4" xfId="3152" xr:uid="{00000000-0005-0000-0000-000014380000}"/>
    <cellStyle name="Normal 4 2 3 2 4 2" xfId="13226" xr:uid="{00000000-0005-0000-0000-000015380000}"/>
    <cellStyle name="Normal 4 2 3 2 4 2 2" xfId="43557" xr:uid="{00000000-0005-0000-0000-000016380000}"/>
    <cellStyle name="Normal 4 2 3 2 4 2 3" xfId="28324" xr:uid="{00000000-0005-0000-0000-000017380000}"/>
    <cellStyle name="Normal 4 2 3 2 4 3" xfId="8206" xr:uid="{00000000-0005-0000-0000-000018380000}"/>
    <cellStyle name="Normal 4 2 3 2 4 3 2" xfId="38540" xr:uid="{00000000-0005-0000-0000-000019380000}"/>
    <cellStyle name="Normal 4 2 3 2 4 3 3" xfId="23307" xr:uid="{00000000-0005-0000-0000-00001A380000}"/>
    <cellStyle name="Normal 4 2 3 2 4 4" xfId="33527" xr:uid="{00000000-0005-0000-0000-00001B380000}"/>
    <cellStyle name="Normal 4 2 3 2 4 5" xfId="18294" xr:uid="{00000000-0005-0000-0000-00001C380000}"/>
    <cellStyle name="Normal 4 2 3 2 5" xfId="4845" xr:uid="{00000000-0005-0000-0000-00001D380000}"/>
    <cellStyle name="Normal 4 2 3 2 5 2" xfId="14897" xr:uid="{00000000-0005-0000-0000-00001E380000}"/>
    <cellStyle name="Normal 4 2 3 2 5 2 2" xfId="45228" xr:uid="{00000000-0005-0000-0000-00001F380000}"/>
    <cellStyle name="Normal 4 2 3 2 5 2 3" xfId="29995" xr:uid="{00000000-0005-0000-0000-000020380000}"/>
    <cellStyle name="Normal 4 2 3 2 5 3" xfId="9877" xr:uid="{00000000-0005-0000-0000-000021380000}"/>
    <cellStyle name="Normal 4 2 3 2 5 3 2" xfId="40211" xr:uid="{00000000-0005-0000-0000-000022380000}"/>
    <cellStyle name="Normal 4 2 3 2 5 3 3" xfId="24978" xr:uid="{00000000-0005-0000-0000-000023380000}"/>
    <cellStyle name="Normal 4 2 3 2 5 4" xfId="35198" xr:uid="{00000000-0005-0000-0000-000024380000}"/>
    <cellStyle name="Normal 4 2 3 2 5 5" xfId="19965" xr:uid="{00000000-0005-0000-0000-000025380000}"/>
    <cellStyle name="Normal 4 2 3 2 6" xfId="11555" xr:uid="{00000000-0005-0000-0000-000026380000}"/>
    <cellStyle name="Normal 4 2 3 2 6 2" xfId="41886" xr:uid="{00000000-0005-0000-0000-000027380000}"/>
    <cellStyle name="Normal 4 2 3 2 6 3" xfId="26653" xr:uid="{00000000-0005-0000-0000-000028380000}"/>
    <cellStyle name="Normal 4 2 3 2 7" xfId="6534" xr:uid="{00000000-0005-0000-0000-000029380000}"/>
    <cellStyle name="Normal 4 2 3 2 7 2" xfId="36869" xr:uid="{00000000-0005-0000-0000-00002A380000}"/>
    <cellStyle name="Normal 4 2 3 2 7 3" xfId="21636" xr:uid="{00000000-0005-0000-0000-00002B380000}"/>
    <cellStyle name="Normal 4 2 3 2 8" xfId="31857" xr:uid="{00000000-0005-0000-0000-00002C380000}"/>
    <cellStyle name="Normal 4 2 3 2 9" xfId="16623" xr:uid="{00000000-0005-0000-0000-00002D380000}"/>
    <cellStyle name="Normal 4 2 3 3" xfId="1670" xr:uid="{00000000-0005-0000-0000-00002E380000}"/>
    <cellStyle name="Normal 4 2 3 3 2" xfId="2509" xr:uid="{00000000-0005-0000-0000-00002F380000}"/>
    <cellStyle name="Normal 4 2 3 3 2 2" xfId="4199" xr:uid="{00000000-0005-0000-0000-000030380000}"/>
    <cellStyle name="Normal 4 2 3 3 2 2 2" xfId="14272" xr:uid="{00000000-0005-0000-0000-000031380000}"/>
    <cellStyle name="Normal 4 2 3 3 2 2 2 2" xfId="44603" xr:uid="{00000000-0005-0000-0000-000032380000}"/>
    <cellStyle name="Normal 4 2 3 3 2 2 2 3" xfId="29370" xr:uid="{00000000-0005-0000-0000-000033380000}"/>
    <cellStyle name="Normal 4 2 3 3 2 2 3" xfId="9252" xr:uid="{00000000-0005-0000-0000-000034380000}"/>
    <cellStyle name="Normal 4 2 3 3 2 2 3 2" xfId="39586" xr:uid="{00000000-0005-0000-0000-000035380000}"/>
    <cellStyle name="Normal 4 2 3 3 2 2 3 3" xfId="24353" xr:uid="{00000000-0005-0000-0000-000036380000}"/>
    <cellStyle name="Normal 4 2 3 3 2 2 4" xfId="34573" xr:uid="{00000000-0005-0000-0000-000037380000}"/>
    <cellStyle name="Normal 4 2 3 3 2 2 5" xfId="19340" xr:uid="{00000000-0005-0000-0000-000038380000}"/>
    <cellStyle name="Normal 4 2 3 3 2 3" xfId="5891" xr:uid="{00000000-0005-0000-0000-000039380000}"/>
    <cellStyle name="Normal 4 2 3 3 2 3 2" xfId="15943" xr:uid="{00000000-0005-0000-0000-00003A380000}"/>
    <cellStyle name="Normal 4 2 3 3 2 3 2 2" xfId="46274" xr:uid="{00000000-0005-0000-0000-00003B380000}"/>
    <cellStyle name="Normal 4 2 3 3 2 3 2 3" xfId="31041" xr:uid="{00000000-0005-0000-0000-00003C380000}"/>
    <cellStyle name="Normal 4 2 3 3 2 3 3" xfId="10923" xr:uid="{00000000-0005-0000-0000-00003D380000}"/>
    <cellStyle name="Normal 4 2 3 3 2 3 3 2" xfId="41257" xr:uid="{00000000-0005-0000-0000-00003E380000}"/>
    <cellStyle name="Normal 4 2 3 3 2 3 3 3" xfId="26024" xr:uid="{00000000-0005-0000-0000-00003F380000}"/>
    <cellStyle name="Normal 4 2 3 3 2 3 4" xfId="36244" xr:uid="{00000000-0005-0000-0000-000040380000}"/>
    <cellStyle name="Normal 4 2 3 3 2 3 5" xfId="21011" xr:uid="{00000000-0005-0000-0000-000041380000}"/>
    <cellStyle name="Normal 4 2 3 3 2 4" xfId="12601" xr:uid="{00000000-0005-0000-0000-000042380000}"/>
    <cellStyle name="Normal 4 2 3 3 2 4 2" xfId="42932" xr:uid="{00000000-0005-0000-0000-000043380000}"/>
    <cellStyle name="Normal 4 2 3 3 2 4 3" xfId="27699" xr:uid="{00000000-0005-0000-0000-000044380000}"/>
    <cellStyle name="Normal 4 2 3 3 2 5" xfId="7580" xr:uid="{00000000-0005-0000-0000-000045380000}"/>
    <cellStyle name="Normal 4 2 3 3 2 5 2" xfId="37915" xr:uid="{00000000-0005-0000-0000-000046380000}"/>
    <cellStyle name="Normal 4 2 3 3 2 5 3" xfId="22682" xr:uid="{00000000-0005-0000-0000-000047380000}"/>
    <cellStyle name="Normal 4 2 3 3 2 6" xfId="32903" xr:uid="{00000000-0005-0000-0000-000048380000}"/>
    <cellStyle name="Normal 4 2 3 3 2 7" xfId="17669" xr:uid="{00000000-0005-0000-0000-000049380000}"/>
    <cellStyle name="Normal 4 2 3 3 3" xfId="3362" xr:uid="{00000000-0005-0000-0000-00004A380000}"/>
    <cellStyle name="Normal 4 2 3 3 3 2" xfId="13436" xr:uid="{00000000-0005-0000-0000-00004B380000}"/>
    <cellStyle name="Normal 4 2 3 3 3 2 2" xfId="43767" xr:uid="{00000000-0005-0000-0000-00004C380000}"/>
    <cellStyle name="Normal 4 2 3 3 3 2 3" xfId="28534" xr:uid="{00000000-0005-0000-0000-00004D380000}"/>
    <cellStyle name="Normal 4 2 3 3 3 3" xfId="8416" xr:uid="{00000000-0005-0000-0000-00004E380000}"/>
    <cellStyle name="Normal 4 2 3 3 3 3 2" xfId="38750" xr:uid="{00000000-0005-0000-0000-00004F380000}"/>
    <cellStyle name="Normal 4 2 3 3 3 3 3" xfId="23517" xr:uid="{00000000-0005-0000-0000-000050380000}"/>
    <cellStyle name="Normal 4 2 3 3 3 4" xfId="33737" xr:uid="{00000000-0005-0000-0000-000051380000}"/>
    <cellStyle name="Normal 4 2 3 3 3 5" xfId="18504" xr:uid="{00000000-0005-0000-0000-000052380000}"/>
    <cellStyle name="Normal 4 2 3 3 4" xfId="5055" xr:uid="{00000000-0005-0000-0000-000053380000}"/>
    <cellStyle name="Normal 4 2 3 3 4 2" xfId="15107" xr:uid="{00000000-0005-0000-0000-000054380000}"/>
    <cellStyle name="Normal 4 2 3 3 4 2 2" xfId="45438" xr:uid="{00000000-0005-0000-0000-000055380000}"/>
    <cellStyle name="Normal 4 2 3 3 4 2 3" xfId="30205" xr:uid="{00000000-0005-0000-0000-000056380000}"/>
    <cellStyle name="Normal 4 2 3 3 4 3" xfId="10087" xr:uid="{00000000-0005-0000-0000-000057380000}"/>
    <cellStyle name="Normal 4 2 3 3 4 3 2" xfId="40421" xr:uid="{00000000-0005-0000-0000-000058380000}"/>
    <cellStyle name="Normal 4 2 3 3 4 3 3" xfId="25188" xr:uid="{00000000-0005-0000-0000-000059380000}"/>
    <cellStyle name="Normal 4 2 3 3 4 4" xfId="35408" xr:uid="{00000000-0005-0000-0000-00005A380000}"/>
    <cellStyle name="Normal 4 2 3 3 4 5" xfId="20175" xr:uid="{00000000-0005-0000-0000-00005B380000}"/>
    <cellStyle name="Normal 4 2 3 3 5" xfId="11765" xr:uid="{00000000-0005-0000-0000-00005C380000}"/>
    <cellStyle name="Normal 4 2 3 3 5 2" xfId="42096" xr:uid="{00000000-0005-0000-0000-00005D380000}"/>
    <cellStyle name="Normal 4 2 3 3 5 3" xfId="26863" xr:uid="{00000000-0005-0000-0000-00005E380000}"/>
    <cellStyle name="Normal 4 2 3 3 6" xfId="6744" xr:uid="{00000000-0005-0000-0000-00005F380000}"/>
    <cellStyle name="Normal 4 2 3 3 6 2" xfId="37079" xr:uid="{00000000-0005-0000-0000-000060380000}"/>
    <cellStyle name="Normal 4 2 3 3 6 3" xfId="21846" xr:uid="{00000000-0005-0000-0000-000061380000}"/>
    <cellStyle name="Normal 4 2 3 3 7" xfId="32067" xr:uid="{00000000-0005-0000-0000-000062380000}"/>
    <cellStyle name="Normal 4 2 3 3 8" xfId="16833" xr:uid="{00000000-0005-0000-0000-000063380000}"/>
    <cellStyle name="Normal 4 2 3 4" xfId="2091" xr:uid="{00000000-0005-0000-0000-000064380000}"/>
    <cellStyle name="Normal 4 2 3 4 2" xfId="3781" xr:uid="{00000000-0005-0000-0000-000065380000}"/>
    <cellStyle name="Normal 4 2 3 4 2 2" xfId="13854" xr:uid="{00000000-0005-0000-0000-000066380000}"/>
    <cellStyle name="Normal 4 2 3 4 2 2 2" xfId="44185" xr:uid="{00000000-0005-0000-0000-000067380000}"/>
    <cellStyle name="Normal 4 2 3 4 2 2 3" xfId="28952" xr:uid="{00000000-0005-0000-0000-000068380000}"/>
    <cellStyle name="Normal 4 2 3 4 2 3" xfId="8834" xr:uid="{00000000-0005-0000-0000-000069380000}"/>
    <cellStyle name="Normal 4 2 3 4 2 3 2" xfId="39168" xr:uid="{00000000-0005-0000-0000-00006A380000}"/>
    <cellStyle name="Normal 4 2 3 4 2 3 3" xfId="23935" xr:uid="{00000000-0005-0000-0000-00006B380000}"/>
    <cellStyle name="Normal 4 2 3 4 2 4" xfId="34155" xr:uid="{00000000-0005-0000-0000-00006C380000}"/>
    <cellStyle name="Normal 4 2 3 4 2 5" xfId="18922" xr:uid="{00000000-0005-0000-0000-00006D380000}"/>
    <cellStyle name="Normal 4 2 3 4 3" xfId="5473" xr:uid="{00000000-0005-0000-0000-00006E380000}"/>
    <cellStyle name="Normal 4 2 3 4 3 2" xfId="15525" xr:uid="{00000000-0005-0000-0000-00006F380000}"/>
    <cellStyle name="Normal 4 2 3 4 3 2 2" xfId="45856" xr:uid="{00000000-0005-0000-0000-000070380000}"/>
    <cellStyle name="Normal 4 2 3 4 3 2 3" xfId="30623" xr:uid="{00000000-0005-0000-0000-000071380000}"/>
    <cellStyle name="Normal 4 2 3 4 3 3" xfId="10505" xr:uid="{00000000-0005-0000-0000-000072380000}"/>
    <cellStyle name="Normal 4 2 3 4 3 3 2" xfId="40839" xr:uid="{00000000-0005-0000-0000-000073380000}"/>
    <cellStyle name="Normal 4 2 3 4 3 3 3" xfId="25606" xr:uid="{00000000-0005-0000-0000-000074380000}"/>
    <cellStyle name="Normal 4 2 3 4 3 4" xfId="35826" xr:uid="{00000000-0005-0000-0000-000075380000}"/>
    <cellStyle name="Normal 4 2 3 4 3 5" xfId="20593" xr:uid="{00000000-0005-0000-0000-000076380000}"/>
    <cellStyle name="Normal 4 2 3 4 4" xfId="12183" xr:uid="{00000000-0005-0000-0000-000077380000}"/>
    <cellStyle name="Normal 4 2 3 4 4 2" xfId="42514" xr:uid="{00000000-0005-0000-0000-000078380000}"/>
    <cellStyle name="Normal 4 2 3 4 4 3" xfId="27281" xr:uid="{00000000-0005-0000-0000-000079380000}"/>
    <cellStyle name="Normal 4 2 3 4 5" xfId="7162" xr:uid="{00000000-0005-0000-0000-00007A380000}"/>
    <cellStyle name="Normal 4 2 3 4 5 2" xfId="37497" xr:uid="{00000000-0005-0000-0000-00007B380000}"/>
    <cellStyle name="Normal 4 2 3 4 5 3" xfId="22264" xr:uid="{00000000-0005-0000-0000-00007C380000}"/>
    <cellStyle name="Normal 4 2 3 4 6" xfId="32485" xr:uid="{00000000-0005-0000-0000-00007D380000}"/>
    <cellStyle name="Normal 4 2 3 4 7" xfId="17251" xr:uid="{00000000-0005-0000-0000-00007E380000}"/>
    <cellStyle name="Normal 4 2 3 5" xfId="2944" xr:uid="{00000000-0005-0000-0000-00007F380000}"/>
    <cellStyle name="Normal 4 2 3 5 2" xfId="13018" xr:uid="{00000000-0005-0000-0000-000080380000}"/>
    <cellStyle name="Normal 4 2 3 5 2 2" xfId="43349" xr:uid="{00000000-0005-0000-0000-000081380000}"/>
    <cellStyle name="Normal 4 2 3 5 2 3" xfId="28116" xr:uid="{00000000-0005-0000-0000-000082380000}"/>
    <cellStyle name="Normal 4 2 3 5 3" xfId="7998" xr:uid="{00000000-0005-0000-0000-000083380000}"/>
    <cellStyle name="Normal 4 2 3 5 3 2" xfId="38332" xr:uid="{00000000-0005-0000-0000-000084380000}"/>
    <cellStyle name="Normal 4 2 3 5 3 3" xfId="23099" xr:uid="{00000000-0005-0000-0000-000085380000}"/>
    <cellStyle name="Normal 4 2 3 5 4" xfId="33319" xr:uid="{00000000-0005-0000-0000-000086380000}"/>
    <cellStyle name="Normal 4 2 3 5 5" xfId="18086" xr:uid="{00000000-0005-0000-0000-000087380000}"/>
    <cellStyle name="Normal 4 2 3 6" xfId="4637" xr:uid="{00000000-0005-0000-0000-000088380000}"/>
    <cellStyle name="Normal 4 2 3 6 2" xfId="14689" xr:uid="{00000000-0005-0000-0000-000089380000}"/>
    <cellStyle name="Normal 4 2 3 6 2 2" xfId="45020" xr:uid="{00000000-0005-0000-0000-00008A380000}"/>
    <cellStyle name="Normal 4 2 3 6 2 3" xfId="29787" xr:uid="{00000000-0005-0000-0000-00008B380000}"/>
    <cellStyle name="Normal 4 2 3 6 3" xfId="9669" xr:uid="{00000000-0005-0000-0000-00008C380000}"/>
    <cellStyle name="Normal 4 2 3 6 3 2" xfId="40003" xr:uid="{00000000-0005-0000-0000-00008D380000}"/>
    <cellStyle name="Normal 4 2 3 6 3 3" xfId="24770" xr:uid="{00000000-0005-0000-0000-00008E380000}"/>
    <cellStyle name="Normal 4 2 3 6 4" xfId="34990" xr:uid="{00000000-0005-0000-0000-00008F380000}"/>
    <cellStyle name="Normal 4 2 3 6 5" xfId="19757" xr:uid="{00000000-0005-0000-0000-000090380000}"/>
    <cellStyle name="Normal 4 2 3 7" xfId="11347" xr:uid="{00000000-0005-0000-0000-000091380000}"/>
    <cellStyle name="Normal 4 2 3 7 2" xfId="41678" xr:uid="{00000000-0005-0000-0000-000092380000}"/>
    <cellStyle name="Normal 4 2 3 7 3" xfId="26445" xr:uid="{00000000-0005-0000-0000-000093380000}"/>
    <cellStyle name="Normal 4 2 3 8" xfId="6326" xr:uid="{00000000-0005-0000-0000-000094380000}"/>
    <cellStyle name="Normal 4 2 3 8 2" xfId="36661" xr:uid="{00000000-0005-0000-0000-000095380000}"/>
    <cellStyle name="Normal 4 2 3 8 3" xfId="21428" xr:uid="{00000000-0005-0000-0000-000096380000}"/>
    <cellStyle name="Normal 4 2 3 9" xfId="31650" xr:uid="{00000000-0005-0000-0000-000097380000}"/>
    <cellStyle name="Normal 4 2 4" xfId="1351" xr:uid="{00000000-0005-0000-0000-000098380000}"/>
    <cellStyle name="Normal 4 2 4 2" xfId="1774" xr:uid="{00000000-0005-0000-0000-000099380000}"/>
    <cellStyle name="Normal 4 2 4 2 2" xfId="2613" xr:uid="{00000000-0005-0000-0000-00009A380000}"/>
    <cellStyle name="Normal 4 2 4 2 2 2" xfId="4303" xr:uid="{00000000-0005-0000-0000-00009B380000}"/>
    <cellStyle name="Normal 4 2 4 2 2 2 2" xfId="14376" xr:uid="{00000000-0005-0000-0000-00009C380000}"/>
    <cellStyle name="Normal 4 2 4 2 2 2 2 2" xfId="44707" xr:uid="{00000000-0005-0000-0000-00009D380000}"/>
    <cellStyle name="Normal 4 2 4 2 2 2 2 3" xfId="29474" xr:uid="{00000000-0005-0000-0000-00009E380000}"/>
    <cellStyle name="Normal 4 2 4 2 2 2 3" xfId="9356" xr:uid="{00000000-0005-0000-0000-00009F380000}"/>
    <cellStyle name="Normal 4 2 4 2 2 2 3 2" xfId="39690" xr:uid="{00000000-0005-0000-0000-0000A0380000}"/>
    <cellStyle name="Normal 4 2 4 2 2 2 3 3" xfId="24457" xr:uid="{00000000-0005-0000-0000-0000A1380000}"/>
    <cellStyle name="Normal 4 2 4 2 2 2 4" xfId="34677" xr:uid="{00000000-0005-0000-0000-0000A2380000}"/>
    <cellStyle name="Normal 4 2 4 2 2 2 5" xfId="19444" xr:uid="{00000000-0005-0000-0000-0000A3380000}"/>
    <cellStyle name="Normal 4 2 4 2 2 3" xfId="5995" xr:uid="{00000000-0005-0000-0000-0000A4380000}"/>
    <cellStyle name="Normal 4 2 4 2 2 3 2" xfId="16047" xr:uid="{00000000-0005-0000-0000-0000A5380000}"/>
    <cellStyle name="Normal 4 2 4 2 2 3 2 2" xfId="46378" xr:uid="{00000000-0005-0000-0000-0000A6380000}"/>
    <cellStyle name="Normal 4 2 4 2 2 3 2 3" xfId="31145" xr:uid="{00000000-0005-0000-0000-0000A7380000}"/>
    <cellStyle name="Normal 4 2 4 2 2 3 3" xfId="11027" xr:uid="{00000000-0005-0000-0000-0000A8380000}"/>
    <cellStyle name="Normal 4 2 4 2 2 3 3 2" xfId="41361" xr:uid="{00000000-0005-0000-0000-0000A9380000}"/>
    <cellStyle name="Normal 4 2 4 2 2 3 3 3" xfId="26128" xr:uid="{00000000-0005-0000-0000-0000AA380000}"/>
    <cellStyle name="Normal 4 2 4 2 2 3 4" xfId="36348" xr:uid="{00000000-0005-0000-0000-0000AB380000}"/>
    <cellStyle name="Normal 4 2 4 2 2 3 5" xfId="21115" xr:uid="{00000000-0005-0000-0000-0000AC380000}"/>
    <cellStyle name="Normal 4 2 4 2 2 4" xfId="12705" xr:uid="{00000000-0005-0000-0000-0000AD380000}"/>
    <cellStyle name="Normal 4 2 4 2 2 4 2" xfId="43036" xr:uid="{00000000-0005-0000-0000-0000AE380000}"/>
    <cellStyle name="Normal 4 2 4 2 2 4 3" xfId="27803" xr:uid="{00000000-0005-0000-0000-0000AF380000}"/>
    <cellStyle name="Normal 4 2 4 2 2 5" xfId="7684" xr:uid="{00000000-0005-0000-0000-0000B0380000}"/>
    <cellStyle name="Normal 4 2 4 2 2 5 2" xfId="38019" xr:uid="{00000000-0005-0000-0000-0000B1380000}"/>
    <cellStyle name="Normal 4 2 4 2 2 5 3" xfId="22786" xr:uid="{00000000-0005-0000-0000-0000B2380000}"/>
    <cellStyle name="Normal 4 2 4 2 2 6" xfId="33007" xr:uid="{00000000-0005-0000-0000-0000B3380000}"/>
    <cellStyle name="Normal 4 2 4 2 2 7" xfId="17773" xr:uid="{00000000-0005-0000-0000-0000B4380000}"/>
    <cellStyle name="Normal 4 2 4 2 3" xfId="3466" xr:uid="{00000000-0005-0000-0000-0000B5380000}"/>
    <cellStyle name="Normal 4 2 4 2 3 2" xfId="13540" xr:uid="{00000000-0005-0000-0000-0000B6380000}"/>
    <cellStyle name="Normal 4 2 4 2 3 2 2" xfId="43871" xr:uid="{00000000-0005-0000-0000-0000B7380000}"/>
    <cellStyle name="Normal 4 2 4 2 3 2 3" xfId="28638" xr:uid="{00000000-0005-0000-0000-0000B8380000}"/>
    <cellStyle name="Normal 4 2 4 2 3 3" xfId="8520" xr:uid="{00000000-0005-0000-0000-0000B9380000}"/>
    <cellStyle name="Normal 4 2 4 2 3 3 2" xfId="38854" xr:uid="{00000000-0005-0000-0000-0000BA380000}"/>
    <cellStyle name="Normal 4 2 4 2 3 3 3" xfId="23621" xr:uid="{00000000-0005-0000-0000-0000BB380000}"/>
    <cellStyle name="Normal 4 2 4 2 3 4" xfId="33841" xr:uid="{00000000-0005-0000-0000-0000BC380000}"/>
    <cellStyle name="Normal 4 2 4 2 3 5" xfId="18608" xr:uid="{00000000-0005-0000-0000-0000BD380000}"/>
    <cellStyle name="Normal 4 2 4 2 4" xfId="5159" xr:uid="{00000000-0005-0000-0000-0000BE380000}"/>
    <cellStyle name="Normal 4 2 4 2 4 2" xfId="15211" xr:uid="{00000000-0005-0000-0000-0000BF380000}"/>
    <cellStyle name="Normal 4 2 4 2 4 2 2" xfId="45542" xr:uid="{00000000-0005-0000-0000-0000C0380000}"/>
    <cellStyle name="Normal 4 2 4 2 4 2 3" xfId="30309" xr:uid="{00000000-0005-0000-0000-0000C1380000}"/>
    <cellStyle name="Normal 4 2 4 2 4 3" xfId="10191" xr:uid="{00000000-0005-0000-0000-0000C2380000}"/>
    <cellStyle name="Normal 4 2 4 2 4 3 2" xfId="40525" xr:uid="{00000000-0005-0000-0000-0000C3380000}"/>
    <cellStyle name="Normal 4 2 4 2 4 3 3" xfId="25292" xr:uid="{00000000-0005-0000-0000-0000C4380000}"/>
    <cellStyle name="Normal 4 2 4 2 4 4" xfId="35512" xr:uid="{00000000-0005-0000-0000-0000C5380000}"/>
    <cellStyle name="Normal 4 2 4 2 4 5" xfId="20279" xr:uid="{00000000-0005-0000-0000-0000C6380000}"/>
    <cellStyle name="Normal 4 2 4 2 5" xfId="11869" xr:uid="{00000000-0005-0000-0000-0000C7380000}"/>
    <cellStyle name="Normal 4 2 4 2 5 2" xfId="42200" xr:uid="{00000000-0005-0000-0000-0000C8380000}"/>
    <cellStyle name="Normal 4 2 4 2 5 3" xfId="26967" xr:uid="{00000000-0005-0000-0000-0000C9380000}"/>
    <cellStyle name="Normal 4 2 4 2 6" xfId="6848" xr:uid="{00000000-0005-0000-0000-0000CA380000}"/>
    <cellStyle name="Normal 4 2 4 2 6 2" xfId="37183" xr:uid="{00000000-0005-0000-0000-0000CB380000}"/>
    <cellStyle name="Normal 4 2 4 2 6 3" xfId="21950" xr:uid="{00000000-0005-0000-0000-0000CC380000}"/>
    <cellStyle name="Normal 4 2 4 2 7" xfId="32171" xr:uid="{00000000-0005-0000-0000-0000CD380000}"/>
    <cellStyle name="Normal 4 2 4 2 8" xfId="16937" xr:uid="{00000000-0005-0000-0000-0000CE380000}"/>
    <cellStyle name="Normal 4 2 4 3" xfId="2195" xr:uid="{00000000-0005-0000-0000-0000CF380000}"/>
    <cellStyle name="Normal 4 2 4 3 2" xfId="3885" xr:uid="{00000000-0005-0000-0000-0000D0380000}"/>
    <cellStyle name="Normal 4 2 4 3 2 2" xfId="13958" xr:uid="{00000000-0005-0000-0000-0000D1380000}"/>
    <cellStyle name="Normal 4 2 4 3 2 2 2" xfId="44289" xr:uid="{00000000-0005-0000-0000-0000D2380000}"/>
    <cellStyle name="Normal 4 2 4 3 2 2 3" xfId="29056" xr:uid="{00000000-0005-0000-0000-0000D3380000}"/>
    <cellStyle name="Normal 4 2 4 3 2 3" xfId="8938" xr:uid="{00000000-0005-0000-0000-0000D4380000}"/>
    <cellStyle name="Normal 4 2 4 3 2 3 2" xfId="39272" xr:uid="{00000000-0005-0000-0000-0000D5380000}"/>
    <cellStyle name="Normal 4 2 4 3 2 3 3" xfId="24039" xr:uid="{00000000-0005-0000-0000-0000D6380000}"/>
    <cellStyle name="Normal 4 2 4 3 2 4" xfId="34259" xr:uid="{00000000-0005-0000-0000-0000D7380000}"/>
    <cellStyle name="Normal 4 2 4 3 2 5" xfId="19026" xr:uid="{00000000-0005-0000-0000-0000D8380000}"/>
    <cellStyle name="Normal 4 2 4 3 3" xfId="5577" xr:uid="{00000000-0005-0000-0000-0000D9380000}"/>
    <cellStyle name="Normal 4 2 4 3 3 2" xfId="15629" xr:uid="{00000000-0005-0000-0000-0000DA380000}"/>
    <cellStyle name="Normal 4 2 4 3 3 2 2" xfId="45960" xr:uid="{00000000-0005-0000-0000-0000DB380000}"/>
    <cellStyle name="Normal 4 2 4 3 3 2 3" xfId="30727" xr:uid="{00000000-0005-0000-0000-0000DC380000}"/>
    <cellStyle name="Normal 4 2 4 3 3 3" xfId="10609" xr:uid="{00000000-0005-0000-0000-0000DD380000}"/>
    <cellStyle name="Normal 4 2 4 3 3 3 2" xfId="40943" xr:uid="{00000000-0005-0000-0000-0000DE380000}"/>
    <cellStyle name="Normal 4 2 4 3 3 3 3" xfId="25710" xr:uid="{00000000-0005-0000-0000-0000DF380000}"/>
    <cellStyle name="Normal 4 2 4 3 3 4" xfId="35930" xr:uid="{00000000-0005-0000-0000-0000E0380000}"/>
    <cellStyle name="Normal 4 2 4 3 3 5" xfId="20697" xr:uid="{00000000-0005-0000-0000-0000E1380000}"/>
    <cellStyle name="Normal 4 2 4 3 4" xfId="12287" xr:uid="{00000000-0005-0000-0000-0000E2380000}"/>
    <cellStyle name="Normal 4 2 4 3 4 2" xfId="42618" xr:uid="{00000000-0005-0000-0000-0000E3380000}"/>
    <cellStyle name="Normal 4 2 4 3 4 3" xfId="27385" xr:uid="{00000000-0005-0000-0000-0000E4380000}"/>
    <cellStyle name="Normal 4 2 4 3 5" xfId="7266" xr:uid="{00000000-0005-0000-0000-0000E5380000}"/>
    <cellStyle name="Normal 4 2 4 3 5 2" xfId="37601" xr:uid="{00000000-0005-0000-0000-0000E6380000}"/>
    <cellStyle name="Normal 4 2 4 3 5 3" xfId="22368" xr:uid="{00000000-0005-0000-0000-0000E7380000}"/>
    <cellStyle name="Normal 4 2 4 3 6" xfId="32589" xr:uid="{00000000-0005-0000-0000-0000E8380000}"/>
    <cellStyle name="Normal 4 2 4 3 7" xfId="17355" xr:uid="{00000000-0005-0000-0000-0000E9380000}"/>
    <cellStyle name="Normal 4 2 4 4" xfId="3048" xr:uid="{00000000-0005-0000-0000-0000EA380000}"/>
    <cellStyle name="Normal 4 2 4 4 2" xfId="13122" xr:uid="{00000000-0005-0000-0000-0000EB380000}"/>
    <cellStyle name="Normal 4 2 4 4 2 2" xfId="43453" xr:uid="{00000000-0005-0000-0000-0000EC380000}"/>
    <cellStyle name="Normal 4 2 4 4 2 3" xfId="28220" xr:uid="{00000000-0005-0000-0000-0000ED380000}"/>
    <cellStyle name="Normal 4 2 4 4 3" xfId="8102" xr:uid="{00000000-0005-0000-0000-0000EE380000}"/>
    <cellStyle name="Normal 4 2 4 4 3 2" xfId="38436" xr:uid="{00000000-0005-0000-0000-0000EF380000}"/>
    <cellStyle name="Normal 4 2 4 4 3 3" xfId="23203" xr:uid="{00000000-0005-0000-0000-0000F0380000}"/>
    <cellStyle name="Normal 4 2 4 4 4" xfId="33423" xr:uid="{00000000-0005-0000-0000-0000F1380000}"/>
    <cellStyle name="Normal 4 2 4 4 5" xfId="18190" xr:uid="{00000000-0005-0000-0000-0000F2380000}"/>
    <cellStyle name="Normal 4 2 4 5" xfId="4741" xr:uid="{00000000-0005-0000-0000-0000F3380000}"/>
    <cellStyle name="Normal 4 2 4 5 2" xfId="14793" xr:uid="{00000000-0005-0000-0000-0000F4380000}"/>
    <cellStyle name="Normal 4 2 4 5 2 2" xfId="45124" xr:uid="{00000000-0005-0000-0000-0000F5380000}"/>
    <cellStyle name="Normal 4 2 4 5 2 3" xfId="29891" xr:uid="{00000000-0005-0000-0000-0000F6380000}"/>
    <cellStyle name="Normal 4 2 4 5 3" xfId="9773" xr:uid="{00000000-0005-0000-0000-0000F7380000}"/>
    <cellStyle name="Normal 4 2 4 5 3 2" xfId="40107" xr:uid="{00000000-0005-0000-0000-0000F8380000}"/>
    <cellStyle name="Normal 4 2 4 5 3 3" xfId="24874" xr:uid="{00000000-0005-0000-0000-0000F9380000}"/>
    <cellStyle name="Normal 4 2 4 5 4" xfId="35094" xr:uid="{00000000-0005-0000-0000-0000FA380000}"/>
    <cellStyle name="Normal 4 2 4 5 5" xfId="19861" xr:uid="{00000000-0005-0000-0000-0000FB380000}"/>
    <cellStyle name="Normal 4 2 4 6" xfId="11451" xr:uid="{00000000-0005-0000-0000-0000FC380000}"/>
    <cellStyle name="Normal 4 2 4 6 2" xfId="41782" xr:uid="{00000000-0005-0000-0000-0000FD380000}"/>
    <cellStyle name="Normal 4 2 4 6 3" xfId="26549" xr:uid="{00000000-0005-0000-0000-0000FE380000}"/>
    <cellStyle name="Normal 4 2 4 7" xfId="6430" xr:uid="{00000000-0005-0000-0000-0000FF380000}"/>
    <cellStyle name="Normal 4 2 4 7 2" xfId="36765" xr:uid="{00000000-0005-0000-0000-000000390000}"/>
    <cellStyle name="Normal 4 2 4 7 3" xfId="21532" xr:uid="{00000000-0005-0000-0000-000001390000}"/>
    <cellStyle name="Normal 4 2 4 8" xfId="31753" xr:uid="{00000000-0005-0000-0000-000002390000}"/>
    <cellStyle name="Normal 4 2 4 9" xfId="16519" xr:uid="{00000000-0005-0000-0000-000003390000}"/>
    <cellStyle name="Normal 4 2 5" xfId="1564" xr:uid="{00000000-0005-0000-0000-000004390000}"/>
    <cellStyle name="Normal 4 2 5 2" xfId="2405" xr:uid="{00000000-0005-0000-0000-000005390000}"/>
    <cellStyle name="Normal 4 2 5 2 2" xfId="4095" xr:uid="{00000000-0005-0000-0000-000006390000}"/>
    <cellStyle name="Normal 4 2 5 2 2 2" xfId="14168" xr:uid="{00000000-0005-0000-0000-000007390000}"/>
    <cellStyle name="Normal 4 2 5 2 2 2 2" xfId="44499" xr:uid="{00000000-0005-0000-0000-000008390000}"/>
    <cellStyle name="Normal 4 2 5 2 2 2 3" xfId="29266" xr:uid="{00000000-0005-0000-0000-000009390000}"/>
    <cellStyle name="Normal 4 2 5 2 2 3" xfId="9148" xr:uid="{00000000-0005-0000-0000-00000A390000}"/>
    <cellStyle name="Normal 4 2 5 2 2 3 2" xfId="39482" xr:uid="{00000000-0005-0000-0000-00000B390000}"/>
    <cellStyle name="Normal 4 2 5 2 2 3 3" xfId="24249" xr:uid="{00000000-0005-0000-0000-00000C390000}"/>
    <cellStyle name="Normal 4 2 5 2 2 4" xfId="34469" xr:uid="{00000000-0005-0000-0000-00000D390000}"/>
    <cellStyle name="Normal 4 2 5 2 2 5" xfId="19236" xr:uid="{00000000-0005-0000-0000-00000E390000}"/>
    <cellStyle name="Normal 4 2 5 2 3" xfId="5787" xr:uid="{00000000-0005-0000-0000-00000F390000}"/>
    <cellStyle name="Normal 4 2 5 2 3 2" xfId="15839" xr:uid="{00000000-0005-0000-0000-000010390000}"/>
    <cellStyle name="Normal 4 2 5 2 3 2 2" xfId="46170" xr:uid="{00000000-0005-0000-0000-000011390000}"/>
    <cellStyle name="Normal 4 2 5 2 3 2 3" xfId="30937" xr:uid="{00000000-0005-0000-0000-000012390000}"/>
    <cellStyle name="Normal 4 2 5 2 3 3" xfId="10819" xr:uid="{00000000-0005-0000-0000-000013390000}"/>
    <cellStyle name="Normal 4 2 5 2 3 3 2" xfId="41153" xr:uid="{00000000-0005-0000-0000-000014390000}"/>
    <cellStyle name="Normal 4 2 5 2 3 3 3" xfId="25920" xr:uid="{00000000-0005-0000-0000-000015390000}"/>
    <cellStyle name="Normal 4 2 5 2 3 4" xfId="36140" xr:uid="{00000000-0005-0000-0000-000016390000}"/>
    <cellStyle name="Normal 4 2 5 2 3 5" xfId="20907" xr:uid="{00000000-0005-0000-0000-000017390000}"/>
    <cellStyle name="Normal 4 2 5 2 4" xfId="12497" xr:uid="{00000000-0005-0000-0000-000018390000}"/>
    <cellStyle name="Normal 4 2 5 2 4 2" xfId="42828" xr:uid="{00000000-0005-0000-0000-000019390000}"/>
    <cellStyle name="Normal 4 2 5 2 4 3" xfId="27595" xr:uid="{00000000-0005-0000-0000-00001A390000}"/>
    <cellStyle name="Normal 4 2 5 2 5" xfId="7476" xr:uid="{00000000-0005-0000-0000-00001B390000}"/>
    <cellStyle name="Normal 4 2 5 2 5 2" xfId="37811" xr:uid="{00000000-0005-0000-0000-00001C390000}"/>
    <cellStyle name="Normal 4 2 5 2 5 3" xfId="22578" xr:uid="{00000000-0005-0000-0000-00001D390000}"/>
    <cellStyle name="Normal 4 2 5 2 6" xfId="32799" xr:uid="{00000000-0005-0000-0000-00001E390000}"/>
    <cellStyle name="Normal 4 2 5 2 7" xfId="17565" xr:uid="{00000000-0005-0000-0000-00001F390000}"/>
    <cellStyle name="Normal 4 2 5 3" xfId="3258" xr:uid="{00000000-0005-0000-0000-000020390000}"/>
    <cellStyle name="Normal 4 2 5 3 2" xfId="13332" xr:uid="{00000000-0005-0000-0000-000021390000}"/>
    <cellStyle name="Normal 4 2 5 3 2 2" xfId="43663" xr:uid="{00000000-0005-0000-0000-000022390000}"/>
    <cellStyle name="Normal 4 2 5 3 2 3" xfId="28430" xr:uid="{00000000-0005-0000-0000-000023390000}"/>
    <cellStyle name="Normal 4 2 5 3 3" xfId="8312" xr:uid="{00000000-0005-0000-0000-000024390000}"/>
    <cellStyle name="Normal 4 2 5 3 3 2" xfId="38646" xr:uid="{00000000-0005-0000-0000-000025390000}"/>
    <cellStyle name="Normal 4 2 5 3 3 3" xfId="23413" xr:uid="{00000000-0005-0000-0000-000026390000}"/>
    <cellStyle name="Normal 4 2 5 3 4" xfId="33633" xr:uid="{00000000-0005-0000-0000-000027390000}"/>
    <cellStyle name="Normal 4 2 5 3 5" xfId="18400" xr:uid="{00000000-0005-0000-0000-000028390000}"/>
    <cellStyle name="Normal 4 2 5 4" xfId="4951" xr:uid="{00000000-0005-0000-0000-000029390000}"/>
    <cellStyle name="Normal 4 2 5 4 2" xfId="15003" xr:uid="{00000000-0005-0000-0000-00002A390000}"/>
    <cellStyle name="Normal 4 2 5 4 2 2" xfId="45334" xr:uid="{00000000-0005-0000-0000-00002B390000}"/>
    <cellStyle name="Normal 4 2 5 4 2 3" xfId="30101" xr:uid="{00000000-0005-0000-0000-00002C390000}"/>
    <cellStyle name="Normal 4 2 5 4 3" xfId="9983" xr:uid="{00000000-0005-0000-0000-00002D390000}"/>
    <cellStyle name="Normal 4 2 5 4 3 2" xfId="40317" xr:uid="{00000000-0005-0000-0000-00002E390000}"/>
    <cellStyle name="Normal 4 2 5 4 3 3" xfId="25084" xr:uid="{00000000-0005-0000-0000-00002F390000}"/>
    <cellStyle name="Normal 4 2 5 4 4" xfId="35304" xr:uid="{00000000-0005-0000-0000-000030390000}"/>
    <cellStyle name="Normal 4 2 5 4 5" xfId="20071" xr:uid="{00000000-0005-0000-0000-000031390000}"/>
    <cellStyle name="Normal 4 2 5 5" xfId="11661" xr:uid="{00000000-0005-0000-0000-000032390000}"/>
    <cellStyle name="Normal 4 2 5 5 2" xfId="41992" xr:uid="{00000000-0005-0000-0000-000033390000}"/>
    <cellStyle name="Normal 4 2 5 5 3" xfId="26759" xr:uid="{00000000-0005-0000-0000-000034390000}"/>
    <cellStyle name="Normal 4 2 5 6" xfId="6640" xr:uid="{00000000-0005-0000-0000-000035390000}"/>
    <cellStyle name="Normal 4 2 5 6 2" xfId="36975" xr:uid="{00000000-0005-0000-0000-000036390000}"/>
    <cellStyle name="Normal 4 2 5 6 3" xfId="21742" xr:uid="{00000000-0005-0000-0000-000037390000}"/>
    <cellStyle name="Normal 4 2 5 7" xfId="31963" xr:uid="{00000000-0005-0000-0000-000038390000}"/>
    <cellStyle name="Normal 4 2 5 8" xfId="16729" xr:uid="{00000000-0005-0000-0000-000039390000}"/>
    <cellStyle name="Normal 4 2 6" xfId="1985" xr:uid="{00000000-0005-0000-0000-00003A390000}"/>
    <cellStyle name="Normal 4 2 6 2" xfId="3677" xr:uid="{00000000-0005-0000-0000-00003B390000}"/>
    <cellStyle name="Normal 4 2 6 2 2" xfId="13750" xr:uid="{00000000-0005-0000-0000-00003C390000}"/>
    <cellStyle name="Normal 4 2 6 2 2 2" xfId="44081" xr:uid="{00000000-0005-0000-0000-00003D390000}"/>
    <cellStyle name="Normal 4 2 6 2 2 3" xfId="28848" xr:uid="{00000000-0005-0000-0000-00003E390000}"/>
    <cellStyle name="Normal 4 2 6 2 3" xfId="8730" xr:uid="{00000000-0005-0000-0000-00003F390000}"/>
    <cellStyle name="Normal 4 2 6 2 3 2" xfId="39064" xr:uid="{00000000-0005-0000-0000-000040390000}"/>
    <cellStyle name="Normal 4 2 6 2 3 3" xfId="23831" xr:uid="{00000000-0005-0000-0000-000041390000}"/>
    <cellStyle name="Normal 4 2 6 2 4" xfId="34051" xr:uid="{00000000-0005-0000-0000-000042390000}"/>
    <cellStyle name="Normal 4 2 6 2 5" xfId="18818" xr:uid="{00000000-0005-0000-0000-000043390000}"/>
    <cellStyle name="Normal 4 2 6 3" xfId="5369" xr:uid="{00000000-0005-0000-0000-000044390000}"/>
    <cellStyle name="Normal 4 2 6 3 2" xfId="15421" xr:uid="{00000000-0005-0000-0000-000045390000}"/>
    <cellStyle name="Normal 4 2 6 3 2 2" xfId="45752" xr:uid="{00000000-0005-0000-0000-000046390000}"/>
    <cellStyle name="Normal 4 2 6 3 2 3" xfId="30519" xr:uid="{00000000-0005-0000-0000-000047390000}"/>
    <cellStyle name="Normal 4 2 6 3 3" xfId="10401" xr:uid="{00000000-0005-0000-0000-000048390000}"/>
    <cellStyle name="Normal 4 2 6 3 3 2" xfId="40735" xr:uid="{00000000-0005-0000-0000-000049390000}"/>
    <cellStyle name="Normal 4 2 6 3 3 3" xfId="25502" xr:uid="{00000000-0005-0000-0000-00004A390000}"/>
    <cellStyle name="Normal 4 2 6 3 4" xfId="35722" xr:uid="{00000000-0005-0000-0000-00004B390000}"/>
    <cellStyle name="Normal 4 2 6 3 5" xfId="20489" xr:uid="{00000000-0005-0000-0000-00004C390000}"/>
    <cellStyle name="Normal 4 2 6 4" xfId="12079" xr:uid="{00000000-0005-0000-0000-00004D390000}"/>
    <cellStyle name="Normal 4 2 6 4 2" xfId="42410" xr:uid="{00000000-0005-0000-0000-00004E390000}"/>
    <cellStyle name="Normal 4 2 6 4 3" xfId="27177" xr:uid="{00000000-0005-0000-0000-00004F390000}"/>
    <cellStyle name="Normal 4 2 6 5" xfId="7058" xr:uid="{00000000-0005-0000-0000-000050390000}"/>
    <cellStyle name="Normal 4 2 6 5 2" xfId="37393" xr:uid="{00000000-0005-0000-0000-000051390000}"/>
    <cellStyle name="Normal 4 2 6 5 3" xfId="22160" xr:uid="{00000000-0005-0000-0000-000052390000}"/>
    <cellStyle name="Normal 4 2 6 6" xfId="32381" xr:uid="{00000000-0005-0000-0000-000053390000}"/>
    <cellStyle name="Normal 4 2 6 7" xfId="17147" xr:uid="{00000000-0005-0000-0000-000054390000}"/>
    <cellStyle name="Normal 4 2 7" xfId="2836" xr:uid="{00000000-0005-0000-0000-000055390000}"/>
    <cellStyle name="Normal 4 2 7 2" xfId="12914" xr:uid="{00000000-0005-0000-0000-000056390000}"/>
    <cellStyle name="Normal 4 2 7 2 2" xfId="43245" xr:uid="{00000000-0005-0000-0000-000057390000}"/>
    <cellStyle name="Normal 4 2 7 2 3" xfId="28012" xr:uid="{00000000-0005-0000-0000-000058390000}"/>
    <cellStyle name="Normal 4 2 7 3" xfId="7894" xr:uid="{00000000-0005-0000-0000-000059390000}"/>
    <cellStyle name="Normal 4 2 7 3 2" xfId="38228" xr:uid="{00000000-0005-0000-0000-00005A390000}"/>
    <cellStyle name="Normal 4 2 7 3 3" xfId="22995" xr:uid="{00000000-0005-0000-0000-00005B390000}"/>
    <cellStyle name="Normal 4 2 7 4" xfId="33215" xr:uid="{00000000-0005-0000-0000-00005C390000}"/>
    <cellStyle name="Normal 4 2 7 5" xfId="17982" xr:uid="{00000000-0005-0000-0000-00005D390000}"/>
    <cellStyle name="Normal 4 2 8" xfId="4530" xr:uid="{00000000-0005-0000-0000-00005E390000}"/>
    <cellStyle name="Normal 4 2 8 2" xfId="14585" xr:uid="{00000000-0005-0000-0000-00005F390000}"/>
    <cellStyle name="Normal 4 2 8 2 2" xfId="44916" xr:uid="{00000000-0005-0000-0000-000060390000}"/>
    <cellStyle name="Normal 4 2 8 2 3" xfId="29683" xr:uid="{00000000-0005-0000-0000-000061390000}"/>
    <cellStyle name="Normal 4 2 8 3" xfId="9565" xr:uid="{00000000-0005-0000-0000-000062390000}"/>
    <cellStyle name="Normal 4 2 8 3 2" xfId="39899" xr:uid="{00000000-0005-0000-0000-000063390000}"/>
    <cellStyle name="Normal 4 2 8 3 3" xfId="24666" xr:uid="{00000000-0005-0000-0000-000064390000}"/>
    <cellStyle name="Normal 4 2 8 4" xfId="34886" xr:uid="{00000000-0005-0000-0000-000065390000}"/>
    <cellStyle name="Normal 4 2 8 5" xfId="19653" xr:uid="{00000000-0005-0000-0000-000066390000}"/>
    <cellStyle name="Normal 4 2 9" xfId="11241" xr:uid="{00000000-0005-0000-0000-000067390000}"/>
    <cellStyle name="Normal 4 2 9 2" xfId="41574" xr:uid="{00000000-0005-0000-0000-000068390000}"/>
    <cellStyle name="Normal 4 2 9 3" xfId="26341" xr:uid="{00000000-0005-0000-0000-000069390000}"/>
    <cellStyle name="Normal 4 3" xfId="412" xr:uid="{00000000-0005-0000-0000-00006A390000}"/>
    <cellStyle name="Normal 4 4" xfId="31512" xr:uid="{00000000-0005-0000-0000-00006B390000}"/>
    <cellStyle name="Normal 4 5" xfId="46798" xr:uid="{00000000-0005-0000-0000-00006C390000}"/>
    <cellStyle name="Normal 40" xfId="165" xr:uid="{00000000-0005-0000-0000-00006D390000}"/>
    <cellStyle name="Normal 40 2" xfId="856" xr:uid="{00000000-0005-0000-0000-00006E390000}"/>
    <cellStyle name="Normal 40 2 10" xfId="6221" xr:uid="{00000000-0005-0000-0000-00006F390000}"/>
    <cellStyle name="Normal 40 2 10 2" xfId="36558" xr:uid="{00000000-0005-0000-0000-000070390000}"/>
    <cellStyle name="Normal 40 2 10 3" xfId="21325" xr:uid="{00000000-0005-0000-0000-000071390000}"/>
    <cellStyle name="Normal 40 2 11" xfId="31549" xr:uid="{00000000-0005-0000-0000-000072390000}"/>
    <cellStyle name="Normal 40 2 12" xfId="16310" xr:uid="{00000000-0005-0000-0000-000073390000}"/>
    <cellStyle name="Normal 40 2 2" xfId="1185" xr:uid="{00000000-0005-0000-0000-000074390000}"/>
    <cellStyle name="Normal 40 2 2 10" xfId="31601" xr:uid="{00000000-0005-0000-0000-000075390000}"/>
    <cellStyle name="Normal 40 2 2 11" xfId="16364" xr:uid="{00000000-0005-0000-0000-000076390000}"/>
    <cellStyle name="Normal 40 2 2 2" xfId="1293" xr:uid="{00000000-0005-0000-0000-000077390000}"/>
    <cellStyle name="Normal 40 2 2 2 10" xfId="16468" xr:uid="{00000000-0005-0000-0000-000078390000}"/>
    <cellStyle name="Normal 40 2 2 2 2" xfId="1510" xr:uid="{00000000-0005-0000-0000-000079390000}"/>
    <cellStyle name="Normal 40 2 2 2 2 2" xfId="1931" xr:uid="{00000000-0005-0000-0000-00007A390000}"/>
    <cellStyle name="Normal 40 2 2 2 2 2 2" xfId="2770" xr:uid="{00000000-0005-0000-0000-00007B390000}"/>
    <cellStyle name="Normal 40 2 2 2 2 2 2 2" xfId="4460" xr:uid="{00000000-0005-0000-0000-00007C390000}"/>
    <cellStyle name="Normal 40 2 2 2 2 2 2 2 2" xfId="14533" xr:uid="{00000000-0005-0000-0000-00007D390000}"/>
    <cellStyle name="Normal 40 2 2 2 2 2 2 2 2 2" xfId="44864" xr:uid="{00000000-0005-0000-0000-00007E390000}"/>
    <cellStyle name="Normal 40 2 2 2 2 2 2 2 2 3" xfId="29631" xr:uid="{00000000-0005-0000-0000-00007F390000}"/>
    <cellStyle name="Normal 40 2 2 2 2 2 2 2 3" xfId="9513" xr:uid="{00000000-0005-0000-0000-000080390000}"/>
    <cellStyle name="Normal 40 2 2 2 2 2 2 2 3 2" xfId="39847" xr:uid="{00000000-0005-0000-0000-000081390000}"/>
    <cellStyle name="Normal 40 2 2 2 2 2 2 2 3 3" xfId="24614" xr:uid="{00000000-0005-0000-0000-000082390000}"/>
    <cellStyle name="Normal 40 2 2 2 2 2 2 2 4" xfId="34834" xr:uid="{00000000-0005-0000-0000-000083390000}"/>
    <cellStyle name="Normal 40 2 2 2 2 2 2 2 5" xfId="19601" xr:uid="{00000000-0005-0000-0000-000084390000}"/>
    <cellStyle name="Normal 40 2 2 2 2 2 2 3" xfId="6152" xr:uid="{00000000-0005-0000-0000-000085390000}"/>
    <cellStyle name="Normal 40 2 2 2 2 2 2 3 2" xfId="16204" xr:uid="{00000000-0005-0000-0000-000086390000}"/>
    <cellStyle name="Normal 40 2 2 2 2 2 2 3 2 2" xfId="46535" xr:uid="{00000000-0005-0000-0000-000087390000}"/>
    <cellStyle name="Normal 40 2 2 2 2 2 2 3 2 3" xfId="31302" xr:uid="{00000000-0005-0000-0000-000088390000}"/>
    <cellStyle name="Normal 40 2 2 2 2 2 2 3 3" xfId="11184" xr:uid="{00000000-0005-0000-0000-000089390000}"/>
    <cellStyle name="Normal 40 2 2 2 2 2 2 3 3 2" xfId="41518" xr:uid="{00000000-0005-0000-0000-00008A390000}"/>
    <cellStyle name="Normal 40 2 2 2 2 2 2 3 3 3" xfId="26285" xr:uid="{00000000-0005-0000-0000-00008B390000}"/>
    <cellStyle name="Normal 40 2 2 2 2 2 2 3 4" xfId="36505" xr:uid="{00000000-0005-0000-0000-00008C390000}"/>
    <cellStyle name="Normal 40 2 2 2 2 2 2 3 5" xfId="21272" xr:uid="{00000000-0005-0000-0000-00008D390000}"/>
    <cellStyle name="Normal 40 2 2 2 2 2 2 4" xfId="12862" xr:uid="{00000000-0005-0000-0000-00008E390000}"/>
    <cellStyle name="Normal 40 2 2 2 2 2 2 4 2" xfId="43193" xr:uid="{00000000-0005-0000-0000-00008F390000}"/>
    <cellStyle name="Normal 40 2 2 2 2 2 2 4 3" xfId="27960" xr:uid="{00000000-0005-0000-0000-000090390000}"/>
    <cellStyle name="Normal 40 2 2 2 2 2 2 5" xfId="7841" xr:uid="{00000000-0005-0000-0000-000091390000}"/>
    <cellStyle name="Normal 40 2 2 2 2 2 2 5 2" xfId="38176" xr:uid="{00000000-0005-0000-0000-000092390000}"/>
    <cellStyle name="Normal 40 2 2 2 2 2 2 5 3" xfId="22943" xr:uid="{00000000-0005-0000-0000-000093390000}"/>
    <cellStyle name="Normal 40 2 2 2 2 2 2 6" xfId="33164" xr:uid="{00000000-0005-0000-0000-000094390000}"/>
    <cellStyle name="Normal 40 2 2 2 2 2 2 7" xfId="17930" xr:uid="{00000000-0005-0000-0000-000095390000}"/>
    <cellStyle name="Normal 40 2 2 2 2 2 3" xfId="3623" xr:uid="{00000000-0005-0000-0000-000096390000}"/>
    <cellStyle name="Normal 40 2 2 2 2 2 3 2" xfId="13697" xr:uid="{00000000-0005-0000-0000-000097390000}"/>
    <cellStyle name="Normal 40 2 2 2 2 2 3 2 2" xfId="44028" xr:uid="{00000000-0005-0000-0000-000098390000}"/>
    <cellStyle name="Normal 40 2 2 2 2 2 3 2 3" xfId="28795" xr:uid="{00000000-0005-0000-0000-000099390000}"/>
    <cellStyle name="Normal 40 2 2 2 2 2 3 3" xfId="8677" xr:uid="{00000000-0005-0000-0000-00009A390000}"/>
    <cellStyle name="Normal 40 2 2 2 2 2 3 3 2" xfId="39011" xr:uid="{00000000-0005-0000-0000-00009B390000}"/>
    <cellStyle name="Normal 40 2 2 2 2 2 3 3 3" xfId="23778" xr:uid="{00000000-0005-0000-0000-00009C390000}"/>
    <cellStyle name="Normal 40 2 2 2 2 2 3 4" xfId="33998" xr:uid="{00000000-0005-0000-0000-00009D390000}"/>
    <cellStyle name="Normal 40 2 2 2 2 2 3 5" xfId="18765" xr:uid="{00000000-0005-0000-0000-00009E390000}"/>
    <cellStyle name="Normal 40 2 2 2 2 2 4" xfId="5316" xr:uid="{00000000-0005-0000-0000-00009F390000}"/>
    <cellStyle name="Normal 40 2 2 2 2 2 4 2" xfId="15368" xr:uid="{00000000-0005-0000-0000-0000A0390000}"/>
    <cellStyle name="Normal 40 2 2 2 2 2 4 2 2" xfId="45699" xr:uid="{00000000-0005-0000-0000-0000A1390000}"/>
    <cellStyle name="Normal 40 2 2 2 2 2 4 2 3" xfId="30466" xr:uid="{00000000-0005-0000-0000-0000A2390000}"/>
    <cellStyle name="Normal 40 2 2 2 2 2 4 3" xfId="10348" xr:uid="{00000000-0005-0000-0000-0000A3390000}"/>
    <cellStyle name="Normal 40 2 2 2 2 2 4 3 2" xfId="40682" xr:uid="{00000000-0005-0000-0000-0000A4390000}"/>
    <cellStyle name="Normal 40 2 2 2 2 2 4 3 3" xfId="25449" xr:uid="{00000000-0005-0000-0000-0000A5390000}"/>
    <cellStyle name="Normal 40 2 2 2 2 2 4 4" xfId="35669" xr:uid="{00000000-0005-0000-0000-0000A6390000}"/>
    <cellStyle name="Normal 40 2 2 2 2 2 4 5" xfId="20436" xr:uid="{00000000-0005-0000-0000-0000A7390000}"/>
    <cellStyle name="Normal 40 2 2 2 2 2 5" xfId="12026" xr:uid="{00000000-0005-0000-0000-0000A8390000}"/>
    <cellStyle name="Normal 40 2 2 2 2 2 5 2" xfId="42357" xr:uid="{00000000-0005-0000-0000-0000A9390000}"/>
    <cellStyle name="Normal 40 2 2 2 2 2 5 3" xfId="27124" xr:uid="{00000000-0005-0000-0000-0000AA390000}"/>
    <cellStyle name="Normal 40 2 2 2 2 2 6" xfId="7005" xr:uid="{00000000-0005-0000-0000-0000AB390000}"/>
    <cellStyle name="Normal 40 2 2 2 2 2 6 2" xfId="37340" xr:uid="{00000000-0005-0000-0000-0000AC390000}"/>
    <cellStyle name="Normal 40 2 2 2 2 2 6 3" xfId="22107" xr:uid="{00000000-0005-0000-0000-0000AD390000}"/>
    <cellStyle name="Normal 40 2 2 2 2 2 7" xfId="32328" xr:uid="{00000000-0005-0000-0000-0000AE390000}"/>
    <cellStyle name="Normal 40 2 2 2 2 2 8" xfId="17094" xr:uid="{00000000-0005-0000-0000-0000AF390000}"/>
    <cellStyle name="Normal 40 2 2 2 2 3" xfId="2352" xr:uid="{00000000-0005-0000-0000-0000B0390000}"/>
    <cellStyle name="Normal 40 2 2 2 2 3 2" xfId="4042" xr:uid="{00000000-0005-0000-0000-0000B1390000}"/>
    <cellStyle name="Normal 40 2 2 2 2 3 2 2" xfId="14115" xr:uid="{00000000-0005-0000-0000-0000B2390000}"/>
    <cellStyle name="Normal 40 2 2 2 2 3 2 2 2" xfId="44446" xr:uid="{00000000-0005-0000-0000-0000B3390000}"/>
    <cellStyle name="Normal 40 2 2 2 2 3 2 2 3" xfId="29213" xr:uid="{00000000-0005-0000-0000-0000B4390000}"/>
    <cellStyle name="Normal 40 2 2 2 2 3 2 3" xfId="9095" xr:uid="{00000000-0005-0000-0000-0000B5390000}"/>
    <cellStyle name="Normal 40 2 2 2 2 3 2 3 2" xfId="39429" xr:uid="{00000000-0005-0000-0000-0000B6390000}"/>
    <cellStyle name="Normal 40 2 2 2 2 3 2 3 3" xfId="24196" xr:uid="{00000000-0005-0000-0000-0000B7390000}"/>
    <cellStyle name="Normal 40 2 2 2 2 3 2 4" xfId="34416" xr:uid="{00000000-0005-0000-0000-0000B8390000}"/>
    <cellStyle name="Normal 40 2 2 2 2 3 2 5" xfId="19183" xr:uid="{00000000-0005-0000-0000-0000B9390000}"/>
    <cellStyle name="Normal 40 2 2 2 2 3 3" xfId="5734" xr:uid="{00000000-0005-0000-0000-0000BA390000}"/>
    <cellStyle name="Normal 40 2 2 2 2 3 3 2" xfId="15786" xr:uid="{00000000-0005-0000-0000-0000BB390000}"/>
    <cellStyle name="Normal 40 2 2 2 2 3 3 2 2" xfId="46117" xr:uid="{00000000-0005-0000-0000-0000BC390000}"/>
    <cellStyle name="Normal 40 2 2 2 2 3 3 2 3" xfId="30884" xr:uid="{00000000-0005-0000-0000-0000BD390000}"/>
    <cellStyle name="Normal 40 2 2 2 2 3 3 3" xfId="10766" xr:uid="{00000000-0005-0000-0000-0000BE390000}"/>
    <cellStyle name="Normal 40 2 2 2 2 3 3 3 2" xfId="41100" xr:uid="{00000000-0005-0000-0000-0000BF390000}"/>
    <cellStyle name="Normal 40 2 2 2 2 3 3 3 3" xfId="25867" xr:uid="{00000000-0005-0000-0000-0000C0390000}"/>
    <cellStyle name="Normal 40 2 2 2 2 3 3 4" xfId="36087" xr:uid="{00000000-0005-0000-0000-0000C1390000}"/>
    <cellStyle name="Normal 40 2 2 2 2 3 3 5" xfId="20854" xr:uid="{00000000-0005-0000-0000-0000C2390000}"/>
    <cellStyle name="Normal 40 2 2 2 2 3 4" xfId="12444" xr:uid="{00000000-0005-0000-0000-0000C3390000}"/>
    <cellStyle name="Normal 40 2 2 2 2 3 4 2" xfId="42775" xr:uid="{00000000-0005-0000-0000-0000C4390000}"/>
    <cellStyle name="Normal 40 2 2 2 2 3 4 3" xfId="27542" xr:uid="{00000000-0005-0000-0000-0000C5390000}"/>
    <cellStyle name="Normal 40 2 2 2 2 3 5" xfId="7423" xr:uid="{00000000-0005-0000-0000-0000C6390000}"/>
    <cellStyle name="Normal 40 2 2 2 2 3 5 2" xfId="37758" xr:uid="{00000000-0005-0000-0000-0000C7390000}"/>
    <cellStyle name="Normal 40 2 2 2 2 3 5 3" xfId="22525" xr:uid="{00000000-0005-0000-0000-0000C8390000}"/>
    <cellStyle name="Normal 40 2 2 2 2 3 6" xfId="32746" xr:uid="{00000000-0005-0000-0000-0000C9390000}"/>
    <cellStyle name="Normal 40 2 2 2 2 3 7" xfId="17512" xr:uid="{00000000-0005-0000-0000-0000CA390000}"/>
    <cellStyle name="Normal 40 2 2 2 2 4" xfId="3205" xr:uid="{00000000-0005-0000-0000-0000CB390000}"/>
    <cellStyle name="Normal 40 2 2 2 2 4 2" xfId="13279" xr:uid="{00000000-0005-0000-0000-0000CC390000}"/>
    <cellStyle name="Normal 40 2 2 2 2 4 2 2" xfId="43610" xr:uid="{00000000-0005-0000-0000-0000CD390000}"/>
    <cellStyle name="Normal 40 2 2 2 2 4 2 3" xfId="28377" xr:uid="{00000000-0005-0000-0000-0000CE390000}"/>
    <cellStyle name="Normal 40 2 2 2 2 4 3" xfId="8259" xr:uid="{00000000-0005-0000-0000-0000CF390000}"/>
    <cellStyle name="Normal 40 2 2 2 2 4 3 2" xfId="38593" xr:uid="{00000000-0005-0000-0000-0000D0390000}"/>
    <cellStyle name="Normal 40 2 2 2 2 4 3 3" xfId="23360" xr:uid="{00000000-0005-0000-0000-0000D1390000}"/>
    <cellStyle name="Normal 40 2 2 2 2 4 4" xfId="33580" xr:uid="{00000000-0005-0000-0000-0000D2390000}"/>
    <cellStyle name="Normal 40 2 2 2 2 4 5" xfId="18347" xr:uid="{00000000-0005-0000-0000-0000D3390000}"/>
    <cellStyle name="Normal 40 2 2 2 2 5" xfId="4898" xr:uid="{00000000-0005-0000-0000-0000D4390000}"/>
    <cellStyle name="Normal 40 2 2 2 2 5 2" xfId="14950" xr:uid="{00000000-0005-0000-0000-0000D5390000}"/>
    <cellStyle name="Normal 40 2 2 2 2 5 2 2" xfId="45281" xr:uid="{00000000-0005-0000-0000-0000D6390000}"/>
    <cellStyle name="Normal 40 2 2 2 2 5 2 3" xfId="30048" xr:uid="{00000000-0005-0000-0000-0000D7390000}"/>
    <cellStyle name="Normal 40 2 2 2 2 5 3" xfId="9930" xr:uid="{00000000-0005-0000-0000-0000D8390000}"/>
    <cellStyle name="Normal 40 2 2 2 2 5 3 2" xfId="40264" xr:uid="{00000000-0005-0000-0000-0000D9390000}"/>
    <cellStyle name="Normal 40 2 2 2 2 5 3 3" xfId="25031" xr:uid="{00000000-0005-0000-0000-0000DA390000}"/>
    <cellStyle name="Normal 40 2 2 2 2 5 4" xfId="35251" xr:uid="{00000000-0005-0000-0000-0000DB390000}"/>
    <cellStyle name="Normal 40 2 2 2 2 5 5" xfId="20018" xr:uid="{00000000-0005-0000-0000-0000DC390000}"/>
    <cellStyle name="Normal 40 2 2 2 2 6" xfId="11608" xr:uid="{00000000-0005-0000-0000-0000DD390000}"/>
    <cellStyle name="Normal 40 2 2 2 2 6 2" xfId="41939" xr:uid="{00000000-0005-0000-0000-0000DE390000}"/>
    <cellStyle name="Normal 40 2 2 2 2 6 3" xfId="26706" xr:uid="{00000000-0005-0000-0000-0000DF390000}"/>
    <cellStyle name="Normal 40 2 2 2 2 7" xfId="6587" xr:uid="{00000000-0005-0000-0000-0000E0390000}"/>
    <cellStyle name="Normal 40 2 2 2 2 7 2" xfId="36922" xr:uid="{00000000-0005-0000-0000-0000E1390000}"/>
    <cellStyle name="Normal 40 2 2 2 2 7 3" xfId="21689" xr:uid="{00000000-0005-0000-0000-0000E2390000}"/>
    <cellStyle name="Normal 40 2 2 2 2 8" xfId="31910" xr:uid="{00000000-0005-0000-0000-0000E3390000}"/>
    <cellStyle name="Normal 40 2 2 2 2 9" xfId="16676" xr:uid="{00000000-0005-0000-0000-0000E4390000}"/>
    <cellStyle name="Normal 40 2 2 2 3" xfId="1723" xr:uid="{00000000-0005-0000-0000-0000E5390000}"/>
    <cellStyle name="Normal 40 2 2 2 3 2" xfId="2562" xr:uid="{00000000-0005-0000-0000-0000E6390000}"/>
    <cellStyle name="Normal 40 2 2 2 3 2 2" xfId="4252" xr:uid="{00000000-0005-0000-0000-0000E7390000}"/>
    <cellStyle name="Normal 40 2 2 2 3 2 2 2" xfId="14325" xr:uid="{00000000-0005-0000-0000-0000E8390000}"/>
    <cellStyle name="Normal 40 2 2 2 3 2 2 2 2" xfId="44656" xr:uid="{00000000-0005-0000-0000-0000E9390000}"/>
    <cellStyle name="Normal 40 2 2 2 3 2 2 2 3" xfId="29423" xr:uid="{00000000-0005-0000-0000-0000EA390000}"/>
    <cellStyle name="Normal 40 2 2 2 3 2 2 3" xfId="9305" xr:uid="{00000000-0005-0000-0000-0000EB390000}"/>
    <cellStyle name="Normal 40 2 2 2 3 2 2 3 2" xfId="39639" xr:uid="{00000000-0005-0000-0000-0000EC390000}"/>
    <cellStyle name="Normal 40 2 2 2 3 2 2 3 3" xfId="24406" xr:uid="{00000000-0005-0000-0000-0000ED390000}"/>
    <cellStyle name="Normal 40 2 2 2 3 2 2 4" xfId="34626" xr:uid="{00000000-0005-0000-0000-0000EE390000}"/>
    <cellStyle name="Normal 40 2 2 2 3 2 2 5" xfId="19393" xr:uid="{00000000-0005-0000-0000-0000EF390000}"/>
    <cellStyle name="Normal 40 2 2 2 3 2 3" xfId="5944" xr:uid="{00000000-0005-0000-0000-0000F0390000}"/>
    <cellStyle name="Normal 40 2 2 2 3 2 3 2" xfId="15996" xr:uid="{00000000-0005-0000-0000-0000F1390000}"/>
    <cellStyle name="Normal 40 2 2 2 3 2 3 2 2" xfId="46327" xr:uid="{00000000-0005-0000-0000-0000F2390000}"/>
    <cellStyle name="Normal 40 2 2 2 3 2 3 2 3" xfId="31094" xr:uid="{00000000-0005-0000-0000-0000F3390000}"/>
    <cellStyle name="Normal 40 2 2 2 3 2 3 3" xfId="10976" xr:uid="{00000000-0005-0000-0000-0000F4390000}"/>
    <cellStyle name="Normal 40 2 2 2 3 2 3 3 2" xfId="41310" xr:uid="{00000000-0005-0000-0000-0000F5390000}"/>
    <cellStyle name="Normal 40 2 2 2 3 2 3 3 3" xfId="26077" xr:uid="{00000000-0005-0000-0000-0000F6390000}"/>
    <cellStyle name="Normal 40 2 2 2 3 2 3 4" xfId="36297" xr:uid="{00000000-0005-0000-0000-0000F7390000}"/>
    <cellStyle name="Normal 40 2 2 2 3 2 3 5" xfId="21064" xr:uid="{00000000-0005-0000-0000-0000F8390000}"/>
    <cellStyle name="Normal 40 2 2 2 3 2 4" xfId="12654" xr:uid="{00000000-0005-0000-0000-0000F9390000}"/>
    <cellStyle name="Normal 40 2 2 2 3 2 4 2" xfId="42985" xr:uid="{00000000-0005-0000-0000-0000FA390000}"/>
    <cellStyle name="Normal 40 2 2 2 3 2 4 3" xfId="27752" xr:uid="{00000000-0005-0000-0000-0000FB390000}"/>
    <cellStyle name="Normal 40 2 2 2 3 2 5" xfId="7633" xr:uid="{00000000-0005-0000-0000-0000FC390000}"/>
    <cellStyle name="Normal 40 2 2 2 3 2 5 2" xfId="37968" xr:uid="{00000000-0005-0000-0000-0000FD390000}"/>
    <cellStyle name="Normal 40 2 2 2 3 2 5 3" xfId="22735" xr:uid="{00000000-0005-0000-0000-0000FE390000}"/>
    <cellStyle name="Normal 40 2 2 2 3 2 6" xfId="32956" xr:uid="{00000000-0005-0000-0000-0000FF390000}"/>
    <cellStyle name="Normal 40 2 2 2 3 2 7" xfId="17722" xr:uid="{00000000-0005-0000-0000-0000003A0000}"/>
    <cellStyle name="Normal 40 2 2 2 3 3" xfId="3415" xr:uid="{00000000-0005-0000-0000-0000013A0000}"/>
    <cellStyle name="Normal 40 2 2 2 3 3 2" xfId="13489" xr:uid="{00000000-0005-0000-0000-0000023A0000}"/>
    <cellStyle name="Normal 40 2 2 2 3 3 2 2" xfId="43820" xr:uid="{00000000-0005-0000-0000-0000033A0000}"/>
    <cellStyle name="Normal 40 2 2 2 3 3 2 3" xfId="28587" xr:uid="{00000000-0005-0000-0000-0000043A0000}"/>
    <cellStyle name="Normal 40 2 2 2 3 3 3" xfId="8469" xr:uid="{00000000-0005-0000-0000-0000053A0000}"/>
    <cellStyle name="Normal 40 2 2 2 3 3 3 2" xfId="38803" xr:uid="{00000000-0005-0000-0000-0000063A0000}"/>
    <cellStyle name="Normal 40 2 2 2 3 3 3 3" xfId="23570" xr:uid="{00000000-0005-0000-0000-0000073A0000}"/>
    <cellStyle name="Normal 40 2 2 2 3 3 4" xfId="33790" xr:uid="{00000000-0005-0000-0000-0000083A0000}"/>
    <cellStyle name="Normal 40 2 2 2 3 3 5" xfId="18557" xr:uid="{00000000-0005-0000-0000-0000093A0000}"/>
    <cellStyle name="Normal 40 2 2 2 3 4" xfId="5108" xr:uid="{00000000-0005-0000-0000-00000A3A0000}"/>
    <cellStyle name="Normal 40 2 2 2 3 4 2" xfId="15160" xr:uid="{00000000-0005-0000-0000-00000B3A0000}"/>
    <cellStyle name="Normal 40 2 2 2 3 4 2 2" xfId="45491" xr:uid="{00000000-0005-0000-0000-00000C3A0000}"/>
    <cellStyle name="Normal 40 2 2 2 3 4 2 3" xfId="30258" xr:uid="{00000000-0005-0000-0000-00000D3A0000}"/>
    <cellStyle name="Normal 40 2 2 2 3 4 3" xfId="10140" xr:uid="{00000000-0005-0000-0000-00000E3A0000}"/>
    <cellStyle name="Normal 40 2 2 2 3 4 3 2" xfId="40474" xr:uid="{00000000-0005-0000-0000-00000F3A0000}"/>
    <cellStyle name="Normal 40 2 2 2 3 4 3 3" xfId="25241" xr:uid="{00000000-0005-0000-0000-0000103A0000}"/>
    <cellStyle name="Normal 40 2 2 2 3 4 4" xfId="35461" xr:uid="{00000000-0005-0000-0000-0000113A0000}"/>
    <cellStyle name="Normal 40 2 2 2 3 4 5" xfId="20228" xr:uid="{00000000-0005-0000-0000-0000123A0000}"/>
    <cellStyle name="Normal 40 2 2 2 3 5" xfId="11818" xr:uid="{00000000-0005-0000-0000-0000133A0000}"/>
    <cellStyle name="Normal 40 2 2 2 3 5 2" xfId="42149" xr:uid="{00000000-0005-0000-0000-0000143A0000}"/>
    <cellStyle name="Normal 40 2 2 2 3 5 3" xfId="26916" xr:uid="{00000000-0005-0000-0000-0000153A0000}"/>
    <cellStyle name="Normal 40 2 2 2 3 6" xfId="6797" xr:uid="{00000000-0005-0000-0000-0000163A0000}"/>
    <cellStyle name="Normal 40 2 2 2 3 6 2" xfId="37132" xr:uid="{00000000-0005-0000-0000-0000173A0000}"/>
    <cellStyle name="Normal 40 2 2 2 3 6 3" xfId="21899" xr:uid="{00000000-0005-0000-0000-0000183A0000}"/>
    <cellStyle name="Normal 40 2 2 2 3 7" xfId="32120" xr:uid="{00000000-0005-0000-0000-0000193A0000}"/>
    <cellStyle name="Normal 40 2 2 2 3 8" xfId="16886" xr:uid="{00000000-0005-0000-0000-00001A3A0000}"/>
    <cellStyle name="Normal 40 2 2 2 4" xfId="2144" xr:uid="{00000000-0005-0000-0000-00001B3A0000}"/>
    <cellStyle name="Normal 40 2 2 2 4 2" xfId="3834" xr:uid="{00000000-0005-0000-0000-00001C3A0000}"/>
    <cellStyle name="Normal 40 2 2 2 4 2 2" xfId="13907" xr:uid="{00000000-0005-0000-0000-00001D3A0000}"/>
    <cellStyle name="Normal 40 2 2 2 4 2 2 2" xfId="44238" xr:uid="{00000000-0005-0000-0000-00001E3A0000}"/>
    <cellStyle name="Normal 40 2 2 2 4 2 2 3" xfId="29005" xr:uid="{00000000-0005-0000-0000-00001F3A0000}"/>
    <cellStyle name="Normal 40 2 2 2 4 2 3" xfId="8887" xr:uid="{00000000-0005-0000-0000-0000203A0000}"/>
    <cellStyle name="Normal 40 2 2 2 4 2 3 2" xfId="39221" xr:uid="{00000000-0005-0000-0000-0000213A0000}"/>
    <cellStyle name="Normal 40 2 2 2 4 2 3 3" xfId="23988" xr:uid="{00000000-0005-0000-0000-0000223A0000}"/>
    <cellStyle name="Normal 40 2 2 2 4 2 4" xfId="34208" xr:uid="{00000000-0005-0000-0000-0000233A0000}"/>
    <cellStyle name="Normal 40 2 2 2 4 2 5" xfId="18975" xr:uid="{00000000-0005-0000-0000-0000243A0000}"/>
    <cellStyle name="Normal 40 2 2 2 4 3" xfId="5526" xr:uid="{00000000-0005-0000-0000-0000253A0000}"/>
    <cellStyle name="Normal 40 2 2 2 4 3 2" xfId="15578" xr:uid="{00000000-0005-0000-0000-0000263A0000}"/>
    <cellStyle name="Normal 40 2 2 2 4 3 2 2" xfId="45909" xr:uid="{00000000-0005-0000-0000-0000273A0000}"/>
    <cellStyle name="Normal 40 2 2 2 4 3 2 3" xfId="30676" xr:uid="{00000000-0005-0000-0000-0000283A0000}"/>
    <cellStyle name="Normal 40 2 2 2 4 3 3" xfId="10558" xr:uid="{00000000-0005-0000-0000-0000293A0000}"/>
    <cellStyle name="Normal 40 2 2 2 4 3 3 2" xfId="40892" xr:uid="{00000000-0005-0000-0000-00002A3A0000}"/>
    <cellStyle name="Normal 40 2 2 2 4 3 3 3" xfId="25659" xr:uid="{00000000-0005-0000-0000-00002B3A0000}"/>
    <cellStyle name="Normal 40 2 2 2 4 3 4" xfId="35879" xr:uid="{00000000-0005-0000-0000-00002C3A0000}"/>
    <cellStyle name="Normal 40 2 2 2 4 3 5" xfId="20646" xr:uid="{00000000-0005-0000-0000-00002D3A0000}"/>
    <cellStyle name="Normal 40 2 2 2 4 4" xfId="12236" xr:uid="{00000000-0005-0000-0000-00002E3A0000}"/>
    <cellStyle name="Normal 40 2 2 2 4 4 2" xfId="42567" xr:uid="{00000000-0005-0000-0000-00002F3A0000}"/>
    <cellStyle name="Normal 40 2 2 2 4 4 3" xfId="27334" xr:uid="{00000000-0005-0000-0000-0000303A0000}"/>
    <cellStyle name="Normal 40 2 2 2 4 5" xfId="7215" xr:uid="{00000000-0005-0000-0000-0000313A0000}"/>
    <cellStyle name="Normal 40 2 2 2 4 5 2" xfId="37550" xr:uid="{00000000-0005-0000-0000-0000323A0000}"/>
    <cellStyle name="Normal 40 2 2 2 4 5 3" xfId="22317" xr:uid="{00000000-0005-0000-0000-0000333A0000}"/>
    <cellStyle name="Normal 40 2 2 2 4 6" xfId="32538" xr:uid="{00000000-0005-0000-0000-0000343A0000}"/>
    <cellStyle name="Normal 40 2 2 2 4 7" xfId="17304" xr:uid="{00000000-0005-0000-0000-0000353A0000}"/>
    <cellStyle name="Normal 40 2 2 2 5" xfId="2997" xr:uid="{00000000-0005-0000-0000-0000363A0000}"/>
    <cellStyle name="Normal 40 2 2 2 5 2" xfId="13071" xr:uid="{00000000-0005-0000-0000-0000373A0000}"/>
    <cellStyle name="Normal 40 2 2 2 5 2 2" xfId="43402" xr:uid="{00000000-0005-0000-0000-0000383A0000}"/>
    <cellStyle name="Normal 40 2 2 2 5 2 3" xfId="28169" xr:uid="{00000000-0005-0000-0000-0000393A0000}"/>
    <cellStyle name="Normal 40 2 2 2 5 3" xfId="8051" xr:uid="{00000000-0005-0000-0000-00003A3A0000}"/>
    <cellStyle name="Normal 40 2 2 2 5 3 2" xfId="38385" xr:uid="{00000000-0005-0000-0000-00003B3A0000}"/>
    <cellStyle name="Normal 40 2 2 2 5 3 3" xfId="23152" xr:uid="{00000000-0005-0000-0000-00003C3A0000}"/>
    <cellStyle name="Normal 40 2 2 2 5 4" xfId="33372" xr:uid="{00000000-0005-0000-0000-00003D3A0000}"/>
    <cellStyle name="Normal 40 2 2 2 5 5" xfId="18139" xr:uid="{00000000-0005-0000-0000-00003E3A0000}"/>
    <cellStyle name="Normal 40 2 2 2 6" xfId="4690" xr:uid="{00000000-0005-0000-0000-00003F3A0000}"/>
    <cellStyle name="Normal 40 2 2 2 6 2" xfId="14742" xr:uid="{00000000-0005-0000-0000-0000403A0000}"/>
    <cellStyle name="Normal 40 2 2 2 6 2 2" xfId="45073" xr:uid="{00000000-0005-0000-0000-0000413A0000}"/>
    <cellStyle name="Normal 40 2 2 2 6 2 3" xfId="29840" xr:uid="{00000000-0005-0000-0000-0000423A0000}"/>
    <cellStyle name="Normal 40 2 2 2 6 3" xfId="9722" xr:uid="{00000000-0005-0000-0000-0000433A0000}"/>
    <cellStyle name="Normal 40 2 2 2 6 3 2" xfId="40056" xr:uid="{00000000-0005-0000-0000-0000443A0000}"/>
    <cellStyle name="Normal 40 2 2 2 6 3 3" xfId="24823" xr:uid="{00000000-0005-0000-0000-0000453A0000}"/>
    <cellStyle name="Normal 40 2 2 2 6 4" xfId="35043" xr:uid="{00000000-0005-0000-0000-0000463A0000}"/>
    <cellStyle name="Normal 40 2 2 2 6 5" xfId="19810" xr:uid="{00000000-0005-0000-0000-0000473A0000}"/>
    <cellStyle name="Normal 40 2 2 2 7" xfId="11400" xr:uid="{00000000-0005-0000-0000-0000483A0000}"/>
    <cellStyle name="Normal 40 2 2 2 7 2" xfId="41731" xr:uid="{00000000-0005-0000-0000-0000493A0000}"/>
    <cellStyle name="Normal 40 2 2 2 7 3" xfId="26498" xr:uid="{00000000-0005-0000-0000-00004A3A0000}"/>
    <cellStyle name="Normal 40 2 2 2 8" xfId="6379" xr:uid="{00000000-0005-0000-0000-00004B3A0000}"/>
    <cellStyle name="Normal 40 2 2 2 8 2" xfId="36714" xr:uid="{00000000-0005-0000-0000-00004C3A0000}"/>
    <cellStyle name="Normal 40 2 2 2 8 3" xfId="21481" xr:uid="{00000000-0005-0000-0000-00004D3A0000}"/>
    <cellStyle name="Normal 40 2 2 2 9" xfId="31702" xr:uid="{00000000-0005-0000-0000-00004E3A0000}"/>
    <cellStyle name="Normal 40 2 2 3" xfId="1406" xr:uid="{00000000-0005-0000-0000-00004F3A0000}"/>
    <cellStyle name="Normal 40 2 2 3 2" xfId="1827" xr:uid="{00000000-0005-0000-0000-0000503A0000}"/>
    <cellStyle name="Normal 40 2 2 3 2 2" xfId="2666" xr:uid="{00000000-0005-0000-0000-0000513A0000}"/>
    <cellStyle name="Normal 40 2 2 3 2 2 2" xfId="4356" xr:uid="{00000000-0005-0000-0000-0000523A0000}"/>
    <cellStyle name="Normal 40 2 2 3 2 2 2 2" xfId="14429" xr:uid="{00000000-0005-0000-0000-0000533A0000}"/>
    <cellStyle name="Normal 40 2 2 3 2 2 2 2 2" xfId="44760" xr:uid="{00000000-0005-0000-0000-0000543A0000}"/>
    <cellStyle name="Normal 40 2 2 3 2 2 2 2 3" xfId="29527" xr:uid="{00000000-0005-0000-0000-0000553A0000}"/>
    <cellStyle name="Normal 40 2 2 3 2 2 2 3" xfId="9409" xr:uid="{00000000-0005-0000-0000-0000563A0000}"/>
    <cellStyle name="Normal 40 2 2 3 2 2 2 3 2" xfId="39743" xr:uid="{00000000-0005-0000-0000-0000573A0000}"/>
    <cellStyle name="Normal 40 2 2 3 2 2 2 3 3" xfId="24510" xr:uid="{00000000-0005-0000-0000-0000583A0000}"/>
    <cellStyle name="Normal 40 2 2 3 2 2 2 4" xfId="34730" xr:uid="{00000000-0005-0000-0000-0000593A0000}"/>
    <cellStyle name="Normal 40 2 2 3 2 2 2 5" xfId="19497" xr:uid="{00000000-0005-0000-0000-00005A3A0000}"/>
    <cellStyle name="Normal 40 2 2 3 2 2 3" xfId="6048" xr:uid="{00000000-0005-0000-0000-00005B3A0000}"/>
    <cellStyle name="Normal 40 2 2 3 2 2 3 2" xfId="16100" xr:uid="{00000000-0005-0000-0000-00005C3A0000}"/>
    <cellStyle name="Normal 40 2 2 3 2 2 3 2 2" xfId="46431" xr:uid="{00000000-0005-0000-0000-00005D3A0000}"/>
    <cellStyle name="Normal 40 2 2 3 2 2 3 2 3" xfId="31198" xr:uid="{00000000-0005-0000-0000-00005E3A0000}"/>
    <cellStyle name="Normal 40 2 2 3 2 2 3 3" xfId="11080" xr:uid="{00000000-0005-0000-0000-00005F3A0000}"/>
    <cellStyle name="Normal 40 2 2 3 2 2 3 3 2" xfId="41414" xr:uid="{00000000-0005-0000-0000-0000603A0000}"/>
    <cellStyle name="Normal 40 2 2 3 2 2 3 3 3" xfId="26181" xr:uid="{00000000-0005-0000-0000-0000613A0000}"/>
    <cellStyle name="Normal 40 2 2 3 2 2 3 4" xfId="36401" xr:uid="{00000000-0005-0000-0000-0000623A0000}"/>
    <cellStyle name="Normal 40 2 2 3 2 2 3 5" xfId="21168" xr:uid="{00000000-0005-0000-0000-0000633A0000}"/>
    <cellStyle name="Normal 40 2 2 3 2 2 4" xfId="12758" xr:uid="{00000000-0005-0000-0000-0000643A0000}"/>
    <cellStyle name="Normal 40 2 2 3 2 2 4 2" xfId="43089" xr:uid="{00000000-0005-0000-0000-0000653A0000}"/>
    <cellStyle name="Normal 40 2 2 3 2 2 4 3" xfId="27856" xr:uid="{00000000-0005-0000-0000-0000663A0000}"/>
    <cellStyle name="Normal 40 2 2 3 2 2 5" xfId="7737" xr:uid="{00000000-0005-0000-0000-0000673A0000}"/>
    <cellStyle name="Normal 40 2 2 3 2 2 5 2" xfId="38072" xr:uid="{00000000-0005-0000-0000-0000683A0000}"/>
    <cellStyle name="Normal 40 2 2 3 2 2 5 3" xfId="22839" xr:uid="{00000000-0005-0000-0000-0000693A0000}"/>
    <cellStyle name="Normal 40 2 2 3 2 2 6" xfId="33060" xr:uid="{00000000-0005-0000-0000-00006A3A0000}"/>
    <cellStyle name="Normal 40 2 2 3 2 2 7" xfId="17826" xr:uid="{00000000-0005-0000-0000-00006B3A0000}"/>
    <cellStyle name="Normal 40 2 2 3 2 3" xfId="3519" xr:uid="{00000000-0005-0000-0000-00006C3A0000}"/>
    <cellStyle name="Normal 40 2 2 3 2 3 2" xfId="13593" xr:uid="{00000000-0005-0000-0000-00006D3A0000}"/>
    <cellStyle name="Normal 40 2 2 3 2 3 2 2" xfId="43924" xr:uid="{00000000-0005-0000-0000-00006E3A0000}"/>
    <cellStyle name="Normal 40 2 2 3 2 3 2 3" xfId="28691" xr:uid="{00000000-0005-0000-0000-00006F3A0000}"/>
    <cellStyle name="Normal 40 2 2 3 2 3 3" xfId="8573" xr:uid="{00000000-0005-0000-0000-0000703A0000}"/>
    <cellStyle name="Normal 40 2 2 3 2 3 3 2" xfId="38907" xr:uid="{00000000-0005-0000-0000-0000713A0000}"/>
    <cellStyle name="Normal 40 2 2 3 2 3 3 3" xfId="23674" xr:uid="{00000000-0005-0000-0000-0000723A0000}"/>
    <cellStyle name="Normal 40 2 2 3 2 3 4" xfId="33894" xr:uid="{00000000-0005-0000-0000-0000733A0000}"/>
    <cellStyle name="Normal 40 2 2 3 2 3 5" xfId="18661" xr:uid="{00000000-0005-0000-0000-0000743A0000}"/>
    <cellStyle name="Normal 40 2 2 3 2 4" xfId="5212" xr:uid="{00000000-0005-0000-0000-0000753A0000}"/>
    <cellStyle name="Normal 40 2 2 3 2 4 2" xfId="15264" xr:uid="{00000000-0005-0000-0000-0000763A0000}"/>
    <cellStyle name="Normal 40 2 2 3 2 4 2 2" xfId="45595" xr:uid="{00000000-0005-0000-0000-0000773A0000}"/>
    <cellStyle name="Normal 40 2 2 3 2 4 2 3" xfId="30362" xr:uid="{00000000-0005-0000-0000-0000783A0000}"/>
    <cellStyle name="Normal 40 2 2 3 2 4 3" xfId="10244" xr:uid="{00000000-0005-0000-0000-0000793A0000}"/>
    <cellStyle name="Normal 40 2 2 3 2 4 3 2" xfId="40578" xr:uid="{00000000-0005-0000-0000-00007A3A0000}"/>
    <cellStyle name="Normal 40 2 2 3 2 4 3 3" xfId="25345" xr:uid="{00000000-0005-0000-0000-00007B3A0000}"/>
    <cellStyle name="Normal 40 2 2 3 2 4 4" xfId="35565" xr:uid="{00000000-0005-0000-0000-00007C3A0000}"/>
    <cellStyle name="Normal 40 2 2 3 2 4 5" xfId="20332" xr:uid="{00000000-0005-0000-0000-00007D3A0000}"/>
    <cellStyle name="Normal 40 2 2 3 2 5" xfId="11922" xr:uid="{00000000-0005-0000-0000-00007E3A0000}"/>
    <cellStyle name="Normal 40 2 2 3 2 5 2" xfId="42253" xr:uid="{00000000-0005-0000-0000-00007F3A0000}"/>
    <cellStyle name="Normal 40 2 2 3 2 5 3" xfId="27020" xr:uid="{00000000-0005-0000-0000-0000803A0000}"/>
    <cellStyle name="Normal 40 2 2 3 2 6" xfId="6901" xr:uid="{00000000-0005-0000-0000-0000813A0000}"/>
    <cellStyle name="Normal 40 2 2 3 2 6 2" xfId="37236" xr:uid="{00000000-0005-0000-0000-0000823A0000}"/>
    <cellStyle name="Normal 40 2 2 3 2 6 3" xfId="22003" xr:uid="{00000000-0005-0000-0000-0000833A0000}"/>
    <cellStyle name="Normal 40 2 2 3 2 7" xfId="32224" xr:uid="{00000000-0005-0000-0000-0000843A0000}"/>
    <cellStyle name="Normal 40 2 2 3 2 8" xfId="16990" xr:uid="{00000000-0005-0000-0000-0000853A0000}"/>
    <cellStyle name="Normal 40 2 2 3 3" xfId="2248" xr:uid="{00000000-0005-0000-0000-0000863A0000}"/>
    <cellStyle name="Normal 40 2 2 3 3 2" xfId="3938" xr:uid="{00000000-0005-0000-0000-0000873A0000}"/>
    <cellStyle name="Normal 40 2 2 3 3 2 2" xfId="14011" xr:uid="{00000000-0005-0000-0000-0000883A0000}"/>
    <cellStyle name="Normal 40 2 2 3 3 2 2 2" xfId="44342" xr:uid="{00000000-0005-0000-0000-0000893A0000}"/>
    <cellStyle name="Normal 40 2 2 3 3 2 2 3" xfId="29109" xr:uid="{00000000-0005-0000-0000-00008A3A0000}"/>
    <cellStyle name="Normal 40 2 2 3 3 2 3" xfId="8991" xr:uid="{00000000-0005-0000-0000-00008B3A0000}"/>
    <cellStyle name="Normal 40 2 2 3 3 2 3 2" xfId="39325" xr:uid="{00000000-0005-0000-0000-00008C3A0000}"/>
    <cellStyle name="Normal 40 2 2 3 3 2 3 3" xfId="24092" xr:uid="{00000000-0005-0000-0000-00008D3A0000}"/>
    <cellStyle name="Normal 40 2 2 3 3 2 4" xfId="34312" xr:uid="{00000000-0005-0000-0000-00008E3A0000}"/>
    <cellStyle name="Normal 40 2 2 3 3 2 5" xfId="19079" xr:uid="{00000000-0005-0000-0000-00008F3A0000}"/>
    <cellStyle name="Normal 40 2 2 3 3 3" xfId="5630" xr:uid="{00000000-0005-0000-0000-0000903A0000}"/>
    <cellStyle name="Normal 40 2 2 3 3 3 2" xfId="15682" xr:uid="{00000000-0005-0000-0000-0000913A0000}"/>
    <cellStyle name="Normal 40 2 2 3 3 3 2 2" xfId="46013" xr:uid="{00000000-0005-0000-0000-0000923A0000}"/>
    <cellStyle name="Normal 40 2 2 3 3 3 2 3" xfId="30780" xr:uid="{00000000-0005-0000-0000-0000933A0000}"/>
    <cellStyle name="Normal 40 2 2 3 3 3 3" xfId="10662" xr:uid="{00000000-0005-0000-0000-0000943A0000}"/>
    <cellStyle name="Normal 40 2 2 3 3 3 3 2" xfId="40996" xr:uid="{00000000-0005-0000-0000-0000953A0000}"/>
    <cellStyle name="Normal 40 2 2 3 3 3 3 3" xfId="25763" xr:uid="{00000000-0005-0000-0000-0000963A0000}"/>
    <cellStyle name="Normal 40 2 2 3 3 3 4" xfId="35983" xr:uid="{00000000-0005-0000-0000-0000973A0000}"/>
    <cellStyle name="Normal 40 2 2 3 3 3 5" xfId="20750" xr:uid="{00000000-0005-0000-0000-0000983A0000}"/>
    <cellStyle name="Normal 40 2 2 3 3 4" xfId="12340" xr:uid="{00000000-0005-0000-0000-0000993A0000}"/>
    <cellStyle name="Normal 40 2 2 3 3 4 2" xfId="42671" xr:uid="{00000000-0005-0000-0000-00009A3A0000}"/>
    <cellStyle name="Normal 40 2 2 3 3 4 3" xfId="27438" xr:uid="{00000000-0005-0000-0000-00009B3A0000}"/>
    <cellStyle name="Normal 40 2 2 3 3 5" xfId="7319" xr:uid="{00000000-0005-0000-0000-00009C3A0000}"/>
    <cellStyle name="Normal 40 2 2 3 3 5 2" xfId="37654" xr:uid="{00000000-0005-0000-0000-00009D3A0000}"/>
    <cellStyle name="Normal 40 2 2 3 3 5 3" xfId="22421" xr:uid="{00000000-0005-0000-0000-00009E3A0000}"/>
    <cellStyle name="Normal 40 2 2 3 3 6" xfId="32642" xr:uid="{00000000-0005-0000-0000-00009F3A0000}"/>
    <cellStyle name="Normal 40 2 2 3 3 7" xfId="17408" xr:uid="{00000000-0005-0000-0000-0000A03A0000}"/>
    <cellStyle name="Normal 40 2 2 3 4" xfId="3101" xr:uid="{00000000-0005-0000-0000-0000A13A0000}"/>
    <cellStyle name="Normal 40 2 2 3 4 2" xfId="13175" xr:uid="{00000000-0005-0000-0000-0000A23A0000}"/>
    <cellStyle name="Normal 40 2 2 3 4 2 2" xfId="43506" xr:uid="{00000000-0005-0000-0000-0000A33A0000}"/>
    <cellStyle name="Normal 40 2 2 3 4 2 3" xfId="28273" xr:uid="{00000000-0005-0000-0000-0000A43A0000}"/>
    <cellStyle name="Normal 40 2 2 3 4 3" xfId="8155" xr:uid="{00000000-0005-0000-0000-0000A53A0000}"/>
    <cellStyle name="Normal 40 2 2 3 4 3 2" xfId="38489" xr:uid="{00000000-0005-0000-0000-0000A63A0000}"/>
    <cellStyle name="Normal 40 2 2 3 4 3 3" xfId="23256" xr:uid="{00000000-0005-0000-0000-0000A73A0000}"/>
    <cellStyle name="Normal 40 2 2 3 4 4" xfId="33476" xr:uid="{00000000-0005-0000-0000-0000A83A0000}"/>
    <cellStyle name="Normal 40 2 2 3 4 5" xfId="18243" xr:uid="{00000000-0005-0000-0000-0000A93A0000}"/>
    <cellStyle name="Normal 40 2 2 3 5" xfId="4794" xr:uid="{00000000-0005-0000-0000-0000AA3A0000}"/>
    <cellStyle name="Normal 40 2 2 3 5 2" xfId="14846" xr:uid="{00000000-0005-0000-0000-0000AB3A0000}"/>
    <cellStyle name="Normal 40 2 2 3 5 2 2" xfId="45177" xr:uid="{00000000-0005-0000-0000-0000AC3A0000}"/>
    <cellStyle name="Normal 40 2 2 3 5 2 3" xfId="29944" xr:uid="{00000000-0005-0000-0000-0000AD3A0000}"/>
    <cellStyle name="Normal 40 2 2 3 5 3" xfId="9826" xr:uid="{00000000-0005-0000-0000-0000AE3A0000}"/>
    <cellStyle name="Normal 40 2 2 3 5 3 2" xfId="40160" xr:uid="{00000000-0005-0000-0000-0000AF3A0000}"/>
    <cellStyle name="Normal 40 2 2 3 5 3 3" xfId="24927" xr:uid="{00000000-0005-0000-0000-0000B03A0000}"/>
    <cellStyle name="Normal 40 2 2 3 5 4" xfId="35147" xr:uid="{00000000-0005-0000-0000-0000B13A0000}"/>
    <cellStyle name="Normal 40 2 2 3 5 5" xfId="19914" xr:uid="{00000000-0005-0000-0000-0000B23A0000}"/>
    <cellStyle name="Normal 40 2 2 3 6" xfId="11504" xr:uid="{00000000-0005-0000-0000-0000B33A0000}"/>
    <cellStyle name="Normal 40 2 2 3 6 2" xfId="41835" xr:uid="{00000000-0005-0000-0000-0000B43A0000}"/>
    <cellStyle name="Normal 40 2 2 3 6 3" xfId="26602" xr:uid="{00000000-0005-0000-0000-0000B53A0000}"/>
    <cellStyle name="Normal 40 2 2 3 7" xfId="6483" xr:uid="{00000000-0005-0000-0000-0000B63A0000}"/>
    <cellStyle name="Normal 40 2 2 3 7 2" xfId="36818" xr:uid="{00000000-0005-0000-0000-0000B73A0000}"/>
    <cellStyle name="Normal 40 2 2 3 7 3" xfId="21585" xr:uid="{00000000-0005-0000-0000-0000B83A0000}"/>
    <cellStyle name="Normal 40 2 2 3 8" xfId="31806" xr:uid="{00000000-0005-0000-0000-0000B93A0000}"/>
    <cellStyle name="Normal 40 2 2 3 9" xfId="16572" xr:uid="{00000000-0005-0000-0000-0000BA3A0000}"/>
    <cellStyle name="Normal 40 2 2 4" xfId="1619" xr:uid="{00000000-0005-0000-0000-0000BB3A0000}"/>
    <cellStyle name="Normal 40 2 2 4 2" xfId="2458" xr:uid="{00000000-0005-0000-0000-0000BC3A0000}"/>
    <cellStyle name="Normal 40 2 2 4 2 2" xfId="4148" xr:uid="{00000000-0005-0000-0000-0000BD3A0000}"/>
    <cellStyle name="Normal 40 2 2 4 2 2 2" xfId="14221" xr:uid="{00000000-0005-0000-0000-0000BE3A0000}"/>
    <cellStyle name="Normal 40 2 2 4 2 2 2 2" xfId="44552" xr:uid="{00000000-0005-0000-0000-0000BF3A0000}"/>
    <cellStyle name="Normal 40 2 2 4 2 2 2 3" xfId="29319" xr:uid="{00000000-0005-0000-0000-0000C03A0000}"/>
    <cellStyle name="Normal 40 2 2 4 2 2 3" xfId="9201" xr:uid="{00000000-0005-0000-0000-0000C13A0000}"/>
    <cellStyle name="Normal 40 2 2 4 2 2 3 2" xfId="39535" xr:uid="{00000000-0005-0000-0000-0000C23A0000}"/>
    <cellStyle name="Normal 40 2 2 4 2 2 3 3" xfId="24302" xr:uid="{00000000-0005-0000-0000-0000C33A0000}"/>
    <cellStyle name="Normal 40 2 2 4 2 2 4" xfId="34522" xr:uid="{00000000-0005-0000-0000-0000C43A0000}"/>
    <cellStyle name="Normal 40 2 2 4 2 2 5" xfId="19289" xr:uid="{00000000-0005-0000-0000-0000C53A0000}"/>
    <cellStyle name="Normal 40 2 2 4 2 3" xfId="5840" xr:uid="{00000000-0005-0000-0000-0000C63A0000}"/>
    <cellStyle name="Normal 40 2 2 4 2 3 2" xfId="15892" xr:uid="{00000000-0005-0000-0000-0000C73A0000}"/>
    <cellStyle name="Normal 40 2 2 4 2 3 2 2" xfId="46223" xr:uid="{00000000-0005-0000-0000-0000C83A0000}"/>
    <cellStyle name="Normal 40 2 2 4 2 3 2 3" xfId="30990" xr:uid="{00000000-0005-0000-0000-0000C93A0000}"/>
    <cellStyle name="Normal 40 2 2 4 2 3 3" xfId="10872" xr:uid="{00000000-0005-0000-0000-0000CA3A0000}"/>
    <cellStyle name="Normal 40 2 2 4 2 3 3 2" xfId="41206" xr:uid="{00000000-0005-0000-0000-0000CB3A0000}"/>
    <cellStyle name="Normal 40 2 2 4 2 3 3 3" xfId="25973" xr:uid="{00000000-0005-0000-0000-0000CC3A0000}"/>
    <cellStyle name="Normal 40 2 2 4 2 3 4" xfId="36193" xr:uid="{00000000-0005-0000-0000-0000CD3A0000}"/>
    <cellStyle name="Normal 40 2 2 4 2 3 5" xfId="20960" xr:uid="{00000000-0005-0000-0000-0000CE3A0000}"/>
    <cellStyle name="Normal 40 2 2 4 2 4" xfId="12550" xr:uid="{00000000-0005-0000-0000-0000CF3A0000}"/>
    <cellStyle name="Normal 40 2 2 4 2 4 2" xfId="42881" xr:uid="{00000000-0005-0000-0000-0000D03A0000}"/>
    <cellStyle name="Normal 40 2 2 4 2 4 3" xfId="27648" xr:uid="{00000000-0005-0000-0000-0000D13A0000}"/>
    <cellStyle name="Normal 40 2 2 4 2 5" xfId="7529" xr:uid="{00000000-0005-0000-0000-0000D23A0000}"/>
    <cellStyle name="Normal 40 2 2 4 2 5 2" xfId="37864" xr:uid="{00000000-0005-0000-0000-0000D33A0000}"/>
    <cellStyle name="Normal 40 2 2 4 2 5 3" xfId="22631" xr:uid="{00000000-0005-0000-0000-0000D43A0000}"/>
    <cellStyle name="Normal 40 2 2 4 2 6" xfId="32852" xr:uid="{00000000-0005-0000-0000-0000D53A0000}"/>
    <cellStyle name="Normal 40 2 2 4 2 7" xfId="17618" xr:uid="{00000000-0005-0000-0000-0000D63A0000}"/>
    <cellStyle name="Normal 40 2 2 4 3" xfId="3311" xr:uid="{00000000-0005-0000-0000-0000D73A0000}"/>
    <cellStyle name="Normal 40 2 2 4 3 2" xfId="13385" xr:uid="{00000000-0005-0000-0000-0000D83A0000}"/>
    <cellStyle name="Normal 40 2 2 4 3 2 2" xfId="43716" xr:uid="{00000000-0005-0000-0000-0000D93A0000}"/>
    <cellStyle name="Normal 40 2 2 4 3 2 3" xfId="28483" xr:uid="{00000000-0005-0000-0000-0000DA3A0000}"/>
    <cellStyle name="Normal 40 2 2 4 3 3" xfId="8365" xr:uid="{00000000-0005-0000-0000-0000DB3A0000}"/>
    <cellStyle name="Normal 40 2 2 4 3 3 2" xfId="38699" xr:uid="{00000000-0005-0000-0000-0000DC3A0000}"/>
    <cellStyle name="Normal 40 2 2 4 3 3 3" xfId="23466" xr:uid="{00000000-0005-0000-0000-0000DD3A0000}"/>
    <cellStyle name="Normal 40 2 2 4 3 4" xfId="33686" xr:uid="{00000000-0005-0000-0000-0000DE3A0000}"/>
    <cellStyle name="Normal 40 2 2 4 3 5" xfId="18453" xr:uid="{00000000-0005-0000-0000-0000DF3A0000}"/>
    <cellStyle name="Normal 40 2 2 4 4" xfId="5004" xr:uid="{00000000-0005-0000-0000-0000E03A0000}"/>
    <cellStyle name="Normal 40 2 2 4 4 2" xfId="15056" xr:uid="{00000000-0005-0000-0000-0000E13A0000}"/>
    <cellStyle name="Normal 40 2 2 4 4 2 2" xfId="45387" xr:uid="{00000000-0005-0000-0000-0000E23A0000}"/>
    <cellStyle name="Normal 40 2 2 4 4 2 3" xfId="30154" xr:uid="{00000000-0005-0000-0000-0000E33A0000}"/>
    <cellStyle name="Normal 40 2 2 4 4 3" xfId="10036" xr:uid="{00000000-0005-0000-0000-0000E43A0000}"/>
    <cellStyle name="Normal 40 2 2 4 4 3 2" xfId="40370" xr:uid="{00000000-0005-0000-0000-0000E53A0000}"/>
    <cellStyle name="Normal 40 2 2 4 4 3 3" xfId="25137" xr:uid="{00000000-0005-0000-0000-0000E63A0000}"/>
    <cellStyle name="Normal 40 2 2 4 4 4" xfId="35357" xr:uid="{00000000-0005-0000-0000-0000E73A0000}"/>
    <cellStyle name="Normal 40 2 2 4 4 5" xfId="20124" xr:uid="{00000000-0005-0000-0000-0000E83A0000}"/>
    <cellStyle name="Normal 40 2 2 4 5" xfId="11714" xr:uid="{00000000-0005-0000-0000-0000E93A0000}"/>
    <cellStyle name="Normal 40 2 2 4 5 2" xfId="42045" xr:uid="{00000000-0005-0000-0000-0000EA3A0000}"/>
    <cellStyle name="Normal 40 2 2 4 5 3" xfId="26812" xr:uid="{00000000-0005-0000-0000-0000EB3A0000}"/>
    <cellStyle name="Normal 40 2 2 4 6" xfId="6693" xr:uid="{00000000-0005-0000-0000-0000EC3A0000}"/>
    <cellStyle name="Normal 40 2 2 4 6 2" xfId="37028" xr:uid="{00000000-0005-0000-0000-0000ED3A0000}"/>
    <cellStyle name="Normal 40 2 2 4 6 3" xfId="21795" xr:uid="{00000000-0005-0000-0000-0000EE3A0000}"/>
    <cellStyle name="Normal 40 2 2 4 7" xfId="32016" xr:uid="{00000000-0005-0000-0000-0000EF3A0000}"/>
    <cellStyle name="Normal 40 2 2 4 8" xfId="16782" xr:uid="{00000000-0005-0000-0000-0000F03A0000}"/>
    <cellStyle name="Normal 40 2 2 5" xfId="2040" xr:uid="{00000000-0005-0000-0000-0000F13A0000}"/>
    <cellStyle name="Normal 40 2 2 5 2" xfId="3730" xr:uid="{00000000-0005-0000-0000-0000F23A0000}"/>
    <cellStyle name="Normal 40 2 2 5 2 2" xfId="13803" xr:uid="{00000000-0005-0000-0000-0000F33A0000}"/>
    <cellStyle name="Normal 40 2 2 5 2 2 2" xfId="44134" xr:uid="{00000000-0005-0000-0000-0000F43A0000}"/>
    <cellStyle name="Normal 40 2 2 5 2 2 3" xfId="28901" xr:uid="{00000000-0005-0000-0000-0000F53A0000}"/>
    <cellStyle name="Normal 40 2 2 5 2 3" xfId="8783" xr:uid="{00000000-0005-0000-0000-0000F63A0000}"/>
    <cellStyle name="Normal 40 2 2 5 2 3 2" xfId="39117" xr:uid="{00000000-0005-0000-0000-0000F73A0000}"/>
    <cellStyle name="Normal 40 2 2 5 2 3 3" xfId="23884" xr:uid="{00000000-0005-0000-0000-0000F83A0000}"/>
    <cellStyle name="Normal 40 2 2 5 2 4" xfId="34104" xr:uid="{00000000-0005-0000-0000-0000F93A0000}"/>
    <cellStyle name="Normal 40 2 2 5 2 5" xfId="18871" xr:uid="{00000000-0005-0000-0000-0000FA3A0000}"/>
    <cellStyle name="Normal 40 2 2 5 3" xfId="5422" xr:uid="{00000000-0005-0000-0000-0000FB3A0000}"/>
    <cellStyle name="Normal 40 2 2 5 3 2" xfId="15474" xr:uid="{00000000-0005-0000-0000-0000FC3A0000}"/>
    <cellStyle name="Normal 40 2 2 5 3 2 2" xfId="45805" xr:uid="{00000000-0005-0000-0000-0000FD3A0000}"/>
    <cellStyle name="Normal 40 2 2 5 3 2 3" xfId="30572" xr:uid="{00000000-0005-0000-0000-0000FE3A0000}"/>
    <cellStyle name="Normal 40 2 2 5 3 3" xfId="10454" xr:uid="{00000000-0005-0000-0000-0000FF3A0000}"/>
    <cellStyle name="Normal 40 2 2 5 3 3 2" xfId="40788" xr:uid="{00000000-0005-0000-0000-0000003B0000}"/>
    <cellStyle name="Normal 40 2 2 5 3 3 3" xfId="25555" xr:uid="{00000000-0005-0000-0000-0000013B0000}"/>
    <cellStyle name="Normal 40 2 2 5 3 4" xfId="35775" xr:uid="{00000000-0005-0000-0000-0000023B0000}"/>
    <cellStyle name="Normal 40 2 2 5 3 5" xfId="20542" xr:uid="{00000000-0005-0000-0000-0000033B0000}"/>
    <cellStyle name="Normal 40 2 2 5 4" xfId="12132" xr:uid="{00000000-0005-0000-0000-0000043B0000}"/>
    <cellStyle name="Normal 40 2 2 5 4 2" xfId="42463" xr:uid="{00000000-0005-0000-0000-0000053B0000}"/>
    <cellStyle name="Normal 40 2 2 5 4 3" xfId="27230" xr:uid="{00000000-0005-0000-0000-0000063B0000}"/>
    <cellStyle name="Normal 40 2 2 5 5" xfId="7111" xr:uid="{00000000-0005-0000-0000-0000073B0000}"/>
    <cellStyle name="Normal 40 2 2 5 5 2" xfId="37446" xr:uid="{00000000-0005-0000-0000-0000083B0000}"/>
    <cellStyle name="Normal 40 2 2 5 5 3" xfId="22213" xr:uid="{00000000-0005-0000-0000-0000093B0000}"/>
    <cellStyle name="Normal 40 2 2 5 6" xfId="32434" xr:uid="{00000000-0005-0000-0000-00000A3B0000}"/>
    <cellStyle name="Normal 40 2 2 5 7" xfId="17200" xr:uid="{00000000-0005-0000-0000-00000B3B0000}"/>
    <cellStyle name="Normal 40 2 2 6" xfId="2893" xr:uid="{00000000-0005-0000-0000-00000C3B0000}"/>
    <cellStyle name="Normal 40 2 2 6 2" xfId="12967" xr:uid="{00000000-0005-0000-0000-00000D3B0000}"/>
    <cellStyle name="Normal 40 2 2 6 2 2" xfId="43298" xr:uid="{00000000-0005-0000-0000-00000E3B0000}"/>
    <cellStyle name="Normal 40 2 2 6 2 3" xfId="28065" xr:uid="{00000000-0005-0000-0000-00000F3B0000}"/>
    <cellStyle name="Normal 40 2 2 6 3" xfId="7947" xr:uid="{00000000-0005-0000-0000-0000103B0000}"/>
    <cellStyle name="Normal 40 2 2 6 3 2" xfId="38281" xr:uid="{00000000-0005-0000-0000-0000113B0000}"/>
    <cellStyle name="Normal 40 2 2 6 3 3" xfId="23048" xr:uid="{00000000-0005-0000-0000-0000123B0000}"/>
    <cellStyle name="Normal 40 2 2 6 4" xfId="33268" xr:uid="{00000000-0005-0000-0000-0000133B0000}"/>
    <cellStyle name="Normal 40 2 2 6 5" xfId="18035" xr:uid="{00000000-0005-0000-0000-0000143B0000}"/>
    <cellStyle name="Normal 40 2 2 7" xfId="4586" xr:uid="{00000000-0005-0000-0000-0000153B0000}"/>
    <cellStyle name="Normal 40 2 2 7 2" xfId="14638" xr:uid="{00000000-0005-0000-0000-0000163B0000}"/>
    <cellStyle name="Normal 40 2 2 7 2 2" xfId="44969" xr:uid="{00000000-0005-0000-0000-0000173B0000}"/>
    <cellStyle name="Normal 40 2 2 7 2 3" xfId="29736" xr:uid="{00000000-0005-0000-0000-0000183B0000}"/>
    <cellStyle name="Normal 40 2 2 7 3" xfId="9618" xr:uid="{00000000-0005-0000-0000-0000193B0000}"/>
    <cellStyle name="Normal 40 2 2 7 3 2" xfId="39952" xr:uid="{00000000-0005-0000-0000-00001A3B0000}"/>
    <cellStyle name="Normal 40 2 2 7 3 3" xfId="24719" xr:uid="{00000000-0005-0000-0000-00001B3B0000}"/>
    <cellStyle name="Normal 40 2 2 7 4" xfId="34939" xr:uid="{00000000-0005-0000-0000-00001C3B0000}"/>
    <cellStyle name="Normal 40 2 2 7 5" xfId="19706" xr:uid="{00000000-0005-0000-0000-00001D3B0000}"/>
    <cellStyle name="Normal 40 2 2 8" xfId="11296" xr:uid="{00000000-0005-0000-0000-00001E3B0000}"/>
    <cellStyle name="Normal 40 2 2 8 2" xfId="41627" xr:uid="{00000000-0005-0000-0000-00001F3B0000}"/>
    <cellStyle name="Normal 40 2 2 8 3" xfId="26394" xr:uid="{00000000-0005-0000-0000-0000203B0000}"/>
    <cellStyle name="Normal 40 2 2 9" xfId="6275" xr:uid="{00000000-0005-0000-0000-0000213B0000}"/>
    <cellStyle name="Normal 40 2 2 9 2" xfId="36610" xr:uid="{00000000-0005-0000-0000-0000223B0000}"/>
    <cellStyle name="Normal 40 2 2 9 3" xfId="21377" xr:uid="{00000000-0005-0000-0000-0000233B0000}"/>
    <cellStyle name="Normal 40 2 3" xfId="1239" xr:uid="{00000000-0005-0000-0000-0000243B0000}"/>
    <cellStyle name="Normal 40 2 3 10" xfId="16416" xr:uid="{00000000-0005-0000-0000-0000253B0000}"/>
    <cellStyle name="Normal 40 2 3 2" xfId="1458" xr:uid="{00000000-0005-0000-0000-0000263B0000}"/>
    <cellStyle name="Normal 40 2 3 2 2" xfId="1879" xr:uid="{00000000-0005-0000-0000-0000273B0000}"/>
    <cellStyle name="Normal 40 2 3 2 2 2" xfId="2718" xr:uid="{00000000-0005-0000-0000-0000283B0000}"/>
    <cellStyle name="Normal 40 2 3 2 2 2 2" xfId="4408" xr:uid="{00000000-0005-0000-0000-0000293B0000}"/>
    <cellStyle name="Normal 40 2 3 2 2 2 2 2" xfId="14481" xr:uid="{00000000-0005-0000-0000-00002A3B0000}"/>
    <cellStyle name="Normal 40 2 3 2 2 2 2 2 2" xfId="44812" xr:uid="{00000000-0005-0000-0000-00002B3B0000}"/>
    <cellStyle name="Normal 40 2 3 2 2 2 2 2 3" xfId="29579" xr:uid="{00000000-0005-0000-0000-00002C3B0000}"/>
    <cellStyle name="Normal 40 2 3 2 2 2 2 3" xfId="9461" xr:uid="{00000000-0005-0000-0000-00002D3B0000}"/>
    <cellStyle name="Normal 40 2 3 2 2 2 2 3 2" xfId="39795" xr:uid="{00000000-0005-0000-0000-00002E3B0000}"/>
    <cellStyle name="Normal 40 2 3 2 2 2 2 3 3" xfId="24562" xr:uid="{00000000-0005-0000-0000-00002F3B0000}"/>
    <cellStyle name="Normal 40 2 3 2 2 2 2 4" xfId="34782" xr:uid="{00000000-0005-0000-0000-0000303B0000}"/>
    <cellStyle name="Normal 40 2 3 2 2 2 2 5" xfId="19549" xr:uid="{00000000-0005-0000-0000-0000313B0000}"/>
    <cellStyle name="Normal 40 2 3 2 2 2 3" xfId="6100" xr:uid="{00000000-0005-0000-0000-0000323B0000}"/>
    <cellStyle name="Normal 40 2 3 2 2 2 3 2" xfId="16152" xr:uid="{00000000-0005-0000-0000-0000333B0000}"/>
    <cellStyle name="Normal 40 2 3 2 2 2 3 2 2" xfId="46483" xr:uid="{00000000-0005-0000-0000-0000343B0000}"/>
    <cellStyle name="Normal 40 2 3 2 2 2 3 2 3" xfId="31250" xr:uid="{00000000-0005-0000-0000-0000353B0000}"/>
    <cellStyle name="Normal 40 2 3 2 2 2 3 3" xfId="11132" xr:uid="{00000000-0005-0000-0000-0000363B0000}"/>
    <cellStyle name="Normal 40 2 3 2 2 2 3 3 2" xfId="41466" xr:uid="{00000000-0005-0000-0000-0000373B0000}"/>
    <cellStyle name="Normal 40 2 3 2 2 2 3 3 3" xfId="26233" xr:uid="{00000000-0005-0000-0000-0000383B0000}"/>
    <cellStyle name="Normal 40 2 3 2 2 2 3 4" xfId="36453" xr:uid="{00000000-0005-0000-0000-0000393B0000}"/>
    <cellStyle name="Normal 40 2 3 2 2 2 3 5" xfId="21220" xr:uid="{00000000-0005-0000-0000-00003A3B0000}"/>
    <cellStyle name="Normal 40 2 3 2 2 2 4" xfId="12810" xr:uid="{00000000-0005-0000-0000-00003B3B0000}"/>
    <cellStyle name="Normal 40 2 3 2 2 2 4 2" xfId="43141" xr:uid="{00000000-0005-0000-0000-00003C3B0000}"/>
    <cellStyle name="Normal 40 2 3 2 2 2 4 3" xfId="27908" xr:uid="{00000000-0005-0000-0000-00003D3B0000}"/>
    <cellStyle name="Normal 40 2 3 2 2 2 5" xfId="7789" xr:uid="{00000000-0005-0000-0000-00003E3B0000}"/>
    <cellStyle name="Normal 40 2 3 2 2 2 5 2" xfId="38124" xr:uid="{00000000-0005-0000-0000-00003F3B0000}"/>
    <cellStyle name="Normal 40 2 3 2 2 2 5 3" xfId="22891" xr:uid="{00000000-0005-0000-0000-0000403B0000}"/>
    <cellStyle name="Normal 40 2 3 2 2 2 6" xfId="33112" xr:uid="{00000000-0005-0000-0000-0000413B0000}"/>
    <cellStyle name="Normal 40 2 3 2 2 2 7" xfId="17878" xr:uid="{00000000-0005-0000-0000-0000423B0000}"/>
    <cellStyle name="Normal 40 2 3 2 2 3" xfId="3571" xr:uid="{00000000-0005-0000-0000-0000433B0000}"/>
    <cellStyle name="Normal 40 2 3 2 2 3 2" xfId="13645" xr:uid="{00000000-0005-0000-0000-0000443B0000}"/>
    <cellStyle name="Normal 40 2 3 2 2 3 2 2" xfId="43976" xr:uid="{00000000-0005-0000-0000-0000453B0000}"/>
    <cellStyle name="Normal 40 2 3 2 2 3 2 3" xfId="28743" xr:uid="{00000000-0005-0000-0000-0000463B0000}"/>
    <cellStyle name="Normal 40 2 3 2 2 3 3" xfId="8625" xr:uid="{00000000-0005-0000-0000-0000473B0000}"/>
    <cellStyle name="Normal 40 2 3 2 2 3 3 2" xfId="38959" xr:uid="{00000000-0005-0000-0000-0000483B0000}"/>
    <cellStyle name="Normal 40 2 3 2 2 3 3 3" xfId="23726" xr:uid="{00000000-0005-0000-0000-0000493B0000}"/>
    <cellStyle name="Normal 40 2 3 2 2 3 4" xfId="33946" xr:uid="{00000000-0005-0000-0000-00004A3B0000}"/>
    <cellStyle name="Normal 40 2 3 2 2 3 5" xfId="18713" xr:uid="{00000000-0005-0000-0000-00004B3B0000}"/>
    <cellStyle name="Normal 40 2 3 2 2 4" xfId="5264" xr:uid="{00000000-0005-0000-0000-00004C3B0000}"/>
    <cellStyle name="Normal 40 2 3 2 2 4 2" xfId="15316" xr:uid="{00000000-0005-0000-0000-00004D3B0000}"/>
    <cellStyle name="Normal 40 2 3 2 2 4 2 2" xfId="45647" xr:uid="{00000000-0005-0000-0000-00004E3B0000}"/>
    <cellStyle name="Normal 40 2 3 2 2 4 2 3" xfId="30414" xr:uid="{00000000-0005-0000-0000-00004F3B0000}"/>
    <cellStyle name="Normal 40 2 3 2 2 4 3" xfId="10296" xr:uid="{00000000-0005-0000-0000-0000503B0000}"/>
    <cellStyle name="Normal 40 2 3 2 2 4 3 2" xfId="40630" xr:uid="{00000000-0005-0000-0000-0000513B0000}"/>
    <cellStyle name="Normal 40 2 3 2 2 4 3 3" xfId="25397" xr:uid="{00000000-0005-0000-0000-0000523B0000}"/>
    <cellStyle name="Normal 40 2 3 2 2 4 4" xfId="35617" xr:uid="{00000000-0005-0000-0000-0000533B0000}"/>
    <cellStyle name="Normal 40 2 3 2 2 4 5" xfId="20384" xr:uid="{00000000-0005-0000-0000-0000543B0000}"/>
    <cellStyle name="Normal 40 2 3 2 2 5" xfId="11974" xr:uid="{00000000-0005-0000-0000-0000553B0000}"/>
    <cellStyle name="Normal 40 2 3 2 2 5 2" xfId="42305" xr:uid="{00000000-0005-0000-0000-0000563B0000}"/>
    <cellStyle name="Normal 40 2 3 2 2 5 3" xfId="27072" xr:uid="{00000000-0005-0000-0000-0000573B0000}"/>
    <cellStyle name="Normal 40 2 3 2 2 6" xfId="6953" xr:uid="{00000000-0005-0000-0000-0000583B0000}"/>
    <cellStyle name="Normal 40 2 3 2 2 6 2" xfId="37288" xr:uid="{00000000-0005-0000-0000-0000593B0000}"/>
    <cellStyle name="Normal 40 2 3 2 2 6 3" xfId="22055" xr:uid="{00000000-0005-0000-0000-00005A3B0000}"/>
    <cellStyle name="Normal 40 2 3 2 2 7" xfId="32276" xr:uid="{00000000-0005-0000-0000-00005B3B0000}"/>
    <cellStyle name="Normal 40 2 3 2 2 8" xfId="17042" xr:uid="{00000000-0005-0000-0000-00005C3B0000}"/>
    <cellStyle name="Normal 40 2 3 2 3" xfId="2300" xr:uid="{00000000-0005-0000-0000-00005D3B0000}"/>
    <cellStyle name="Normal 40 2 3 2 3 2" xfId="3990" xr:uid="{00000000-0005-0000-0000-00005E3B0000}"/>
    <cellStyle name="Normal 40 2 3 2 3 2 2" xfId="14063" xr:uid="{00000000-0005-0000-0000-00005F3B0000}"/>
    <cellStyle name="Normal 40 2 3 2 3 2 2 2" xfId="44394" xr:uid="{00000000-0005-0000-0000-0000603B0000}"/>
    <cellStyle name="Normal 40 2 3 2 3 2 2 3" xfId="29161" xr:uid="{00000000-0005-0000-0000-0000613B0000}"/>
    <cellStyle name="Normal 40 2 3 2 3 2 3" xfId="9043" xr:uid="{00000000-0005-0000-0000-0000623B0000}"/>
    <cellStyle name="Normal 40 2 3 2 3 2 3 2" xfId="39377" xr:uid="{00000000-0005-0000-0000-0000633B0000}"/>
    <cellStyle name="Normal 40 2 3 2 3 2 3 3" xfId="24144" xr:uid="{00000000-0005-0000-0000-0000643B0000}"/>
    <cellStyle name="Normal 40 2 3 2 3 2 4" xfId="34364" xr:uid="{00000000-0005-0000-0000-0000653B0000}"/>
    <cellStyle name="Normal 40 2 3 2 3 2 5" xfId="19131" xr:uid="{00000000-0005-0000-0000-0000663B0000}"/>
    <cellStyle name="Normal 40 2 3 2 3 3" xfId="5682" xr:uid="{00000000-0005-0000-0000-0000673B0000}"/>
    <cellStyle name="Normal 40 2 3 2 3 3 2" xfId="15734" xr:uid="{00000000-0005-0000-0000-0000683B0000}"/>
    <cellStyle name="Normal 40 2 3 2 3 3 2 2" xfId="46065" xr:uid="{00000000-0005-0000-0000-0000693B0000}"/>
    <cellStyle name="Normal 40 2 3 2 3 3 2 3" xfId="30832" xr:uid="{00000000-0005-0000-0000-00006A3B0000}"/>
    <cellStyle name="Normal 40 2 3 2 3 3 3" xfId="10714" xr:uid="{00000000-0005-0000-0000-00006B3B0000}"/>
    <cellStyle name="Normal 40 2 3 2 3 3 3 2" xfId="41048" xr:uid="{00000000-0005-0000-0000-00006C3B0000}"/>
    <cellStyle name="Normal 40 2 3 2 3 3 3 3" xfId="25815" xr:uid="{00000000-0005-0000-0000-00006D3B0000}"/>
    <cellStyle name="Normal 40 2 3 2 3 3 4" xfId="36035" xr:uid="{00000000-0005-0000-0000-00006E3B0000}"/>
    <cellStyle name="Normal 40 2 3 2 3 3 5" xfId="20802" xr:uid="{00000000-0005-0000-0000-00006F3B0000}"/>
    <cellStyle name="Normal 40 2 3 2 3 4" xfId="12392" xr:uid="{00000000-0005-0000-0000-0000703B0000}"/>
    <cellStyle name="Normal 40 2 3 2 3 4 2" xfId="42723" xr:uid="{00000000-0005-0000-0000-0000713B0000}"/>
    <cellStyle name="Normal 40 2 3 2 3 4 3" xfId="27490" xr:uid="{00000000-0005-0000-0000-0000723B0000}"/>
    <cellStyle name="Normal 40 2 3 2 3 5" xfId="7371" xr:uid="{00000000-0005-0000-0000-0000733B0000}"/>
    <cellStyle name="Normal 40 2 3 2 3 5 2" xfId="37706" xr:uid="{00000000-0005-0000-0000-0000743B0000}"/>
    <cellStyle name="Normal 40 2 3 2 3 5 3" xfId="22473" xr:uid="{00000000-0005-0000-0000-0000753B0000}"/>
    <cellStyle name="Normal 40 2 3 2 3 6" xfId="32694" xr:uid="{00000000-0005-0000-0000-0000763B0000}"/>
    <cellStyle name="Normal 40 2 3 2 3 7" xfId="17460" xr:uid="{00000000-0005-0000-0000-0000773B0000}"/>
    <cellStyle name="Normal 40 2 3 2 4" xfId="3153" xr:uid="{00000000-0005-0000-0000-0000783B0000}"/>
    <cellStyle name="Normal 40 2 3 2 4 2" xfId="13227" xr:uid="{00000000-0005-0000-0000-0000793B0000}"/>
    <cellStyle name="Normal 40 2 3 2 4 2 2" xfId="43558" xr:uid="{00000000-0005-0000-0000-00007A3B0000}"/>
    <cellStyle name="Normal 40 2 3 2 4 2 3" xfId="28325" xr:uid="{00000000-0005-0000-0000-00007B3B0000}"/>
    <cellStyle name="Normal 40 2 3 2 4 3" xfId="8207" xr:uid="{00000000-0005-0000-0000-00007C3B0000}"/>
    <cellStyle name="Normal 40 2 3 2 4 3 2" xfId="38541" xr:uid="{00000000-0005-0000-0000-00007D3B0000}"/>
    <cellStyle name="Normal 40 2 3 2 4 3 3" xfId="23308" xr:uid="{00000000-0005-0000-0000-00007E3B0000}"/>
    <cellStyle name="Normal 40 2 3 2 4 4" xfId="33528" xr:uid="{00000000-0005-0000-0000-00007F3B0000}"/>
    <cellStyle name="Normal 40 2 3 2 4 5" xfId="18295" xr:uid="{00000000-0005-0000-0000-0000803B0000}"/>
    <cellStyle name="Normal 40 2 3 2 5" xfId="4846" xr:uid="{00000000-0005-0000-0000-0000813B0000}"/>
    <cellStyle name="Normal 40 2 3 2 5 2" xfId="14898" xr:uid="{00000000-0005-0000-0000-0000823B0000}"/>
    <cellStyle name="Normal 40 2 3 2 5 2 2" xfId="45229" xr:uid="{00000000-0005-0000-0000-0000833B0000}"/>
    <cellStyle name="Normal 40 2 3 2 5 2 3" xfId="29996" xr:uid="{00000000-0005-0000-0000-0000843B0000}"/>
    <cellStyle name="Normal 40 2 3 2 5 3" xfId="9878" xr:uid="{00000000-0005-0000-0000-0000853B0000}"/>
    <cellStyle name="Normal 40 2 3 2 5 3 2" xfId="40212" xr:uid="{00000000-0005-0000-0000-0000863B0000}"/>
    <cellStyle name="Normal 40 2 3 2 5 3 3" xfId="24979" xr:uid="{00000000-0005-0000-0000-0000873B0000}"/>
    <cellStyle name="Normal 40 2 3 2 5 4" xfId="35199" xr:uid="{00000000-0005-0000-0000-0000883B0000}"/>
    <cellStyle name="Normal 40 2 3 2 5 5" xfId="19966" xr:uid="{00000000-0005-0000-0000-0000893B0000}"/>
    <cellStyle name="Normal 40 2 3 2 6" xfId="11556" xr:uid="{00000000-0005-0000-0000-00008A3B0000}"/>
    <cellStyle name="Normal 40 2 3 2 6 2" xfId="41887" xr:uid="{00000000-0005-0000-0000-00008B3B0000}"/>
    <cellStyle name="Normal 40 2 3 2 6 3" xfId="26654" xr:uid="{00000000-0005-0000-0000-00008C3B0000}"/>
    <cellStyle name="Normal 40 2 3 2 7" xfId="6535" xr:uid="{00000000-0005-0000-0000-00008D3B0000}"/>
    <cellStyle name="Normal 40 2 3 2 7 2" xfId="36870" xr:uid="{00000000-0005-0000-0000-00008E3B0000}"/>
    <cellStyle name="Normal 40 2 3 2 7 3" xfId="21637" xr:uid="{00000000-0005-0000-0000-00008F3B0000}"/>
    <cellStyle name="Normal 40 2 3 2 8" xfId="31858" xr:uid="{00000000-0005-0000-0000-0000903B0000}"/>
    <cellStyle name="Normal 40 2 3 2 9" xfId="16624" xr:uid="{00000000-0005-0000-0000-0000913B0000}"/>
    <cellStyle name="Normal 40 2 3 3" xfId="1671" xr:uid="{00000000-0005-0000-0000-0000923B0000}"/>
    <cellStyle name="Normal 40 2 3 3 2" xfId="2510" xr:uid="{00000000-0005-0000-0000-0000933B0000}"/>
    <cellStyle name="Normal 40 2 3 3 2 2" xfId="4200" xr:uid="{00000000-0005-0000-0000-0000943B0000}"/>
    <cellStyle name="Normal 40 2 3 3 2 2 2" xfId="14273" xr:uid="{00000000-0005-0000-0000-0000953B0000}"/>
    <cellStyle name="Normal 40 2 3 3 2 2 2 2" xfId="44604" xr:uid="{00000000-0005-0000-0000-0000963B0000}"/>
    <cellStyle name="Normal 40 2 3 3 2 2 2 3" xfId="29371" xr:uid="{00000000-0005-0000-0000-0000973B0000}"/>
    <cellStyle name="Normal 40 2 3 3 2 2 3" xfId="9253" xr:uid="{00000000-0005-0000-0000-0000983B0000}"/>
    <cellStyle name="Normal 40 2 3 3 2 2 3 2" xfId="39587" xr:uid="{00000000-0005-0000-0000-0000993B0000}"/>
    <cellStyle name="Normal 40 2 3 3 2 2 3 3" xfId="24354" xr:uid="{00000000-0005-0000-0000-00009A3B0000}"/>
    <cellStyle name="Normal 40 2 3 3 2 2 4" xfId="34574" xr:uid="{00000000-0005-0000-0000-00009B3B0000}"/>
    <cellStyle name="Normal 40 2 3 3 2 2 5" xfId="19341" xr:uid="{00000000-0005-0000-0000-00009C3B0000}"/>
    <cellStyle name="Normal 40 2 3 3 2 3" xfId="5892" xr:uid="{00000000-0005-0000-0000-00009D3B0000}"/>
    <cellStyle name="Normal 40 2 3 3 2 3 2" xfId="15944" xr:uid="{00000000-0005-0000-0000-00009E3B0000}"/>
    <cellStyle name="Normal 40 2 3 3 2 3 2 2" xfId="46275" xr:uid="{00000000-0005-0000-0000-00009F3B0000}"/>
    <cellStyle name="Normal 40 2 3 3 2 3 2 3" xfId="31042" xr:uid="{00000000-0005-0000-0000-0000A03B0000}"/>
    <cellStyle name="Normal 40 2 3 3 2 3 3" xfId="10924" xr:uid="{00000000-0005-0000-0000-0000A13B0000}"/>
    <cellStyle name="Normal 40 2 3 3 2 3 3 2" xfId="41258" xr:uid="{00000000-0005-0000-0000-0000A23B0000}"/>
    <cellStyle name="Normal 40 2 3 3 2 3 3 3" xfId="26025" xr:uid="{00000000-0005-0000-0000-0000A33B0000}"/>
    <cellStyle name="Normal 40 2 3 3 2 3 4" xfId="36245" xr:uid="{00000000-0005-0000-0000-0000A43B0000}"/>
    <cellStyle name="Normal 40 2 3 3 2 3 5" xfId="21012" xr:uid="{00000000-0005-0000-0000-0000A53B0000}"/>
    <cellStyle name="Normal 40 2 3 3 2 4" xfId="12602" xr:uid="{00000000-0005-0000-0000-0000A63B0000}"/>
    <cellStyle name="Normal 40 2 3 3 2 4 2" xfId="42933" xr:uid="{00000000-0005-0000-0000-0000A73B0000}"/>
    <cellStyle name="Normal 40 2 3 3 2 4 3" xfId="27700" xr:uid="{00000000-0005-0000-0000-0000A83B0000}"/>
    <cellStyle name="Normal 40 2 3 3 2 5" xfId="7581" xr:uid="{00000000-0005-0000-0000-0000A93B0000}"/>
    <cellStyle name="Normal 40 2 3 3 2 5 2" xfId="37916" xr:uid="{00000000-0005-0000-0000-0000AA3B0000}"/>
    <cellStyle name="Normal 40 2 3 3 2 5 3" xfId="22683" xr:uid="{00000000-0005-0000-0000-0000AB3B0000}"/>
    <cellStyle name="Normal 40 2 3 3 2 6" xfId="32904" xr:uid="{00000000-0005-0000-0000-0000AC3B0000}"/>
    <cellStyle name="Normal 40 2 3 3 2 7" xfId="17670" xr:uid="{00000000-0005-0000-0000-0000AD3B0000}"/>
    <cellStyle name="Normal 40 2 3 3 3" xfId="3363" xr:uid="{00000000-0005-0000-0000-0000AE3B0000}"/>
    <cellStyle name="Normal 40 2 3 3 3 2" xfId="13437" xr:uid="{00000000-0005-0000-0000-0000AF3B0000}"/>
    <cellStyle name="Normal 40 2 3 3 3 2 2" xfId="43768" xr:uid="{00000000-0005-0000-0000-0000B03B0000}"/>
    <cellStyle name="Normal 40 2 3 3 3 2 3" xfId="28535" xr:uid="{00000000-0005-0000-0000-0000B13B0000}"/>
    <cellStyle name="Normal 40 2 3 3 3 3" xfId="8417" xr:uid="{00000000-0005-0000-0000-0000B23B0000}"/>
    <cellStyle name="Normal 40 2 3 3 3 3 2" xfId="38751" xr:uid="{00000000-0005-0000-0000-0000B33B0000}"/>
    <cellStyle name="Normal 40 2 3 3 3 3 3" xfId="23518" xr:uid="{00000000-0005-0000-0000-0000B43B0000}"/>
    <cellStyle name="Normal 40 2 3 3 3 4" xfId="33738" xr:uid="{00000000-0005-0000-0000-0000B53B0000}"/>
    <cellStyle name="Normal 40 2 3 3 3 5" xfId="18505" xr:uid="{00000000-0005-0000-0000-0000B63B0000}"/>
    <cellStyle name="Normal 40 2 3 3 4" xfId="5056" xr:uid="{00000000-0005-0000-0000-0000B73B0000}"/>
    <cellStyle name="Normal 40 2 3 3 4 2" xfId="15108" xr:uid="{00000000-0005-0000-0000-0000B83B0000}"/>
    <cellStyle name="Normal 40 2 3 3 4 2 2" xfId="45439" xr:uid="{00000000-0005-0000-0000-0000B93B0000}"/>
    <cellStyle name="Normal 40 2 3 3 4 2 3" xfId="30206" xr:uid="{00000000-0005-0000-0000-0000BA3B0000}"/>
    <cellStyle name="Normal 40 2 3 3 4 3" xfId="10088" xr:uid="{00000000-0005-0000-0000-0000BB3B0000}"/>
    <cellStyle name="Normal 40 2 3 3 4 3 2" xfId="40422" xr:uid="{00000000-0005-0000-0000-0000BC3B0000}"/>
    <cellStyle name="Normal 40 2 3 3 4 3 3" xfId="25189" xr:uid="{00000000-0005-0000-0000-0000BD3B0000}"/>
    <cellStyle name="Normal 40 2 3 3 4 4" xfId="35409" xr:uid="{00000000-0005-0000-0000-0000BE3B0000}"/>
    <cellStyle name="Normal 40 2 3 3 4 5" xfId="20176" xr:uid="{00000000-0005-0000-0000-0000BF3B0000}"/>
    <cellStyle name="Normal 40 2 3 3 5" xfId="11766" xr:uid="{00000000-0005-0000-0000-0000C03B0000}"/>
    <cellStyle name="Normal 40 2 3 3 5 2" xfId="42097" xr:uid="{00000000-0005-0000-0000-0000C13B0000}"/>
    <cellStyle name="Normal 40 2 3 3 5 3" xfId="26864" xr:uid="{00000000-0005-0000-0000-0000C23B0000}"/>
    <cellStyle name="Normal 40 2 3 3 6" xfId="6745" xr:uid="{00000000-0005-0000-0000-0000C33B0000}"/>
    <cellStyle name="Normal 40 2 3 3 6 2" xfId="37080" xr:uid="{00000000-0005-0000-0000-0000C43B0000}"/>
    <cellStyle name="Normal 40 2 3 3 6 3" xfId="21847" xr:uid="{00000000-0005-0000-0000-0000C53B0000}"/>
    <cellStyle name="Normal 40 2 3 3 7" xfId="32068" xr:uid="{00000000-0005-0000-0000-0000C63B0000}"/>
    <cellStyle name="Normal 40 2 3 3 8" xfId="16834" xr:uid="{00000000-0005-0000-0000-0000C73B0000}"/>
    <cellStyle name="Normal 40 2 3 4" xfId="2092" xr:uid="{00000000-0005-0000-0000-0000C83B0000}"/>
    <cellStyle name="Normal 40 2 3 4 2" xfId="3782" xr:uid="{00000000-0005-0000-0000-0000C93B0000}"/>
    <cellStyle name="Normal 40 2 3 4 2 2" xfId="13855" xr:uid="{00000000-0005-0000-0000-0000CA3B0000}"/>
    <cellStyle name="Normal 40 2 3 4 2 2 2" xfId="44186" xr:uid="{00000000-0005-0000-0000-0000CB3B0000}"/>
    <cellStyle name="Normal 40 2 3 4 2 2 3" xfId="28953" xr:uid="{00000000-0005-0000-0000-0000CC3B0000}"/>
    <cellStyle name="Normal 40 2 3 4 2 3" xfId="8835" xr:uid="{00000000-0005-0000-0000-0000CD3B0000}"/>
    <cellStyle name="Normal 40 2 3 4 2 3 2" xfId="39169" xr:uid="{00000000-0005-0000-0000-0000CE3B0000}"/>
    <cellStyle name="Normal 40 2 3 4 2 3 3" xfId="23936" xr:uid="{00000000-0005-0000-0000-0000CF3B0000}"/>
    <cellStyle name="Normal 40 2 3 4 2 4" xfId="34156" xr:uid="{00000000-0005-0000-0000-0000D03B0000}"/>
    <cellStyle name="Normal 40 2 3 4 2 5" xfId="18923" xr:uid="{00000000-0005-0000-0000-0000D13B0000}"/>
    <cellStyle name="Normal 40 2 3 4 3" xfId="5474" xr:uid="{00000000-0005-0000-0000-0000D23B0000}"/>
    <cellStyle name="Normal 40 2 3 4 3 2" xfId="15526" xr:uid="{00000000-0005-0000-0000-0000D33B0000}"/>
    <cellStyle name="Normal 40 2 3 4 3 2 2" xfId="45857" xr:uid="{00000000-0005-0000-0000-0000D43B0000}"/>
    <cellStyle name="Normal 40 2 3 4 3 2 3" xfId="30624" xr:uid="{00000000-0005-0000-0000-0000D53B0000}"/>
    <cellStyle name="Normal 40 2 3 4 3 3" xfId="10506" xr:uid="{00000000-0005-0000-0000-0000D63B0000}"/>
    <cellStyle name="Normal 40 2 3 4 3 3 2" xfId="40840" xr:uid="{00000000-0005-0000-0000-0000D73B0000}"/>
    <cellStyle name="Normal 40 2 3 4 3 3 3" xfId="25607" xr:uid="{00000000-0005-0000-0000-0000D83B0000}"/>
    <cellStyle name="Normal 40 2 3 4 3 4" xfId="35827" xr:uid="{00000000-0005-0000-0000-0000D93B0000}"/>
    <cellStyle name="Normal 40 2 3 4 3 5" xfId="20594" xr:uid="{00000000-0005-0000-0000-0000DA3B0000}"/>
    <cellStyle name="Normal 40 2 3 4 4" xfId="12184" xr:uid="{00000000-0005-0000-0000-0000DB3B0000}"/>
    <cellStyle name="Normal 40 2 3 4 4 2" xfId="42515" xr:uid="{00000000-0005-0000-0000-0000DC3B0000}"/>
    <cellStyle name="Normal 40 2 3 4 4 3" xfId="27282" xr:uid="{00000000-0005-0000-0000-0000DD3B0000}"/>
    <cellStyle name="Normal 40 2 3 4 5" xfId="7163" xr:uid="{00000000-0005-0000-0000-0000DE3B0000}"/>
    <cellStyle name="Normal 40 2 3 4 5 2" xfId="37498" xr:uid="{00000000-0005-0000-0000-0000DF3B0000}"/>
    <cellStyle name="Normal 40 2 3 4 5 3" xfId="22265" xr:uid="{00000000-0005-0000-0000-0000E03B0000}"/>
    <cellStyle name="Normal 40 2 3 4 6" xfId="32486" xr:uid="{00000000-0005-0000-0000-0000E13B0000}"/>
    <cellStyle name="Normal 40 2 3 4 7" xfId="17252" xr:uid="{00000000-0005-0000-0000-0000E23B0000}"/>
    <cellStyle name="Normal 40 2 3 5" xfId="2945" xr:uid="{00000000-0005-0000-0000-0000E33B0000}"/>
    <cellStyle name="Normal 40 2 3 5 2" xfId="13019" xr:uid="{00000000-0005-0000-0000-0000E43B0000}"/>
    <cellStyle name="Normal 40 2 3 5 2 2" xfId="43350" xr:uid="{00000000-0005-0000-0000-0000E53B0000}"/>
    <cellStyle name="Normal 40 2 3 5 2 3" xfId="28117" xr:uid="{00000000-0005-0000-0000-0000E63B0000}"/>
    <cellStyle name="Normal 40 2 3 5 3" xfId="7999" xr:uid="{00000000-0005-0000-0000-0000E73B0000}"/>
    <cellStyle name="Normal 40 2 3 5 3 2" xfId="38333" xr:uid="{00000000-0005-0000-0000-0000E83B0000}"/>
    <cellStyle name="Normal 40 2 3 5 3 3" xfId="23100" xr:uid="{00000000-0005-0000-0000-0000E93B0000}"/>
    <cellStyle name="Normal 40 2 3 5 4" xfId="33320" xr:uid="{00000000-0005-0000-0000-0000EA3B0000}"/>
    <cellStyle name="Normal 40 2 3 5 5" xfId="18087" xr:uid="{00000000-0005-0000-0000-0000EB3B0000}"/>
    <cellStyle name="Normal 40 2 3 6" xfId="4638" xr:uid="{00000000-0005-0000-0000-0000EC3B0000}"/>
    <cellStyle name="Normal 40 2 3 6 2" xfId="14690" xr:uid="{00000000-0005-0000-0000-0000ED3B0000}"/>
    <cellStyle name="Normal 40 2 3 6 2 2" xfId="45021" xr:uid="{00000000-0005-0000-0000-0000EE3B0000}"/>
    <cellStyle name="Normal 40 2 3 6 2 3" xfId="29788" xr:uid="{00000000-0005-0000-0000-0000EF3B0000}"/>
    <cellStyle name="Normal 40 2 3 6 3" xfId="9670" xr:uid="{00000000-0005-0000-0000-0000F03B0000}"/>
    <cellStyle name="Normal 40 2 3 6 3 2" xfId="40004" xr:uid="{00000000-0005-0000-0000-0000F13B0000}"/>
    <cellStyle name="Normal 40 2 3 6 3 3" xfId="24771" xr:uid="{00000000-0005-0000-0000-0000F23B0000}"/>
    <cellStyle name="Normal 40 2 3 6 4" xfId="34991" xr:uid="{00000000-0005-0000-0000-0000F33B0000}"/>
    <cellStyle name="Normal 40 2 3 6 5" xfId="19758" xr:uid="{00000000-0005-0000-0000-0000F43B0000}"/>
    <cellStyle name="Normal 40 2 3 7" xfId="11348" xr:uid="{00000000-0005-0000-0000-0000F53B0000}"/>
    <cellStyle name="Normal 40 2 3 7 2" xfId="41679" xr:uid="{00000000-0005-0000-0000-0000F63B0000}"/>
    <cellStyle name="Normal 40 2 3 7 3" xfId="26446" xr:uid="{00000000-0005-0000-0000-0000F73B0000}"/>
    <cellStyle name="Normal 40 2 3 8" xfId="6327" xr:uid="{00000000-0005-0000-0000-0000F83B0000}"/>
    <cellStyle name="Normal 40 2 3 8 2" xfId="36662" xr:uid="{00000000-0005-0000-0000-0000F93B0000}"/>
    <cellStyle name="Normal 40 2 3 8 3" xfId="21429" xr:uid="{00000000-0005-0000-0000-0000FA3B0000}"/>
    <cellStyle name="Normal 40 2 3 9" xfId="31651" xr:uid="{00000000-0005-0000-0000-0000FB3B0000}"/>
    <cellStyle name="Normal 40 2 4" xfId="1352" xr:uid="{00000000-0005-0000-0000-0000FC3B0000}"/>
    <cellStyle name="Normal 40 2 4 2" xfId="1775" xr:uid="{00000000-0005-0000-0000-0000FD3B0000}"/>
    <cellStyle name="Normal 40 2 4 2 2" xfId="2614" xr:uid="{00000000-0005-0000-0000-0000FE3B0000}"/>
    <cellStyle name="Normal 40 2 4 2 2 2" xfId="4304" xr:uid="{00000000-0005-0000-0000-0000FF3B0000}"/>
    <cellStyle name="Normal 40 2 4 2 2 2 2" xfId="14377" xr:uid="{00000000-0005-0000-0000-0000003C0000}"/>
    <cellStyle name="Normal 40 2 4 2 2 2 2 2" xfId="44708" xr:uid="{00000000-0005-0000-0000-0000013C0000}"/>
    <cellStyle name="Normal 40 2 4 2 2 2 2 3" xfId="29475" xr:uid="{00000000-0005-0000-0000-0000023C0000}"/>
    <cellStyle name="Normal 40 2 4 2 2 2 3" xfId="9357" xr:uid="{00000000-0005-0000-0000-0000033C0000}"/>
    <cellStyle name="Normal 40 2 4 2 2 2 3 2" xfId="39691" xr:uid="{00000000-0005-0000-0000-0000043C0000}"/>
    <cellStyle name="Normal 40 2 4 2 2 2 3 3" xfId="24458" xr:uid="{00000000-0005-0000-0000-0000053C0000}"/>
    <cellStyle name="Normal 40 2 4 2 2 2 4" xfId="34678" xr:uid="{00000000-0005-0000-0000-0000063C0000}"/>
    <cellStyle name="Normal 40 2 4 2 2 2 5" xfId="19445" xr:uid="{00000000-0005-0000-0000-0000073C0000}"/>
    <cellStyle name="Normal 40 2 4 2 2 3" xfId="5996" xr:uid="{00000000-0005-0000-0000-0000083C0000}"/>
    <cellStyle name="Normal 40 2 4 2 2 3 2" xfId="16048" xr:uid="{00000000-0005-0000-0000-0000093C0000}"/>
    <cellStyle name="Normal 40 2 4 2 2 3 2 2" xfId="46379" xr:uid="{00000000-0005-0000-0000-00000A3C0000}"/>
    <cellStyle name="Normal 40 2 4 2 2 3 2 3" xfId="31146" xr:uid="{00000000-0005-0000-0000-00000B3C0000}"/>
    <cellStyle name="Normal 40 2 4 2 2 3 3" xfId="11028" xr:uid="{00000000-0005-0000-0000-00000C3C0000}"/>
    <cellStyle name="Normal 40 2 4 2 2 3 3 2" xfId="41362" xr:uid="{00000000-0005-0000-0000-00000D3C0000}"/>
    <cellStyle name="Normal 40 2 4 2 2 3 3 3" xfId="26129" xr:uid="{00000000-0005-0000-0000-00000E3C0000}"/>
    <cellStyle name="Normal 40 2 4 2 2 3 4" xfId="36349" xr:uid="{00000000-0005-0000-0000-00000F3C0000}"/>
    <cellStyle name="Normal 40 2 4 2 2 3 5" xfId="21116" xr:uid="{00000000-0005-0000-0000-0000103C0000}"/>
    <cellStyle name="Normal 40 2 4 2 2 4" xfId="12706" xr:uid="{00000000-0005-0000-0000-0000113C0000}"/>
    <cellStyle name="Normal 40 2 4 2 2 4 2" xfId="43037" xr:uid="{00000000-0005-0000-0000-0000123C0000}"/>
    <cellStyle name="Normal 40 2 4 2 2 4 3" xfId="27804" xr:uid="{00000000-0005-0000-0000-0000133C0000}"/>
    <cellStyle name="Normal 40 2 4 2 2 5" xfId="7685" xr:uid="{00000000-0005-0000-0000-0000143C0000}"/>
    <cellStyle name="Normal 40 2 4 2 2 5 2" xfId="38020" xr:uid="{00000000-0005-0000-0000-0000153C0000}"/>
    <cellStyle name="Normal 40 2 4 2 2 5 3" xfId="22787" xr:uid="{00000000-0005-0000-0000-0000163C0000}"/>
    <cellStyle name="Normal 40 2 4 2 2 6" xfId="33008" xr:uid="{00000000-0005-0000-0000-0000173C0000}"/>
    <cellStyle name="Normal 40 2 4 2 2 7" xfId="17774" xr:uid="{00000000-0005-0000-0000-0000183C0000}"/>
    <cellStyle name="Normal 40 2 4 2 3" xfId="3467" xr:uid="{00000000-0005-0000-0000-0000193C0000}"/>
    <cellStyle name="Normal 40 2 4 2 3 2" xfId="13541" xr:uid="{00000000-0005-0000-0000-00001A3C0000}"/>
    <cellStyle name="Normal 40 2 4 2 3 2 2" xfId="43872" xr:uid="{00000000-0005-0000-0000-00001B3C0000}"/>
    <cellStyle name="Normal 40 2 4 2 3 2 3" xfId="28639" xr:uid="{00000000-0005-0000-0000-00001C3C0000}"/>
    <cellStyle name="Normal 40 2 4 2 3 3" xfId="8521" xr:uid="{00000000-0005-0000-0000-00001D3C0000}"/>
    <cellStyle name="Normal 40 2 4 2 3 3 2" xfId="38855" xr:uid="{00000000-0005-0000-0000-00001E3C0000}"/>
    <cellStyle name="Normal 40 2 4 2 3 3 3" xfId="23622" xr:uid="{00000000-0005-0000-0000-00001F3C0000}"/>
    <cellStyle name="Normal 40 2 4 2 3 4" xfId="33842" xr:uid="{00000000-0005-0000-0000-0000203C0000}"/>
    <cellStyle name="Normal 40 2 4 2 3 5" xfId="18609" xr:uid="{00000000-0005-0000-0000-0000213C0000}"/>
    <cellStyle name="Normal 40 2 4 2 4" xfId="5160" xr:uid="{00000000-0005-0000-0000-0000223C0000}"/>
    <cellStyle name="Normal 40 2 4 2 4 2" xfId="15212" xr:uid="{00000000-0005-0000-0000-0000233C0000}"/>
    <cellStyle name="Normal 40 2 4 2 4 2 2" xfId="45543" xr:uid="{00000000-0005-0000-0000-0000243C0000}"/>
    <cellStyle name="Normal 40 2 4 2 4 2 3" xfId="30310" xr:uid="{00000000-0005-0000-0000-0000253C0000}"/>
    <cellStyle name="Normal 40 2 4 2 4 3" xfId="10192" xr:uid="{00000000-0005-0000-0000-0000263C0000}"/>
    <cellStyle name="Normal 40 2 4 2 4 3 2" xfId="40526" xr:uid="{00000000-0005-0000-0000-0000273C0000}"/>
    <cellStyle name="Normal 40 2 4 2 4 3 3" xfId="25293" xr:uid="{00000000-0005-0000-0000-0000283C0000}"/>
    <cellStyle name="Normal 40 2 4 2 4 4" xfId="35513" xr:uid="{00000000-0005-0000-0000-0000293C0000}"/>
    <cellStyle name="Normal 40 2 4 2 4 5" xfId="20280" xr:uid="{00000000-0005-0000-0000-00002A3C0000}"/>
    <cellStyle name="Normal 40 2 4 2 5" xfId="11870" xr:uid="{00000000-0005-0000-0000-00002B3C0000}"/>
    <cellStyle name="Normal 40 2 4 2 5 2" xfId="42201" xr:uid="{00000000-0005-0000-0000-00002C3C0000}"/>
    <cellStyle name="Normal 40 2 4 2 5 3" xfId="26968" xr:uid="{00000000-0005-0000-0000-00002D3C0000}"/>
    <cellStyle name="Normal 40 2 4 2 6" xfId="6849" xr:uid="{00000000-0005-0000-0000-00002E3C0000}"/>
    <cellStyle name="Normal 40 2 4 2 6 2" xfId="37184" xr:uid="{00000000-0005-0000-0000-00002F3C0000}"/>
    <cellStyle name="Normal 40 2 4 2 6 3" xfId="21951" xr:uid="{00000000-0005-0000-0000-0000303C0000}"/>
    <cellStyle name="Normal 40 2 4 2 7" xfId="32172" xr:uid="{00000000-0005-0000-0000-0000313C0000}"/>
    <cellStyle name="Normal 40 2 4 2 8" xfId="16938" xr:uid="{00000000-0005-0000-0000-0000323C0000}"/>
    <cellStyle name="Normal 40 2 4 3" xfId="2196" xr:uid="{00000000-0005-0000-0000-0000333C0000}"/>
    <cellStyle name="Normal 40 2 4 3 2" xfId="3886" xr:uid="{00000000-0005-0000-0000-0000343C0000}"/>
    <cellStyle name="Normal 40 2 4 3 2 2" xfId="13959" xr:uid="{00000000-0005-0000-0000-0000353C0000}"/>
    <cellStyle name="Normal 40 2 4 3 2 2 2" xfId="44290" xr:uid="{00000000-0005-0000-0000-0000363C0000}"/>
    <cellStyle name="Normal 40 2 4 3 2 2 3" xfId="29057" xr:uid="{00000000-0005-0000-0000-0000373C0000}"/>
    <cellStyle name="Normal 40 2 4 3 2 3" xfId="8939" xr:uid="{00000000-0005-0000-0000-0000383C0000}"/>
    <cellStyle name="Normal 40 2 4 3 2 3 2" xfId="39273" xr:uid="{00000000-0005-0000-0000-0000393C0000}"/>
    <cellStyle name="Normal 40 2 4 3 2 3 3" xfId="24040" xr:uid="{00000000-0005-0000-0000-00003A3C0000}"/>
    <cellStyle name="Normal 40 2 4 3 2 4" xfId="34260" xr:uid="{00000000-0005-0000-0000-00003B3C0000}"/>
    <cellStyle name="Normal 40 2 4 3 2 5" xfId="19027" xr:uid="{00000000-0005-0000-0000-00003C3C0000}"/>
    <cellStyle name="Normal 40 2 4 3 3" xfId="5578" xr:uid="{00000000-0005-0000-0000-00003D3C0000}"/>
    <cellStyle name="Normal 40 2 4 3 3 2" xfId="15630" xr:uid="{00000000-0005-0000-0000-00003E3C0000}"/>
    <cellStyle name="Normal 40 2 4 3 3 2 2" xfId="45961" xr:uid="{00000000-0005-0000-0000-00003F3C0000}"/>
    <cellStyle name="Normal 40 2 4 3 3 2 3" xfId="30728" xr:uid="{00000000-0005-0000-0000-0000403C0000}"/>
    <cellStyle name="Normal 40 2 4 3 3 3" xfId="10610" xr:uid="{00000000-0005-0000-0000-0000413C0000}"/>
    <cellStyle name="Normal 40 2 4 3 3 3 2" xfId="40944" xr:uid="{00000000-0005-0000-0000-0000423C0000}"/>
    <cellStyle name="Normal 40 2 4 3 3 3 3" xfId="25711" xr:uid="{00000000-0005-0000-0000-0000433C0000}"/>
    <cellStyle name="Normal 40 2 4 3 3 4" xfId="35931" xr:uid="{00000000-0005-0000-0000-0000443C0000}"/>
    <cellStyle name="Normal 40 2 4 3 3 5" xfId="20698" xr:uid="{00000000-0005-0000-0000-0000453C0000}"/>
    <cellStyle name="Normal 40 2 4 3 4" xfId="12288" xr:uid="{00000000-0005-0000-0000-0000463C0000}"/>
    <cellStyle name="Normal 40 2 4 3 4 2" xfId="42619" xr:uid="{00000000-0005-0000-0000-0000473C0000}"/>
    <cellStyle name="Normal 40 2 4 3 4 3" xfId="27386" xr:uid="{00000000-0005-0000-0000-0000483C0000}"/>
    <cellStyle name="Normal 40 2 4 3 5" xfId="7267" xr:uid="{00000000-0005-0000-0000-0000493C0000}"/>
    <cellStyle name="Normal 40 2 4 3 5 2" xfId="37602" xr:uid="{00000000-0005-0000-0000-00004A3C0000}"/>
    <cellStyle name="Normal 40 2 4 3 5 3" xfId="22369" xr:uid="{00000000-0005-0000-0000-00004B3C0000}"/>
    <cellStyle name="Normal 40 2 4 3 6" xfId="32590" xr:uid="{00000000-0005-0000-0000-00004C3C0000}"/>
    <cellStyle name="Normal 40 2 4 3 7" xfId="17356" xr:uid="{00000000-0005-0000-0000-00004D3C0000}"/>
    <cellStyle name="Normal 40 2 4 4" xfId="3049" xr:uid="{00000000-0005-0000-0000-00004E3C0000}"/>
    <cellStyle name="Normal 40 2 4 4 2" xfId="13123" xr:uid="{00000000-0005-0000-0000-00004F3C0000}"/>
    <cellStyle name="Normal 40 2 4 4 2 2" xfId="43454" xr:uid="{00000000-0005-0000-0000-0000503C0000}"/>
    <cellStyle name="Normal 40 2 4 4 2 3" xfId="28221" xr:uid="{00000000-0005-0000-0000-0000513C0000}"/>
    <cellStyle name="Normal 40 2 4 4 3" xfId="8103" xr:uid="{00000000-0005-0000-0000-0000523C0000}"/>
    <cellStyle name="Normal 40 2 4 4 3 2" xfId="38437" xr:uid="{00000000-0005-0000-0000-0000533C0000}"/>
    <cellStyle name="Normal 40 2 4 4 3 3" xfId="23204" xr:uid="{00000000-0005-0000-0000-0000543C0000}"/>
    <cellStyle name="Normal 40 2 4 4 4" xfId="33424" xr:uid="{00000000-0005-0000-0000-0000553C0000}"/>
    <cellStyle name="Normal 40 2 4 4 5" xfId="18191" xr:uid="{00000000-0005-0000-0000-0000563C0000}"/>
    <cellStyle name="Normal 40 2 4 5" xfId="4742" xr:uid="{00000000-0005-0000-0000-0000573C0000}"/>
    <cellStyle name="Normal 40 2 4 5 2" xfId="14794" xr:uid="{00000000-0005-0000-0000-0000583C0000}"/>
    <cellStyle name="Normal 40 2 4 5 2 2" xfId="45125" xr:uid="{00000000-0005-0000-0000-0000593C0000}"/>
    <cellStyle name="Normal 40 2 4 5 2 3" xfId="29892" xr:uid="{00000000-0005-0000-0000-00005A3C0000}"/>
    <cellStyle name="Normal 40 2 4 5 3" xfId="9774" xr:uid="{00000000-0005-0000-0000-00005B3C0000}"/>
    <cellStyle name="Normal 40 2 4 5 3 2" xfId="40108" xr:uid="{00000000-0005-0000-0000-00005C3C0000}"/>
    <cellStyle name="Normal 40 2 4 5 3 3" xfId="24875" xr:uid="{00000000-0005-0000-0000-00005D3C0000}"/>
    <cellStyle name="Normal 40 2 4 5 4" xfId="35095" xr:uid="{00000000-0005-0000-0000-00005E3C0000}"/>
    <cellStyle name="Normal 40 2 4 5 5" xfId="19862" xr:uid="{00000000-0005-0000-0000-00005F3C0000}"/>
    <cellStyle name="Normal 40 2 4 6" xfId="11452" xr:uid="{00000000-0005-0000-0000-0000603C0000}"/>
    <cellStyle name="Normal 40 2 4 6 2" xfId="41783" xr:uid="{00000000-0005-0000-0000-0000613C0000}"/>
    <cellStyle name="Normal 40 2 4 6 3" xfId="26550" xr:uid="{00000000-0005-0000-0000-0000623C0000}"/>
    <cellStyle name="Normal 40 2 4 7" xfId="6431" xr:uid="{00000000-0005-0000-0000-0000633C0000}"/>
    <cellStyle name="Normal 40 2 4 7 2" xfId="36766" xr:uid="{00000000-0005-0000-0000-0000643C0000}"/>
    <cellStyle name="Normal 40 2 4 7 3" xfId="21533" xr:uid="{00000000-0005-0000-0000-0000653C0000}"/>
    <cellStyle name="Normal 40 2 4 8" xfId="31754" xr:uid="{00000000-0005-0000-0000-0000663C0000}"/>
    <cellStyle name="Normal 40 2 4 9" xfId="16520" xr:uid="{00000000-0005-0000-0000-0000673C0000}"/>
    <cellStyle name="Normal 40 2 5" xfId="1565" xr:uid="{00000000-0005-0000-0000-0000683C0000}"/>
    <cellStyle name="Normal 40 2 5 2" xfId="2406" xr:uid="{00000000-0005-0000-0000-0000693C0000}"/>
    <cellStyle name="Normal 40 2 5 2 2" xfId="4096" xr:uid="{00000000-0005-0000-0000-00006A3C0000}"/>
    <cellStyle name="Normal 40 2 5 2 2 2" xfId="14169" xr:uid="{00000000-0005-0000-0000-00006B3C0000}"/>
    <cellStyle name="Normal 40 2 5 2 2 2 2" xfId="44500" xr:uid="{00000000-0005-0000-0000-00006C3C0000}"/>
    <cellStyle name="Normal 40 2 5 2 2 2 3" xfId="29267" xr:uid="{00000000-0005-0000-0000-00006D3C0000}"/>
    <cellStyle name="Normal 40 2 5 2 2 3" xfId="9149" xr:uid="{00000000-0005-0000-0000-00006E3C0000}"/>
    <cellStyle name="Normal 40 2 5 2 2 3 2" xfId="39483" xr:uid="{00000000-0005-0000-0000-00006F3C0000}"/>
    <cellStyle name="Normal 40 2 5 2 2 3 3" xfId="24250" xr:uid="{00000000-0005-0000-0000-0000703C0000}"/>
    <cellStyle name="Normal 40 2 5 2 2 4" xfId="34470" xr:uid="{00000000-0005-0000-0000-0000713C0000}"/>
    <cellStyle name="Normal 40 2 5 2 2 5" xfId="19237" xr:uid="{00000000-0005-0000-0000-0000723C0000}"/>
    <cellStyle name="Normal 40 2 5 2 3" xfId="5788" xr:uid="{00000000-0005-0000-0000-0000733C0000}"/>
    <cellStyle name="Normal 40 2 5 2 3 2" xfId="15840" xr:uid="{00000000-0005-0000-0000-0000743C0000}"/>
    <cellStyle name="Normal 40 2 5 2 3 2 2" xfId="46171" xr:uid="{00000000-0005-0000-0000-0000753C0000}"/>
    <cellStyle name="Normal 40 2 5 2 3 2 3" xfId="30938" xr:uid="{00000000-0005-0000-0000-0000763C0000}"/>
    <cellStyle name="Normal 40 2 5 2 3 3" xfId="10820" xr:uid="{00000000-0005-0000-0000-0000773C0000}"/>
    <cellStyle name="Normal 40 2 5 2 3 3 2" xfId="41154" xr:uid="{00000000-0005-0000-0000-0000783C0000}"/>
    <cellStyle name="Normal 40 2 5 2 3 3 3" xfId="25921" xr:uid="{00000000-0005-0000-0000-0000793C0000}"/>
    <cellStyle name="Normal 40 2 5 2 3 4" xfId="36141" xr:uid="{00000000-0005-0000-0000-00007A3C0000}"/>
    <cellStyle name="Normal 40 2 5 2 3 5" xfId="20908" xr:uid="{00000000-0005-0000-0000-00007B3C0000}"/>
    <cellStyle name="Normal 40 2 5 2 4" xfId="12498" xr:uid="{00000000-0005-0000-0000-00007C3C0000}"/>
    <cellStyle name="Normal 40 2 5 2 4 2" xfId="42829" xr:uid="{00000000-0005-0000-0000-00007D3C0000}"/>
    <cellStyle name="Normal 40 2 5 2 4 3" xfId="27596" xr:uid="{00000000-0005-0000-0000-00007E3C0000}"/>
    <cellStyle name="Normal 40 2 5 2 5" xfId="7477" xr:uid="{00000000-0005-0000-0000-00007F3C0000}"/>
    <cellStyle name="Normal 40 2 5 2 5 2" xfId="37812" xr:uid="{00000000-0005-0000-0000-0000803C0000}"/>
    <cellStyle name="Normal 40 2 5 2 5 3" xfId="22579" xr:uid="{00000000-0005-0000-0000-0000813C0000}"/>
    <cellStyle name="Normal 40 2 5 2 6" xfId="32800" xr:uid="{00000000-0005-0000-0000-0000823C0000}"/>
    <cellStyle name="Normal 40 2 5 2 7" xfId="17566" xr:uid="{00000000-0005-0000-0000-0000833C0000}"/>
    <cellStyle name="Normal 40 2 5 3" xfId="3259" xr:uid="{00000000-0005-0000-0000-0000843C0000}"/>
    <cellStyle name="Normal 40 2 5 3 2" xfId="13333" xr:uid="{00000000-0005-0000-0000-0000853C0000}"/>
    <cellStyle name="Normal 40 2 5 3 2 2" xfId="43664" xr:uid="{00000000-0005-0000-0000-0000863C0000}"/>
    <cellStyle name="Normal 40 2 5 3 2 3" xfId="28431" xr:uid="{00000000-0005-0000-0000-0000873C0000}"/>
    <cellStyle name="Normal 40 2 5 3 3" xfId="8313" xr:uid="{00000000-0005-0000-0000-0000883C0000}"/>
    <cellStyle name="Normal 40 2 5 3 3 2" xfId="38647" xr:uid="{00000000-0005-0000-0000-0000893C0000}"/>
    <cellStyle name="Normal 40 2 5 3 3 3" xfId="23414" xr:uid="{00000000-0005-0000-0000-00008A3C0000}"/>
    <cellStyle name="Normal 40 2 5 3 4" xfId="33634" xr:uid="{00000000-0005-0000-0000-00008B3C0000}"/>
    <cellStyle name="Normal 40 2 5 3 5" xfId="18401" xr:uid="{00000000-0005-0000-0000-00008C3C0000}"/>
    <cellStyle name="Normal 40 2 5 4" xfId="4952" xr:uid="{00000000-0005-0000-0000-00008D3C0000}"/>
    <cellStyle name="Normal 40 2 5 4 2" xfId="15004" xr:uid="{00000000-0005-0000-0000-00008E3C0000}"/>
    <cellStyle name="Normal 40 2 5 4 2 2" xfId="45335" xr:uid="{00000000-0005-0000-0000-00008F3C0000}"/>
    <cellStyle name="Normal 40 2 5 4 2 3" xfId="30102" xr:uid="{00000000-0005-0000-0000-0000903C0000}"/>
    <cellStyle name="Normal 40 2 5 4 3" xfId="9984" xr:uid="{00000000-0005-0000-0000-0000913C0000}"/>
    <cellStyle name="Normal 40 2 5 4 3 2" xfId="40318" xr:uid="{00000000-0005-0000-0000-0000923C0000}"/>
    <cellStyle name="Normal 40 2 5 4 3 3" xfId="25085" xr:uid="{00000000-0005-0000-0000-0000933C0000}"/>
    <cellStyle name="Normal 40 2 5 4 4" xfId="35305" xr:uid="{00000000-0005-0000-0000-0000943C0000}"/>
    <cellStyle name="Normal 40 2 5 4 5" xfId="20072" xr:uid="{00000000-0005-0000-0000-0000953C0000}"/>
    <cellStyle name="Normal 40 2 5 5" xfId="11662" xr:uid="{00000000-0005-0000-0000-0000963C0000}"/>
    <cellStyle name="Normal 40 2 5 5 2" xfId="41993" xr:uid="{00000000-0005-0000-0000-0000973C0000}"/>
    <cellStyle name="Normal 40 2 5 5 3" xfId="26760" xr:uid="{00000000-0005-0000-0000-0000983C0000}"/>
    <cellStyle name="Normal 40 2 5 6" xfId="6641" xr:uid="{00000000-0005-0000-0000-0000993C0000}"/>
    <cellStyle name="Normal 40 2 5 6 2" xfId="36976" xr:uid="{00000000-0005-0000-0000-00009A3C0000}"/>
    <cellStyle name="Normal 40 2 5 6 3" xfId="21743" xr:uid="{00000000-0005-0000-0000-00009B3C0000}"/>
    <cellStyle name="Normal 40 2 5 7" xfId="31964" xr:uid="{00000000-0005-0000-0000-00009C3C0000}"/>
    <cellStyle name="Normal 40 2 5 8" xfId="16730" xr:uid="{00000000-0005-0000-0000-00009D3C0000}"/>
    <cellStyle name="Normal 40 2 6" xfId="1986" xr:uid="{00000000-0005-0000-0000-00009E3C0000}"/>
    <cellStyle name="Normal 40 2 6 2" xfId="3678" xr:uid="{00000000-0005-0000-0000-00009F3C0000}"/>
    <cellStyle name="Normal 40 2 6 2 2" xfId="13751" xr:uid="{00000000-0005-0000-0000-0000A03C0000}"/>
    <cellStyle name="Normal 40 2 6 2 2 2" xfId="44082" xr:uid="{00000000-0005-0000-0000-0000A13C0000}"/>
    <cellStyle name="Normal 40 2 6 2 2 3" xfId="28849" xr:uid="{00000000-0005-0000-0000-0000A23C0000}"/>
    <cellStyle name="Normal 40 2 6 2 3" xfId="8731" xr:uid="{00000000-0005-0000-0000-0000A33C0000}"/>
    <cellStyle name="Normal 40 2 6 2 3 2" xfId="39065" xr:uid="{00000000-0005-0000-0000-0000A43C0000}"/>
    <cellStyle name="Normal 40 2 6 2 3 3" xfId="23832" xr:uid="{00000000-0005-0000-0000-0000A53C0000}"/>
    <cellStyle name="Normal 40 2 6 2 4" xfId="34052" xr:uid="{00000000-0005-0000-0000-0000A63C0000}"/>
    <cellStyle name="Normal 40 2 6 2 5" xfId="18819" xr:uid="{00000000-0005-0000-0000-0000A73C0000}"/>
    <cellStyle name="Normal 40 2 6 3" xfId="5370" xr:uid="{00000000-0005-0000-0000-0000A83C0000}"/>
    <cellStyle name="Normal 40 2 6 3 2" xfId="15422" xr:uid="{00000000-0005-0000-0000-0000A93C0000}"/>
    <cellStyle name="Normal 40 2 6 3 2 2" xfId="45753" xr:uid="{00000000-0005-0000-0000-0000AA3C0000}"/>
    <cellStyle name="Normal 40 2 6 3 2 3" xfId="30520" xr:uid="{00000000-0005-0000-0000-0000AB3C0000}"/>
    <cellStyle name="Normal 40 2 6 3 3" xfId="10402" xr:uid="{00000000-0005-0000-0000-0000AC3C0000}"/>
    <cellStyle name="Normal 40 2 6 3 3 2" xfId="40736" xr:uid="{00000000-0005-0000-0000-0000AD3C0000}"/>
    <cellStyle name="Normal 40 2 6 3 3 3" xfId="25503" xr:uid="{00000000-0005-0000-0000-0000AE3C0000}"/>
    <cellStyle name="Normal 40 2 6 3 4" xfId="35723" xr:uid="{00000000-0005-0000-0000-0000AF3C0000}"/>
    <cellStyle name="Normal 40 2 6 3 5" xfId="20490" xr:uid="{00000000-0005-0000-0000-0000B03C0000}"/>
    <cellStyle name="Normal 40 2 6 4" xfId="12080" xr:uid="{00000000-0005-0000-0000-0000B13C0000}"/>
    <cellStyle name="Normal 40 2 6 4 2" xfId="42411" xr:uid="{00000000-0005-0000-0000-0000B23C0000}"/>
    <cellStyle name="Normal 40 2 6 4 3" xfId="27178" xr:uid="{00000000-0005-0000-0000-0000B33C0000}"/>
    <cellStyle name="Normal 40 2 6 5" xfId="7059" xr:uid="{00000000-0005-0000-0000-0000B43C0000}"/>
    <cellStyle name="Normal 40 2 6 5 2" xfId="37394" xr:uid="{00000000-0005-0000-0000-0000B53C0000}"/>
    <cellStyle name="Normal 40 2 6 5 3" xfId="22161" xr:uid="{00000000-0005-0000-0000-0000B63C0000}"/>
    <cellStyle name="Normal 40 2 6 6" xfId="32382" xr:uid="{00000000-0005-0000-0000-0000B73C0000}"/>
    <cellStyle name="Normal 40 2 6 7" xfId="17148" xr:uid="{00000000-0005-0000-0000-0000B83C0000}"/>
    <cellStyle name="Normal 40 2 7" xfId="2837" xr:uid="{00000000-0005-0000-0000-0000B93C0000}"/>
    <cellStyle name="Normal 40 2 7 2" xfId="12915" xr:uid="{00000000-0005-0000-0000-0000BA3C0000}"/>
    <cellStyle name="Normal 40 2 7 2 2" xfId="43246" xr:uid="{00000000-0005-0000-0000-0000BB3C0000}"/>
    <cellStyle name="Normal 40 2 7 2 3" xfId="28013" xr:uid="{00000000-0005-0000-0000-0000BC3C0000}"/>
    <cellStyle name="Normal 40 2 7 3" xfId="7895" xr:uid="{00000000-0005-0000-0000-0000BD3C0000}"/>
    <cellStyle name="Normal 40 2 7 3 2" xfId="38229" xr:uid="{00000000-0005-0000-0000-0000BE3C0000}"/>
    <cellStyle name="Normal 40 2 7 3 3" xfId="22996" xr:uid="{00000000-0005-0000-0000-0000BF3C0000}"/>
    <cellStyle name="Normal 40 2 7 4" xfId="33216" xr:uid="{00000000-0005-0000-0000-0000C03C0000}"/>
    <cellStyle name="Normal 40 2 7 5" xfId="17983" xr:uid="{00000000-0005-0000-0000-0000C13C0000}"/>
    <cellStyle name="Normal 40 2 8" xfId="4531" xr:uid="{00000000-0005-0000-0000-0000C23C0000}"/>
    <cellStyle name="Normal 40 2 8 2" xfId="14586" xr:uid="{00000000-0005-0000-0000-0000C33C0000}"/>
    <cellStyle name="Normal 40 2 8 2 2" xfId="44917" xr:uid="{00000000-0005-0000-0000-0000C43C0000}"/>
    <cellStyle name="Normal 40 2 8 2 3" xfId="29684" xr:uid="{00000000-0005-0000-0000-0000C53C0000}"/>
    <cellStyle name="Normal 40 2 8 3" xfId="9566" xr:uid="{00000000-0005-0000-0000-0000C63C0000}"/>
    <cellStyle name="Normal 40 2 8 3 2" xfId="39900" xr:uid="{00000000-0005-0000-0000-0000C73C0000}"/>
    <cellStyle name="Normal 40 2 8 3 3" xfId="24667" xr:uid="{00000000-0005-0000-0000-0000C83C0000}"/>
    <cellStyle name="Normal 40 2 8 4" xfId="34887" xr:uid="{00000000-0005-0000-0000-0000C93C0000}"/>
    <cellStyle name="Normal 40 2 8 5" xfId="19654" xr:uid="{00000000-0005-0000-0000-0000CA3C0000}"/>
    <cellStyle name="Normal 40 2 9" xfId="11242" xr:uid="{00000000-0005-0000-0000-0000CB3C0000}"/>
    <cellStyle name="Normal 40 2 9 2" xfId="41575" xr:uid="{00000000-0005-0000-0000-0000CC3C0000}"/>
    <cellStyle name="Normal 40 2 9 3" xfId="26342" xr:uid="{00000000-0005-0000-0000-0000CD3C0000}"/>
    <cellStyle name="Normal 41" xfId="166" xr:uid="{00000000-0005-0000-0000-0000CE3C0000}"/>
    <cellStyle name="Normal 41 2" xfId="857" xr:uid="{00000000-0005-0000-0000-0000CF3C0000}"/>
    <cellStyle name="Normal 41 2 10" xfId="6222" xr:uid="{00000000-0005-0000-0000-0000D03C0000}"/>
    <cellStyle name="Normal 41 2 10 2" xfId="36559" xr:uid="{00000000-0005-0000-0000-0000D13C0000}"/>
    <cellStyle name="Normal 41 2 10 3" xfId="21326" xr:uid="{00000000-0005-0000-0000-0000D23C0000}"/>
    <cellStyle name="Normal 41 2 11" xfId="31550" xr:uid="{00000000-0005-0000-0000-0000D33C0000}"/>
    <cellStyle name="Normal 41 2 12" xfId="16311" xr:uid="{00000000-0005-0000-0000-0000D43C0000}"/>
    <cellStyle name="Normal 41 2 2" xfId="1186" xr:uid="{00000000-0005-0000-0000-0000D53C0000}"/>
    <cellStyle name="Normal 41 2 2 10" xfId="31602" xr:uid="{00000000-0005-0000-0000-0000D63C0000}"/>
    <cellStyle name="Normal 41 2 2 11" xfId="16365" xr:uid="{00000000-0005-0000-0000-0000D73C0000}"/>
    <cellStyle name="Normal 41 2 2 2" xfId="1294" xr:uid="{00000000-0005-0000-0000-0000D83C0000}"/>
    <cellStyle name="Normal 41 2 2 2 10" xfId="16469" xr:uid="{00000000-0005-0000-0000-0000D93C0000}"/>
    <cellStyle name="Normal 41 2 2 2 2" xfId="1511" xr:uid="{00000000-0005-0000-0000-0000DA3C0000}"/>
    <cellStyle name="Normal 41 2 2 2 2 2" xfId="1932" xr:uid="{00000000-0005-0000-0000-0000DB3C0000}"/>
    <cellStyle name="Normal 41 2 2 2 2 2 2" xfId="2771" xr:uid="{00000000-0005-0000-0000-0000DC3C0000}"/>
    <cellStyle name="Normal 41 2 2 2 2 2 2 2" xfId="4461" xr:uid="{00000000-0005-0000-0000-0000DD3C0000}"/>
    <cellStyle name="Normal 41 2 2 2 2 2 2 2 2" xfId="14534" xr:uid="{00000000-0005-0000-0000-0000DE3C0000}"/>
    <cellStyle name="Normal 41 2 2 2 2 2 2 2 2 2" xfId="44865" xr:uid="{00000000-0005-0000-0000-0000DF3C0000}"/>
    <cellStyle name="Normal 41 2 2 2 2 2 2 2 2 3" xfId="29632" xr:uid="{00000000-0005-0000-0000-0000E03C0000}"/>
    <cellStyle name="Normal 41 2 2 2 2 2 2 2 3" xfId="9514" xr:uid="{00000000-0005-0000-0000-0000E13C0000}"/>
    <cellStyle name="Normal 41 2 2 2 2 2 2 2 3 2" xfId="39848" xr:uid="{00000000-0005-0000-0000-0000E23C0000}"/>
    <cellStyle name="Normal 41 2 2 2 2 2 2 2 3 3" xfId="24615" xr:uid="{00000000-0005-0000-0000-0000E33C0000}"/>
    <cellStyle name="Normal 41 2 2 2 2 2 2 2 4" xfId="34835" xr:uid="{00000000-0005-0000-0000-0000E43C0000}"/>
    <cellStyle name="Normal 41 2 2 2 2 2 2 2 5" xfId="19602" xr:uid="{00000000-0005-0000-0000-0000E53C0000}"/>
    <cellStyle name="Normal 41 2 2 2 2 2 2 3" xfId="6153" xr:uid="{00000000-0005-0000-0000-0000E63C0000}"/>
    <cellStyle name="Normal 41 2 2 2 2 2 2 3 2" xfId="16205" xr:uid="{00000000-0005-0000-0000-0000E73C0000}"/>
    <cellStyle name="Normal 41 2 2 2 2 2 2 3 2 2" xfId="46536" xr:uid="{00000000-0005-0000-0000-0000E83C0000}"/>
    <cellStyle name="Normal 41 2 2 2 2 2 2 3 2 3" xfId="31303" xr:uid="{00000000-0005-0000-0000-0000E93C0000}"/>
    <cellStyle name="Normal 41 2 2 2 2 2 2 3 3" xfId="11185" xr:uid="{00000000-0005-0000-0000-0000EA3C0000}"/>
    <cellStyle name="Normal 41 2 2 2 2 2 2 3 3 2" xfId="41519" xr:uid="{00000000-0005-0000-0000-0000EB3C0000}"/>
    <cellStyle name="Normal 41 2 2 2 2 2 2 3 3 3" xfId="26286" xr:uid="{00000000-0005-0000-0000-0000EC3C0000}"/>
    <cellStyle name="Normal 41 2 2 2 2 2 2 3 4" xfId="36506" xr:uid="{00000000-0005-0000-0000-0000ED3C0000}"/>
    <cellStyle name="Normal 41 2 2 2 2 2 2 3 5" xfId="21273" xr:uid="{00000000-0005-0000-0000-0000EE3C0000}"/>
    <cellStyle name="Normal 41 2 2 2 2 2 2 4" xfId="12863" xr:uid="{00000000-0005-0000-0000-0000EF3C0000}"/>
    <cellStyle name="Normal 41 2 2 2 2 2 2 4 2" xfId="43194" xr:uid="{00000000-0005-0000-0000-0000F03C0000}"/>
    <cellStyle name="Normal 41 2 2 2 2 2 2 4 3" xfId="27961" xr:uid="{00000000-0005-0000-0000-0000F13C0000}"/>
    <cellStyle name="Normal 41 2 2 2 2 2 2 5" xfId="7842" xr:uid="{00000000-0005-0000-0000-0000F23C0000}"/>
    <cellStyle name="Normal 41 2 2 2 2 2 2 5 2" xfId="38177" xr:uid="{00000000-0005-0000-0000-0000F33C0000}"/>
    <cellStyle name="Normal 41 2 2 2 2 2 2 5 3" xfId="22944" xr:uid="{00000000-0005-0000-0000-0000F43C0000}"/>
    <cellStyle name="Normal 41 2 2 2 2 2 2 6" xfId="33165" xr:uid="{00000000-0005-0000-0000-0000F53C0000}"/>
    <cellStyle name="Normal 41 2 2 2 2 2 2 7" xfId="17931" xr:uid="{00000000-0005-0000-0000-0000F63C0000}"/>
    <cellStyle name="Normal 41 2 2 2 2 2 3" xfId="3624" xr:uid="{00000000-0005-0000-0000-0000F73C0000}"/>
    <cellStyle name="Normal 41 2 2 2 2 2 3 2" xfId="13698" xr:uid="{00000000-0005-0000-0000-0000F83C0000}"/>
    <cellStyle name="Normal 41 2 2 2 2 2 3 2 2" xfId="44029" xr:uid="{00000000-0005-0000-0000-0000F93C0000}"/>
    <cellStyle name="Normal 41 2 2 2 2 2 3 2 3" xfId="28796" xr:uid="{00000000-0005-0000-0000-0000FA3C0000}"/>
    <cellStyle name="Normal 41 2 2 2 2 2 3 3" xfId="8678" xr:uid="{00000000-0005-0000-0000-0000FB3C0000}"/>
    <cellStyle name="Normal 41 2 2 2 2 2 3 3 2" xfId="39012" xr:uid="{00000000-0005-0000-0000-0000FC3C0000}"/>
    <cellStyle name="Normal 41 2 2 2 2 2 3 3 3" xfId="23779" xr:uid="{00000000-0005-0000-0000-0000FD3C0000}"/>
    <cellStyle name="Normal 41 2 2 2 2 2 3 4" xfId="33999" xr:uid="{00000000-0005-0000-0000-0000FE3C0000}"/>
    <cellStyle name="Normal 41 2 2 2 2 2 3 5" xfId="18766" xr:uid="{00000000-0005-0000-0000-0000FF3C0000}"/>
    <cellStyle name="Normal 41 2 2 2 2 2 4" xfId="5317" xr:uid="{00000000-0005-0000-0000-0000003D0000}"/>
    <cellStyle name="Normal 41 2 2 2 2 2 4 2" xfId="15369" xr:uid="{00000000-0005-0000-0000-0000013D0000}"/>
    <cellStyle name="Normal 41 2 2 2 2 2 4 2 2" xfId="45700" xr:uid="{00000000-0005-0000-0000-0000023D0000}"/>
    <cellStyle name="Normal 41 2 2 2 2 2 4 2 3" xfId="30467" xr:uid="{00000000-0005-0000-0000-0000033D0000}"/>
    <cellStyle name="Normal 41 2 2 2 2 2 4 3" xfId="10349" xr:uid="{00000000-0005-0000-0000-0000043D0000}"/>
    <cellStyle name="Normal 41 2 2 2 2 2 4 3 2" xfId="40683" xr:uid="{00000000-0005-0000-0000-0000053D0000}"/>
    <cellStyle name="Normal 41 2 2 2 2 2 4 3 3" xfId="25450" xr:uid="{00000000-0005-0000-0000-0000063D0000}"/>
    <cellStyle name="Normal 41 2 2 2 2 2 4 4" xfId="35670" xr:uid="{00000000-0005-0000-0000-0000073D0000}"/>
    <cellStyle name="Normal 41 2 2 2 2 2 4 5" xfId="20437" xr:uid="{00000000-0005-0000-0000-0000083D0000}"/>
    <cellStyle name="Normal 41 2 2 2 2 2 5" xfId="12027" xr:uid="{00000000-0005-0000-0000-0000093D0000}"/>
    <cellStyle name="Normal 41 2 2 2 2 2 5 2" xfId="42358" xr:uid="{00000000-0005-0000-0000-00000A3D0000}"/>
    <cellStyle name="Normal 41 2 2 2 2 2 5 3" xfId="27125" xr:uid="{00000000-0005-0000-0000-00000B3D0000}"/>
    <cellStyle name="Normal 41 2 2 2 2 2 6" xfId="7006" xr:uid="{00000000-0005-0000-0000-00000C3D0000}"/>
    <cellStyle name="Normal 41 2 2 2 2 2 6 2" xfId="37341" xr:uid="{00000000-0005-0000-0000-00000D3D0000}"/>
    <cellStyle name="Normal 41 2 2 2 2 2 6 3" xfId="22108" xr:uid="{00000000-0005-0000-0000-00000E3D0000}"/>
    <cellStyle name="Normal 41 2 2 2 2 2 7" xfId="32329" xr:uid="{00000000-0005-0000-0000-00000F3D0000}"/>
    <cellStyle name="Normal 41 2 2 2 2 2 8" xfId="17095" xr:uid="{00000000-0005-0000-0000-0000103D0000}"/>
    <cellStyle name="Normal 41 2 2 2 2 3" xfId="2353" xr:uid="{00000000-0005-0000-0000-0000113D0000}"/>
    <cellStyle name="Normal 41 2 2 2 2 3 2" xfId="4043" xr:uid="{00000000-0005-0000-0000-0000123D0000}"/>
    <cellStyle name="Normal 41 2 2 2 2 3 2 2" xfId="14116" xr:uid="{00000000-0005-0000-0000-0000133D0000}"/>
    <cellStyle name="Normal 41 2 2 2 2 3 2 2 2" xfId="44447" xr:uid="{00000000-0005-0000-0000-0000143D0000}"/>
    <cellStyle name="Normal 41 2 2 2 2 3 2 2 3" xfId="29214" xr:uid="{00000000-0005-0000-0000-0000153D0000}"/>
    <cellStyle name="Normal 41 2 2 2 2 3 2 3" xfId="9096" xr:uid="{00000000-0005-0000-0000-0000163D0000}"/>
    <cellStyle name="Normal 41 2 2 2 2 3 2 3 2" xfId="39430" xr:uid="{00000000-0005-0000-0000-0000173D0000}"/>
    <cellStyle name="Normal 41 2 2 2 2 3 2 3 3" xfId="24197" xr:uid="{00000000-0005-0000-0000-0000183D0000}"/>
    <cellStyle name="Normal 41 2 2 2 2 3 2 4" xfId="34417" xr:uid="{00000000-0005-0000-0000-0000193D0000}"/>
    <cellStyle name="Normal 41 2 2 2 2 3 2 5" xfId="19184" xr:uid="{00000000-0005-0000-0000-00001A3D0000}"/>
    <cellStyle name="Normal 41 2 2 2 2 3 3" xfId="5735" xr:uid="{00000000-0005-0000-0000-00001B3D0000}"/>
    <cellStyle name="Normal 41 2 2 2 2 3 3 2" xfId="15787" xr:uid="{00000000-0005-0000-0000-00001C3D0000}"/>
    <cellStyle name="Normal 41 2 2 2 2 3 3 2 2" xfId="46118" xr:uid="{00000000-0005-0000-0000-00001D3D0000}"/>
    <cellStyle name="Normal 41 2 2 2 2 3 3 2 3" xfId="30885" xr:uid="{00000000-0005-0000-0000-00001E3D0000}"/>
    <cellStyle name="Normal 41 2 2 2 2 3 3 3" xfId="10767" xr:uid="{00000000-0005-0000-0000-00001F3D0000}"/>
    <cellStyle name="Normal 41 2 2 2 2 3 3 3 2" xfId="41101" xr:uid="{00000000-0005-0000-0000-0000203D0000}"/>
    <cellStyle name="Normal 41 2 2 2 2 3 3 3 3" xfId="25868" xr:uid="{00000000-0005-0000-0000-0000213D0000}"/>
    <cellStyle name="Normal 41 2 2 2 2 3 3 4" xfId="36088" xr:uid="{00000000-0005-0000-0000-0000223D0000}"/>
    <cellStyle name="Normal 41 2 2 2 2 3 3 5" xfId="20855" xr:uid="{00000000-0005-0000-0000-0000233D0000}"/>
    <cellStyle name="Normal 41 2 2 2 2 3 4" xfId="12445" xr:uid="{00000000-0005-0000-0000-0000243D0000}"/>
    <cellStyle name="Normal 41 2 2 2 2 3 4 2" xfId="42776" xr:uid="{00000000-0005-0000-0000-0000253D0000}"/>
    <cellStyle name="Normal 41 2 2 2 2 3 4 3" xfId="27543" xr:uid="{00000000-0005-0000-0000-0000263D0000}"/>
    <cellStyle name="Normal 41 2 2 2 2 3 5" xfId="7424" xr:uid="{00000000-0005-0000-0000-0000273D0000}"/>
    <cellStyle name="Normal 41 2 2 2 2 3 5 2" xfId="37759" xr:uid="{00000000-0005-0000-0000-0000283D0000}"/>
    <cellStyle name="Normal 41 2 2 2 2 3 5 3" xfId="22526" xr:uid="{00000000-0005-0000-0000-0000293D0000}"/>
    <cellStyle name="Normal 41 2 2 2 2 3 6" xfId="32747" xr:uid="{00000000-0005-0000-0000-00002A3D0000}"/>
    <cellStyle name="Normal 41 2 2 2 2 3 7" xfId="17513" xr:uid="{00000000-0005-0000-0000-00002B3D0000}"/>
    <cellStyle name="Normal 41 2 2 2 2 4" xfId="3206" xr:uid="{00000000-0005-0000-0000-00002C3D0000}"/>
    <cellStyle name="Normal 41 2 2 2 2 4 2" xfId="13280" xr:uid="{00000000-0005-0000-0000-00002D3D0000}"/>
    <cellStyle name="Normal 41 2 2 2 2 4 2 2" xfId="43611" xr:uid="{00000000-0005-0000-0000-00002E3D0000}"/>
    <cellStyle name="Normal 41 2 2 2 2 4 2 3" xfId="28378" xr:uid="{00000000-0005-0000-0000-00002F3D0000}"/>
    <cellStyle name="Normal 41 2 2 2 2 4 3" xfId="8260" xr:uid="{00000000-0005-0000-0000-0000303D0000}"/>
    <cellStyle name="Normal 41 2 2 2 2 4 3 2" xfId="38594" xr:uid="{00000000-0005-0000-0000-0000313D0000}"/>
    <cellStyle name="Normal 41 2 2 2 2 4 3 3" xfId="23361" xr:uid="{00000000-0005-0000-0000-0000323D0000}"/>
    <cellStyle name="Normal 41 2 2 2 2 4 4" xfId="33581" xr:uid="{00000000-0005-0000-0000-0000333D0000}"/>
    <cellStyle name="Normal 41 2 2 2 2 4 5" xfId="18348" xr:uid="{00000000-0005-0000-0000-0000343D0000}"/>
    <cellStyle name="Normal 41 2 2 2 2 5" xfId="4899" xr:uid="{00000000-0005-0000-0000-0000353D0000}"/>
    <cellStyle name="Normal 41 2 2 2 2 5 2" xfId="14951" xr:uid="{00000000-0005-0000-0000-0000363D0000}"/>
    <cellStyle name="Normal 41 2 2 2 2 5 2 2" xfId="45282" xr:uid="{00000000-0005-0000-0000-0000373D0000}"/>
    <cellStyle name="Normal 41 2 2 2 2 5 2 3" xfId="30049" xr:uid="{00000000-0005-0000-0000-0000383D0000}"/>
    <cellStyle name="Normal 41 2 2 2 2 5 3" xfId="9931" xr:uid="{00000000-0005-0000-0000-0000393D0000}"/>
    <cellStyle name="Normal 41 2 2 2 2 5 3 2" xfId="40265" xr:uid="{00000000-0005-0000-0000-00003A3D0000}"/>
    <cellStyle name="Normal 41 2 2 2 2 5 3 3" xfId="25032" xr:uid="{00000000-0005-0000-0000-00003B3D0000}"/>
    <cellStyle name="Normal 41 2 2 2 2 5 4" xfId="35252" xr:uid="{00000000-0005-0000-0000-00003C3D0000}"/>
    <cellStyle name="Normal 41 2 2 2 2 5 5" xfId="20019" xr:uid="{00000000-0005-0000-0000-00003D3D0000}"/>
    <cellStyle name="Normal 41 2 2 2 2 6" xfId="11609" xr:uid="{00000000-0005-0000-0000-00003E3D0000}"/>
    <cellStyle name="Normal 41 2 2 2 2 6 2" xfId="41940" xr:uid="{00000000-0005-0000-0000-00003F3D0000}"/>
    <cellStyle name="Normal 41 2 2 2 2 6 3" xfId="26707" xr:uid="{00000000-0005-0000-0000-0000403D0000}"/>
    <cellStyle name="Normal 41 2 2 2 2 7" xfId="6588" xr:uid="{00000000-0005-0000-0000-0000413D0000}"/>
    <cellStyle name="Normal 41 2 2 2 2 7 2" xfId="36923" xr:uid="{00000000-0005-0000-0000-0000423D0000}"/>
    <cellStyle name="Normal 41 2 2 2 2 7 3" xfId="21690" xr:uid="{00000000-0005-0000-0000-0000433D0000}"/>
    <cellStyle name="Normal 41 2 2 2 2 8" xfId="31911" xr:uid="{00000000-0005-0000-0000-0000443D0000}"/>
    <cellStyle name="Normal 41 2 2 2 2 9" xfId="16677" xr:uid="{00000000-0005-0000-0000-0000453D0000}"/>
    <cellStyle name="Normal 41 2 2 2 3" xfId="1724" xr:uid="{00000000-0005-0000-0000-0000463D0000}"/>
    <cellStyle name="Normal 41 2 2 2 3 2" xfId="2563" xr:uid="{00000000-0005-0000-0000-0000473D0000}"/>
    <cellStyle name="Normal 41 2 2 2 3 2 2" xfId="4253" xr:uid="{00000000-0005-0000-0000-0000483D0000}"/>
    <cellStyle name="Normal 41 2 2 2 3 2 2 2" xfId="14326" xr:uid="{00000000-0005-0000-0000-0000493D0000}"/>
    <cellStyle name="Normal 41 2 2 2 3 2 2 2 2" xfId="44657" xr:uid="{00000000-0005-0000-0000-00004A3D0000}"/>
    <cellStyle name="Normal 41 2 2 2 3 2 2 2 3" xfId="29424" xr:uid="{00000000-0005-0000-0000-00004B3D0000}"/>
    <cellStyle name="Normal 41 2 2 2 3 2 2 3" xfId="9306" xr:uid="{00000000-0005-0000-0000-00004C3D0000}"/>
    <cellStyle name="Normal 41 2 2 2 3 2 2 3 2" xfId="39640" xr:uid="{00000000-0005-0000-0000-00004D3D0000}"/>
    <cellStyle name="Normal 41 2 2 2 3 2 2 3 3" xfId="24407" xr:uid="{00000000-0005-0000-0000-00004E3D0000}"/>
    <cellStyle name="Normal 41 2 2 2 3 2 2 4" xfId="34627" xr:uid="{00000000-0005-0000-0000-00004F3D0000}"/>
    <cellStyle name="Normal 41 2 2 2 3 2 2 5" xfId="19394" xr:uid="{00000000-0005-0000-0000-0000503D0000}"/>
    <cellStyle name="Normal 41 2 2 2 3 2 3" xfId="5945" xr:uid="{00000000-0005-0000-0000-0000513D0000}"/>
    <cellStyle name="Normal 41 2 2 2 3 2 3 2" xfId="15997" xr:uid="{00000000-0005-0000-0000-0000523D0000}"/>
    <cellStyle name="Normal 41 2 2 2 3 2 3 2 2" xfId="46328" xr:uid="{00000000-0005-0000-0000-0000533D0000}"/>
    <cellStyle name="Normal 41 2 2 2 3 2 3 2 3" xfId="31095" xr:uid="{00000000-0005-0000-0000-0000543D0000}"/>
    <cellStyle name="Normal 41 2 2 2 3 2 3 3" xfId="10977" xr:uid="{00000000-0005-0000-0000-0000553D0000}"/>
    <cellStyle name="Normal 41 2 2 2 3 2 3 3 2" xfId="41311" xr:uid="{00000000-0005-0000-0000-0000563D0000}"/>
    <cellStyle name="Normal 41 2 2 2 3 2 3 3 3" xfId="26078" xr:uid="{00000000-0005-0000-0000-0000573D0000}"/>
    <cellStyle name="Normal 41 2 2 2 3 2 3 4" xfId="36298" xr:uid="{00000000-0005-0000-0000-0000583D0000}"/>
    <cellStyle name="Normal 41 2 2 2 3 2 3 5" xfId="21065" xr:uid="{00000000-0005-0000-0000-0000593D0000}"/>
    <cellStyle name="Normal 41 2 2 2 3 2 4" xfId="12655" xr:uid="{00000000-0005-0000-0000-00005A3D0000}"/>
    <cellStyle name="Normal 41 2 2 2 3 2 4 2" xfId="42986" xr:uid="{00000000-0005-0000-0000-00005B3D0000}"/>
    <cellStyle name="Normal 41 2 2 2 3 2 4 3" xfId="27753" xr:uid="{00000000-0005-0000-0000-00005C3D0000}"/>
    <cellStyle name="Normal 41 2 2 2 3 2 5" xfId="7634" xr:uid="{00000000-0005-0000-0000-00005D3D0000}"/>
    <cellStyle name="Normal 41 2 2 2 3 2 5 2" xfId="37969" xr:uid="{00000000-0005-0000-0000-00005E3D0000}"/>
    <cellStyle name="Normal 41 2 2 2 3 2 5 3" xfId="22736" xr:uid="{00000000-0005-0000-0000-00005F3D0000}"/>
    <cellStyle name="Normal 41 2 2 2 3 2 6" xfId="32957" xr:uid="{00000000-0005-0000-0000-0000603D0000}"/>
    <cellStyle name="Normal 41 2 2 2 3 2 7" xfId="17723" xr:uid="{00000000-0005-0000-0000-0000613D0000}"/>
    <cellStyle name="Normal 41 2 2 2 3 3" xfId="3416" xr:uid="{00000000-0005-0000-0000-0000623D0000}"/>
    <cellStyle name="Normal 41 2 2 2 3 3 2" xfId="13490" xr:uid="{00000000-0005-0000-0000-0000633D0000}"/>
    <cellStyle name="Normal 41 2 2 2 3 3 2 2" xfId="43821" xr:uid="{00000000-0005-0000-0000-0000643D0000}"/>
    <cellStyle name="Normal 41 2 2 2 3 3 2 3" xfId="28588" xr:uid="{00000000-0005-0000-0000-0000653D0000}"/>
    <cellStyle name="Normal 41 2 2 2 3 3 3" xfId="8470" xr:uid="{00000000-0005-0000-0000-0000663D0000}"/>
    <cellStyle name="Normal 41 2 2 2 3 3 3 2" xfId="38804" xr:uid="{00000000-0005-0000-0000-0000673D0000}"/>
    <cellStyle name="Normal 41 2 2 2 3 3 3 3" xfId="23571" xr:uid="{00000000-0005-0000-0000-0000683D0000}"/>
    <cellStyle name="Normal 41 2 2 2 3 3 4" xfId="33791" xr:uid="{00000000-0005-0000-0000-0000693D0000}"/>
    <cellStyle name="Normal 41 2 2 2 3 3 5" xfId="18558" xr:uid="{00000000-0005-0000-0000-00006A3D0000}"/>
    <cellStyle name="Normal 41 2 2 2 3 4" xfId="5109" xr:uid="{00000000-0005-0000-0000-00006B3D0000}"/>
    <cellStyle name="Normal 41 2 2 2 3 4 2" xfId="15161" xr:uid="{00000000-0005-0000-0000-00006C3D0000}"/>
    <cellStyle name="Normal 41 2 2 2 3 4 2 2" xfId="45492" xr:uid="{00000000-0005-0000-0000-00006D3D0000}"/>
    <cellStyle name="Normal 41 2 2 2 3 4 2 3" xfId="30259" xr:uid="{00000000-0005-0000-0000-00006E3D0000}"/>
    <cellStyle name="Normal 41 2 2 2 3 4 3" xfId="10141" xr:uid="{00000000-0005-0000-0000-00006F3D0000}"/>
    <cellStyle name="Normal 41 2 2 2 3 4 3 2" xfId="40475" xr:uid="{00000000-0005-0000-0000-0000703D0000}"/>
    <cellStyle name="Normal 41 2 2 2 3 4 3 3" xfId="25242" xr:uid="{00000000-0005-0000-0000-0000713D0000}"/>
    <cellStyle name="Normal 41 2 2 2 3 4 4" xfId="35462" xr:uid="{00000000-0005-0000-0000-0000723D0000}"/>
    <cellStyle name="Normal 41 2 2 2 3 4 5" xfId="20229" xr:uid="{00000000-0005-0000-0000-0000733D0000}"/>
    <cellStyle name="Normal 41 2 2 2 3 5" xfId="11819" xr:uid="{00000000-0005-0000-0000-0000743D0000}"/>
    <cellStyle name="Normal 41 2 2 2 3 5 2" xfId="42150" xr:uid="{00000000-0005-0000-0000-0000753D0000}"/>
    <cellStyle name="Normal 41 2 2 2 3 5 3" xfId="26917" xr:uid="{00000000-0005-0000-0000-0000763D0000}"/>
    <cellStyle name="Normal 41 2 2 2 3 6" xfId="6798" xr:uid="{00000000-0005-0000-0000-0000773D0000}"/>
    <cellStyle name="Normal 41 2 2 2 3 6 2" xfId="37133" xr:uid="{00000000-0005-0000-0000-0000783D0000}"/>
    <cellStyle name="Normal 41 2 2 2 3 6 3" xfId="21900" xr:uid="{00000000-0005-0000-0000-0000793D0000}"/>
    <cellStyle name="Normal 41 2 2 2 3 7" xfId="32121" xr:uid="{00000000-0005-0000-0000-00007A3D0000}"/>
    <cellStyle name="Normal 41 2 2 2 3 8" xfId="16887" xr:uid="{00000000-0005-0000-0000-00007B3D0000}"/>
    <cellStyle name="Normal 41 2 2 2 4" xfId="2145" xr:uid="{00000000-0005-0000-0000-00007C3D0000}"/>
    <cellStyle name="Normal 41 2 2 2 4 2" xfId="3835" xr:uid="{00000000-0005-0000-0000-00007D3D0000}"/>
    <cellStyle name="Normal 41 2 2 2 4 2 2" xfId="13908" xr:uid="{00000000-0005-0000-0000-00007E3D0000}"/>
    <cellStyle name="Normal 41 2 2 2 4 2 2 2" xfId="44239" xr:uid="{00000000-0005-0000-0000-00007F3D0000}"/>
    <cellStyle name="Normal 41 2 2 2 4 2 2 3" xfId="29006" xr:uid="{00000000-0005-0000-0000-0000803D0000}"/>
    <cellStyle name="Normal 41 2 2 2 4 2 3" xfId="8888" xr:uid="{00000000-0005-0000-0000-0000813D0000}"/>
    <cellStyle name="Normal 41 2 2 2 4 2 3 2" xfId="39222" xr:uid="{00000000-0005-0000-0000-0000823D0000}"/>
    <cellStyle name="Normal 41 2 2 2 4 2 3 3" xfId="23989" xr:uid="{00000000-0005-0000-0000-0000833D0000}"/>
    <cellStyle name="Normal 41 2 2 2 4 2 4" xfId="34209" xr:uid="{00000000-0005-0000-0000-0000843D0000}"/>
    <cellStyle name="Normal 41 2 2 2 4 2 5" xfId="18976" xr:uid="{00000000-0005-0000-0000-0000853D0000}"/>
    <cellStyle name="Normal 41 2 2 2 4 3" xfId="5527" xr:uid="{00000000-0005-0000-0000-0000863D0000}"/>
    <cellStyle name="Normal 41 2 2 2 4 3 2" xfId="15579" xr:uid="{00000000-0005-0000-0000-0000873D0000}"/>
    <cellStyle name="Normal 41 2 2 2 4 3 2 2" xfId="45910" xr:uid="{00000000-0005-0000-0000-0000883D0000}"/>
    <cellStyle name="Normal 41 2 2 2 4 3 2 3" xfId="30677" xr:uid="{00000000-0005-0000-0000-0000893D0000}"/>
    <cellStyle name="Normal 41 2 2 2 4 3 3" xfId="10559" xr:uid="{00000000-0005-0000-0000-00008A3D0000}"/>
    <cellStyle name="Normal 41 2 2 2 4 3 3 2" xfId="40893" xr:uid="{00000000-0005-0000-0000-00008B3D0000}"/>
    <cellStyle name="Normal 41 2 2 2 4 3 3 3" xfId="25660" xr:uid="{00000000-0005-0000-0000-00008C3D0000}"/>
    <cellStyle name="Normal 41 2 2 2 4 3 4" xfId="35880" xr:uid="{00000000-0005-0000-0000-00008D3D0000}"/>
    <cellStyle name="Normal 41 2 2 2 4 3 5" xfId="20647" xr:uid="{00000000-0005-0000-0000-00008E3D0000}"/>
    <cellStyle name="Normal 41 2 2 2 4 4" xfId="12237" xr:uid="{00000000-0005-0000-0000-00008F3D0000}"/>
    <cellStyle name="Normal 41 2 2 2 4 4 2" xfId="42568" xr:uid="{00000000-0005-0000-0000-0000903D0000}"/>
    <cellStyle name="Normal 41 2 2 2 4 4 3" xfId="27335" xr:uid="{00000000-0005-0000-0000-0000913D0000}"/>
    <cellStyle name="Normal 41 2 2 2 4 5" xfId="7216" xr:uid="{00000000-0005-0000-0000-0000923D0000}"/>
    <cellStyle name="Normal 41 2 2 2 4 5 2" xfId="37551" xr:uid="{00000000-0005-0000-0000-0000933D0000}"/>
    <cellStyle name="Normal 41 2 2 2 4 5 3" xfId="22318" xr:uid="{00000000-0005-0000-0000-0000943D0000}"/>
    <cellStyle name="Normal 41 2 2 2 4 6" xfId="32539" xr:uid="{00000000-0005-0000-0000-0000953D0000}"/>
    <cellStyle name="Normal 41 2 2 2 4 7" xfId="17305" xr:uid="{00000000-0005-0000-0000-0000963D0000}"/>
    <cellStyle name="Normal 41 2 2 2 5" xfId="2998" xr:uid="{00000000-0005-0000-0000-0000973D0000}"/>
    <cellStyle name="Normal 41 2 2 2 5 2" xfId="13072" xr:uid="{00000000-0005-0000-0000-0000983D0000}"/>
    <cellStyle name="Normal 41 2 2 2 5 2 2" xfId="43403" xr:uid="{00000000-0005-0000-0000-0000993D0000}"/>
    <cellStyle name="Normal 41 2 2 2 5 2 3" xfId="28170" xr:uid="{00000000-0005-0000-0000-00009A3D0000}"/>
    <cellStyle name="Normal 41 2 2 2 5 3" xfId="8052" xr:uid="{00000000-0005-0000-0000-00009B3D0000}"/>
    <cellStyle name="Normal 41 2 2 2 5 3 2" xfId="38386" xr:uid="{00000000-0005-0000-0000-00009C3D0000}"/>
    <cellStyle name="Normal 41 2 2 2 5 3 3" xfId="23153" xr:uid="{00000000-0005-0000-0000-00009D3D0000}"/>
    <cellStyle name="Normal 41 2 2 2 5 4" xfId="33373" xr:uid="{00000000-0005-0000-0000-00009E3D0000}"/>
    <cellStyle name="Normal 41 2 2 2 5 5" xfId="18140" xr:uid="{00000000-0005-0000-0000-00009F3D0000}"/>
    <cellStyle name="Normal 41 2 2 2 6" xfId="4691" xr:uid="{00000000-0005-0000-0000-0000A03D0000}"/>
    <cellStyle name="Normal 41 2 2 2 6 2" xfId="14743" xr:uid="{00000000-0005-0000-0000-0000A13D0000}"/>
    <cellStyle name="Normal 41 2 2 2 6 2 2" xfId="45074" xr:uid="{00000000-0005-0000-0000-0000A23D0000}"/>
    <cellStyle name="Normal 41 2 2 2 6 2 3" xfId="29841" xr:uid="{00000000-0005-0000-0000-0000A33D0000}"/>
    <cellStyle name="Normal 41 2 2 2 6 3" xfId="9723" xr:uid="{00000000-0005-0000-0000-0000A43D0000}"/>
    <cellStyle name="Normal 41 2 2 2 6 3 2" xfId="40057" xr:uid="{00000000-0005-0000-0000-0000A53D0000}"/>
    <cellStyle name="Normal 41 2 2 2 6 3 3" xfId="24824" xr:uid="{00000000-0005-0000-0000-0000A63D0000}"/>
    <cellStyle name="Normal 41 2 2 2 6 4" xfId="35044" xr:uid="{00000000-0005-0000-0000-0000A73D0000}"/>
    <cellStyle name="Normal 41 2 2 2 6 5" xfId="19811" xr:uid="{00000000-0005-0000-0000-0000A83D0000}"/>
    <cellStyle name="Normal 41 2 2 2 7" xfId="11401" xr:uid="{00000000-0005-0000-0000-0000A93D0000}"/>
    <cellStyle name="Normal 41 2 2 2 7 2" xfId="41732" xr:uid="{00000000-0005-0000-0000-0000AA3D0000}"/>
    <cellStyle name="Normal 41 2 2 2 7 3" xfId="26499" xr:uid="{00000000-0005-0000-0000-0000AB3D0000}"/>
    <cellStyle name="Normal 41 2 2 2 8" xfId="6380" xr:uid="{00000000-0005-0000-0000-0000AC3D0000}"/>
    <cellStyle name="Normal 41 2 2 2 8 2" xfId="36715" xr:uid="{00000000-0005-0000-0000-0000AD3D0000}"/>
    <cellStyle name="Normal 41 2 2 2 8 3" xfId="21482" xr:uid="{00000000-0005-0000-0000-0000AE3D0000}"/>
    <cellStyle name="Normal 41 2 2 2 9" xfId="31703" xr:uid="{00000000-0005-0000-0000-0000AF3D0000}"/>
    <cellStyle name="Normal 41 2 2 3" xfId="1407" xr:uid="{00000000-0005-0000-0000-0000B03D0000}"/>
    <cellStyle name="Normal 41 2 2 3 2" xfId="1828" xr:uid="{00000000-0005-0000-0000-0000B13D0000}"/>
    <cellStyle name="Normal 41 2 2 3 2 2" xfId="2667" xr:uid="{00000000-0005-0000-0000-0000B23D0000}"/>
    <cellStyle name="Normal 41 2 2 3 2 2 2" xfId="4357" xr:uid="{00000000-0005-0000-0000-0000B33D0000}"/>
    <cellStyle name="Normal 41 2 2 3 2 2 2 2" xfId="14430" xr:uid="{00000000-0005-0000-0000-0000B43D0000}"/>
    <cellStyle name="Normal 41 2 2 3 2 2 2 2 2" xfId="44761" xr:uid="{00000000-0005-0000-0000-0000B53D0000}"/>
    <cellStyle name="Normal 41 2 2 3 2 2 2 2 3" xfId="29528" xr:uid="{00000000-0005-0000-0000-0000B63D0000}"/>
    <cellStyle name="Normal 41 2 2 3 2 2 2 3" xfId="9410" xr:uid="{00000000-0005-0000-0000-0000B73D0000}"/>
    <cellStyle name="Normal 41 2 2 3 2 2 2 3 2" xfId="39744" xr:uid="{00000000-0005-0000-0000-0000B83D0000}"/>
    <cellStyle name="Normal 41 2 2 3 2 2 2 3 3" xfId="24511" xr:uid="{00000000-0005-0000-0000-0000B93D0000}"/>
    <cellStyle name="Normal 41 2 2 3 2 2 2 4" xfId="34731" xr:uid="{00000000-0005-0000-0000-0000BA3D0000}"/>
    <cellStyle name="Normal 41 2 2 3 2 2 2 5" xfId="19498" xr:uid="{00000000-0005-0000-0000-0000BB3D0000}"/>
    <cellStyle name="Normal 41 2 2 3 2 2 3" xfId="6049" xr:uid="{00000000-0005-0000-0000-0000BC3D0000}"/>
    <cellStyle name="Normal 41 2 2 3 2 2 3 2" xfId="16101" xr:uid="{00000000-0005-0000-0000-0000BD3D0000}"/>
    <cellStyle name="Normal 41 2 2 3 2 2 3 2 2" xfId="46432" xr:uid="{00000000-0005-0000-0000-0000BE3D0000}"/>
    <cellStyle name="Normal 41 2 2 3 2 2 3 2 3" xfId="31199" xr:uid="{00000000-0005-0000-0000-0000BF3D0000}"/>
    <cellStyle name="Normal 41 2 2 3 2 2 3 3" xfId="11081" xr:uid="{00000000-0005-0000-0000-0000C03D0000}"/>
    <cellStyle name="Normal 41 2 2 3 2 2 3 3 2" xfId="41415" xr:uid="{00000000-0005-0000-0000-0000C13D0000}"/>
    <cellStyle name="Normal 41 2 2 3 2 2 3 3 3" xfId="26182" xr:uid="{00000000-0005-0000-0000-0000C23D0000}"/>
    <cellStyle name="Normal 41 2 2 3 2 2 3 4" xfId="36402" xr:uid="{00000000-0005-0000-0000-0000C33D0000}"/>
    <cellStyle name="Normal 41 2 2 3 2 2 3 5" xfId="21169" xr:uid="{00000000-0005-0000-0000-0000C43D0000}"/>
    <cellStyle name="Normal 41 2 2 3 2 2 4" xfId="12759" xr:uid="{00000000-0005-0000-0000-0000C53D0000}"/>
    <cellStyle name="Normal 41 2 2 3 2 2 4 2" xfId="43090" xr:uid="{00000000-0005-0000-0000-0000C63D0000}"/>
    <cellStyle name="Normal 41 2 2 3 2 2 4 3" xfId="27857" xr:uid="{00000000-0005-0000-0000-0000C73D0000}"/>
    <cellStyle name="Normal 41 2 2 3 2 2 5" xfId="7738" xr:uid="{00000000-0005-0000-0000-0000C83D0000}"/>
    <cellStyle name="Normal 41 2 2 3 2 2 5 2" xfId="38073" xr:uid="{00000000-0005-0000-0000-0000C93D0000}"/>
    <cellStyle name="Normal 41 2 2 3 2 2 5 3" xfId="22840" xr:uid="{00000000-0005-0000-0000-0000CA3D0000}"/>
    <cellStyle name="Normal 41 2 2 3 2 2 6" xfId="33061" xr:uid="{00000000-0005-0000-0000-0000CB3D0000}"/>
    <cellStyle name="Normal 41 2 2 3 2 2 7" xfId="17827" xr:uid="{00000000-0005-0000-0000-0000CC3D0000}"/>
    <cellStyle name="Normal 41 2 2 3 2 3" xfId="3520" xr:uid="{00000000-0005-0000-0000-0000CD3D0000}"/>
    <cellStyle name="Normal 41 2 2 3 2 3 2" xfId="13594" xr:uid="{00000000-0005-0000-0000-0000CE3D0000}"/>
    <cellStyle name="Normal 41 2 2 3 2 3 2 2" xfId="43925" xr:uid="{00000000-0005-0000-0000-0000CF3D0000}"/>
    <cellStyle name="Normal 41 2 2 3 2 3 2 3" xfId="28692" xr:uid="{00000000-0005-0000-0000-0000D03D0000}"/>
    <cellStyle name="Normal 41 2 2 3 2 3 3" xfId="8574" xr:uid="{00000000-0005-0000-0000-0000D13D0000}"/>
    <cellStyle name="Normal 41 2 2 3 2 3 3 2" xfId="38908" xr:uid="{00000000-0005-0000-0000-0000D23D0000}"/>
    <cellStyle name="Normal 41 2 2 3 2 3 3 3" xfId="23675" xr:uid="{00000000-0005-0000-0000-0000D33D0000}"/>
    <cellStyle name="Normal 41 2 2 3 2 3 4" xfId="33895" xr:uid="{00000000-0005-0000-0000-0000D43D0000}"/>
    <cellStyle name="Normal 41 2 2 3 2 3 5" xfId="18662" xr:uid="{00000000-0005-0000-0000-0000D53D0000}"/>
    <cellStyle name="Normal 41 2 2 3 2 4" xfId="5213" xr:uid="{00000000-0005-0000-0000-0000D63D0000}"/>
    <cellStyle name="Normal 41 2 2 3 2 4 2" xfId="15265" xr:uid="{00000000-0005-0000-0000-0000D73D0000}"/>
    <cellStyle name="Normal 41 2 2 3 2 4 2 2" xfId="45596" xr:uid="{00000000-0005-0000-0000-0000D83D0000}"/>
    <cellStyle name="Normal 41 2 2 3 2 4 2 3" xfId="30363" xr:uid="{00000000-0005-0000-0000-0000D93D0000}"/>
    <cellStyle name="Normal 41 2 2 3 2 4 3" xfId="10245" xr:uid="{00000000-0005-0000-0000-0000DA3D0000}"/>
    <cellStyle name="Normal 41 2 2 3 2 4 3 2" xfId="40579" xr:uid="{00000000-0005-0000-0000-0000DB3D0000}"/>
    <cellStyle name="Normal 41 2 2 3 2 4 3 3" xfId="25346" xr:uid="{00000000-0005-0000-0000-0000DC3D0000}"/>
    <cellStyle name="Normal 41 2 2 3 2 4 4" xfId="35566" xr:uid="{00000000-0005-0000-0000-0000DD3D0000}"/>
    <cellStyle name="Normal 41 2 2 3 2 4 5" xfId="20333" xr:uid="{00000000-0005-0000-0000-0000DE3D0000}"/>
    <cellStyle name="Normal 41 2 2 3 2 5" xfId="11923" xr:uid="{00000000-0005-0000-0000-0000DF3D0000}"/>
    <cellStyle name="Normal 41 2 2 3 2 5 2" xfId="42254" xr:uid="{00000000-0005-0000-0000-0000E03D0000}"/>
    <cellStyle name="Normal 41 2 2 3 2 5 3" xfId="27021" xr:uid="{00000000-0005-0000-0000-0000E13D0000}"/>
    <cellStyle name="Normal 41 2 2 3 2 6" xfId="6902" xr:uid="{00000000-0005-0000-0000-0000E23D0000}"/>
    <cellStyle name="Normal 41 2 2 3 2 6 2" xfId="37237" xr:uid="{00000000-0005-0000-0000-0000E33D0000}"/>
    <cellStyle name="Normal 41 2 2 3 2 6 3" xfId="22004" xr:uid="{00000000-0005-0000-0000-0000E43D0000}"/>
    <cellStyle name="Normal 41 2 2 3 2 7" xfId="32225" xr:uid="{00000000-0005-0000-0000-0000E53D0000}"/>
    <cellStyle name="Normal 41 2 2 3 2 8" xfId="16991" xr:uid="{00000000-0005-0000-0000-0000E63D0000}"/>
    <cellStyle name="Normal 41 2 2 3 3" xfId="2249" xr:uid="{00000000-0005-0000-0000-0000E73D0000}"/>
    <cellStyle name="Normal 41 2 2 3 3 2" xfId="3939" xr:uid="{00000000-0005-0000-0000-0000E83D0000}"/>
    <cellStyle name="Normal 41 2 2 3 3 2 2" xfId="14012" xr:uid="{00000000-0005-0000-0000-0000E93D0000}"/>
    <cellStyle name="Normal 41 2 2 3 3 2 2 2" xfId="44343" xr:uid="{00000000-0005-0000-0000-0000EA3D0000}"/>
    <cellStyle name="Normal 41 2 2 3 3 2 2 3" xfId="29110" xr:uid="{00000000-0005-0000-0000-0000EB3D0000}"/>
    <cellStyle name="Normal 41 2 2 3 3 2 3" xfId="8992" xr:uid="{00000000-0005-0000-0000-0000EC3D0000}"/>
    <cellStyle name="Normal 41 2 2 3 3 2 3 2" xfId="39326" xr:uid="{00000000-0005-0000-0000-0000ED3D0000}"/>
    <cellStyle name="Normal 41 2 2 3 3 2 3 3" xfId="24093" xr:uid="{00000000-0005-0000-0000-0000EE3D0000}"/>
    <cellStyle name="Normal 41 2 2 3 3 2 4" xfId="34313" xr:uid="{00000000-0005-0000-0000-0000EF3D0000}"/>
    <cellStyle name="Normal 41 2 2 3 3 2 5" xfId="19080" xr:uid="{00000000-0005-0000-0000-0000F03D0000}"/>
    <cellStyle name="Normal 41 2 2 3 3 3" xfId="5631" xr:uid="{00000000-0005-0000-0000-0000F13D0000}"/>
    <cellStyle name="Normal 41 2 2 3 3 3 2" xfId="15683" xr:uid="{00000000-0005-0000-0000-0000F23D0000}"/>
    <cellStyle name="Normal 41 2 2 3 3 3 2 2" xfId="46014" xr:uid="{00000000-0005-0000-0000-0000F33D0000}"/>
    <cellStyle name="Normal 41 2 2 3 3 3 2 3" xfId="30781" xr:uid="{00000000-0005-0000-0000-0000F43D0000}"/>
    <cellStyle name="Normal 41 2 2 3 3 3 3" xfId="10663" xr:uid="{00000000-0005-0000-0000-0000F53D0000}"/>
    <cellStyle name="Normal 41 2 2 3 3 3 3 2" xfId="40997" xr:uid="{00000000-0005-0000-0000-0000F63D0000}"/>
    <cellStyle name="Normal 41 2 2 3 3 3 3 3" xfId="25764" xr:uid="{00000000-0005-0000-0000-0000F73D0000}"/>
    <cellStyle name="Normal 41 2 2 3 3 3 4" xfId="35984" xr:uid="{00000000-0005-0000-0000-0000F83D0000}"/>
    <cellStyle name="Normal 41 2 2 3 3 3 5" xfId="20751" xr:uid="{00000000-0005-0000-0000-0000F93D0000}"/>
    <cellStyle name="Normal 41 2 2 3 3 4" xfId="12341" xr:uid="{00000000-0005-0000-0000-0000FA3D0000}"/>
    <cellStyle name="Normal 41 2 2 3 3 4 2" xfId="42672" xr:uid="{00000000-0005-0000-0000-0000FB3D0000}"/>
    <cellStyle name="Normal 41 2 2 3 3 4 3" xfId="27439" xr:uid="{00000000-0005-0000-0000-0000FC3D0000}"/>
    <cellStyle name="Normal 41 2 2 3 3 5" xfId="7320" xr:uid="{00000000-0005-0000-0000-0000FD3D0000}"/>
    <cellStyle name="Normal 41 2 2 3 3 5 2" xfId="37655" xr:uid="{00000000-0005-0000-0000-0000FE3D0000}"/>
    <cellStyle name="Normal 41 2 2 3 3 5 3" xfId="22422" xr:uid="{00000000-0005-0000-0000-0000FF3D0000}"/>
    <cellStyle name="Normal 41 2 2 3 3 6" xfId="32643" xr:uid="{00000000-0005-0000-0000-0000003E0000}"/>
    <cellStyle name="Normal 41 2 2 3 3 7" xfId="17409" xr:uid="{00000000-0005-0000-0000-0000013E0000}"/>
    <cellStyle name="Normal 41 2 2 3 4" xfId="3102" xr:uid="{00000000-0005-0000-0000-0000023E0000}"/>
    <cellStyle name="Normal 41 2 2 3 4 2" xfId="13176" xr:uid="{00000000-0005-0000-0000-0000033E0000}"/>
    <cellStyle name="Normal 41 2 2 3 4 2 2" xfId="43507" xr:uid="{00000000-0005-0000-0000-0000043E0000}"/>
    <cellStyle name="Normal 41 2 2 3 4 2 3" xfId="28274" xr:uid="{00000000-0005-0000-0000-0000053E0000}"/>
    <cellStyle name="Normal 41 2 2 3 4 3" xfId="8156" xr:uid="{00000000-0005-0000-0000-0000063E0000}"/>
    <cellStyle name="Normal 41 2 2 3 4 3 2" xfId="38490" xr:uid="{00000000-0005-0000-0000-0000073E0000}"/>
    <cellStyle name="Normal 41 2 2 3 4 3 3" xfId="23257" xr:uid="{00000000-0005-0000-0000-0000083E0000}"/>
    <cellStyle name="Normal 41 2 2 3 4 4" xfId="33477" xr:uid="{00000000-0005-0000-0000-0000093E0000}"/>
    <cellStyle name="Normal 41 2 2 3 4 5" xfId="18244" xr:uid="{00000000-0005-0000-0000-00000A3E0000}"/>
    <cellStyle name="Normal 41 2 2 3 5" xfId="4795" xr:uid="{00000000-0005-0000-0000-00000B3E0000}"/>
    <cellStyle name="Normal 41 2 2 3 5 2" xfId="14847" xr:uid="{00000000-0005-0000-0000-00000C3E0000}"/>
    <cellStyle name="Normal 41 2 2 3 5 2 2" xfId="45178" xr:uid="{00000000-0005-0000-0000-00000D3E0000}"/>
    <cellStyle name="Normal 41 2 2 3 5 2 3" xfId="29945" xr:uid="{00000000-0005-0000-0000-00000E3E0000}"/>
    <cellStyle name="Normal 41 2 2 3 5 3" xfId="9827" xr:uid="{00000000-0005-0000-0000-00000F3E0000}"/>
    <cellStyle name="Normal 41 2 2 3 5 3 2" xfId="40161" xr:uid="{00000000-0005-0000-0000-0000103E0000}"/>
    <cellStyle name="Normal 41 2 2 3 5 3 3" xfId="24928" xr:uid="{00000000-0005-0000-0000-0000113E0000}"/>
    <cellStyle name="Normal 41 2 2 3 5 4" xfId="35148" xr:uid="{00000000-0005-0000-0000-0000123E0000}"/>
    <cellStyle name="Normal 41 2 2 3 5 5" xfId="19915" xr:uid="{00000000-0005-0000-0000-0000133E0000}"/>
    <cellStyle name="Normal 41 2 2 3 6" xfId="11505" xr:uid="{00000000-0005-0000-0000-0000143E0000}"/>
    <cellStyle name="Normal 41 2 2 3 6 2" xfId="41836" xr:uid="{00000000-0005-0000-0000-0000153E0000}"/>
    <cellStyle name="Normal 41 2 2 3 6 3" xfId="26603" xr:uid="{00000000-0005-0000-0000-0000163E0000}"/>
    <cellStyle name="Normal 41 2 2 3 7" xfId="6484" xr:uid="{00000000-0005-0000-0000-0000173E0000}"/>
    <cellStyle name="Normal 41 2 2 3 7 2" xfId="36819" xr:uid="{00000000-0005-0000-0000-0000183E0000}"/>
    <cellStyle name="Normal 41 2 2 3 7 3" xfId="21586" xr:uid="{00000000-0005-0000-0000-0000193E0000}"/>
    <cellStyle name="Normal 41 2 2 3 8" xfId="31807" xr:uid="{00000000-0005-0000-0000-00001A3E0000}"/>
    <cellStyle name="Normal 41 2 2 3 9" xfId="16573" xr:uid="{00000000-0005-0000-0000-00001B3E0000}"/>
    <cellStyle name="Normal 41 2 2 4" xfId="1620" xr:uid="{00000000-0005-0000-0000-00001C3E0000}"/>
    <cellStyle name="Normal 41 2 2 4 2" xfId="2459" xr:uid="{00000000-0005-0000-0000-00001D3E0000}"/>
    <cellStyle name="Normal 41 2 2 4 2 2" xfId="4149" xr:uid="{00000000-0005-0000-0000-00001E3E0000}"/>
    <cellStyle name="Normal 41 2 2 4 2 2 2" xfId="14222" xr:uid="{00000000-0005-0000-0000-00001F3E0000}"/>
    <cellStyle name="Normal 41 2 2 4 2 2 2 2" xfId="44553" xr:uid="{00000000-0005-0000-0000-0000203E0000}"/>
    <cellStyle name="Normal 41 2 2 4 2 2 2 3" xfId="29320" xr:uid="{00000000-0005-0000-0000-0000213E0000}"/>
    <cellStyle name="Normal 41 2 2 4 2 2 3" xfId="9202" xr:uid="{00000000-0005-0000-0000-0000223E0000}"/>
    <cellStyle name="Normal 41 2 2 4 2 2 3 2" xfId="39536" xr:uid="{00000000-0005-0000-0000-0000233E0000}"/>
    <cellStyle name="Normal 41 2 2 4 2 2 3 3" xfId="24303" xr:uid="{00000000-0005-0000-0000-0000243E0000}"/>
    <cellStyle name="Normal 41 2 2 4 2 2 4" xfId="34523" xr:uid="{00000000-0005-0000-0000-0000253E0000}"/>
    <cellStyle name="Normal 41 2 2 4 2 2 5" xfId="19290" xr:uid="{00000000-0005-0000-0000-0000263E0000}"/>
    <cellStyle name="Normal 41 2 2 4 2 3" xfId="5841" xr:uid="{00000000-0005-0000-0000-0000273E0000}"/>
    <cellStyle name="Normal 41 2 2 4 2 3 2" xfId="15893" xr:uid="{00000000-0005-0000-0000-0000283E0000}"/>
    <cellStyle name="Normal 41 2 2 4 2 3 2 2" xfId="46224" xr:uid="{00000000-0005-0000-0000-0000293E0000}"/>
    <cellStyle name="Normal 41 2 2 4 2 3 2 3" xfId="30991" xr:uid="{00000000-0005-0000-0000-00002A3E0000}"/>
    <cellStyle name="Normal 41 2 2 4 2 3 3" xfId="10873" xr:uid="{00000000-0005-0000-0000-00002B3E0000}"/>
    <cellStyle name="Normal 41 2 2 4 2 3 3 2" xfId="41207" xr:uid="{00000000-0005-0000-0000-00002C3E0000}"/>
    <cellStyle name="Normal 41 2 2 4 2 3 3 3" xfId="25974" xr:uid="{00000000-0005-0000-0000-00002D3E0000}"/>
    <cellStyle name="Normal 41 2 2 4 2 3 4" xfId="36194" xr:uid="{00000000-0005-0000-0000-00002E3E0000}"/>
    <cellStyle name="Normal 41 2 2 4 2 3 5" xfId="20961" xr:uid="{00000000-0005-0000-0000-00002F3E0000}"/>
    <cellStyle name="Normal 41 2 2 4 2 4" xfId="12551" xr:uid="{00000000-0005-0000-0000-0000303E0000}"/>
    <cellStyle name="Normal 41 2 2 4 2 4 2" xfId="42882" xr:uid="{00000000-0005-0000-0000-0000313E0000}"/>
    <cellStyle name="Normal 41 2 2 4 2 4 3" xfId="27649" xr:uid="{00000000-0005-0000-0000-0000323E0000}"/>
    <cellStyle name="Normal 41 2 2 4 2 5" xfId="7530" xr:uid="{00000000-0005-0000-0000-0000333E0000}"/>
    <cellStyle name="Normal 41 2 2 4 2 5 2" xfId="37865" xr:uid="{00000000-0005-0000-0000-0000343E0000}"/>
    <cellStyle name="Normal 41 2 2 4 2 5 3" xfId="22632" xr:uid="{00000000-0005-0000-0000-0000353E0000}"/>
    <cellStyle name="Normal 41 2 2 4 2 6" xfId="32853" xr:uid="{00000000-0005-0000-0000-0000363E0000}"/>
    <cellStyle name="Normal 41 2 2 4 2 7" xfId="17619" xr:uid="{00000000-0005-0000-0000-0000373E0000}"/>
    <cellStyle name="Normal 41 2 2 4 3" xfId="3312" xr:uid="{00000000-0005-0000-0000-0000383E0000}"/>
    <cellStyle name="Normal 41 2 2 4 3 2" xfId="13386" xr:uid="{00000000-0005-0000-0000-0000393E0000}"/>
    <cellStyle name="Normal 41 2 2 4 3 2 2" xfId="43717" xr:uid="{00000000-0005-0000-0000-00003A3E0000}"/>
    <cellStyle name="Normal 41 2 2 4 3 2 3" xfId="28484" xr:uid="{00000000-0005-0000-0000-00003B3E0000}"/>
    <cellStyle name="Normal 41 2 2 4 3 3" xfId="8366" xr:uid="{00000000-0005-0000-0000-00003C3E0000}"/>
    <cellStyle name="Normal 41 2 2 4 3 3 2" xfId="38700" xr:uid="{00000000-0005-0000-0000-00003D3E0000}"/>
    <cellStyle name="Normal 41 2 2 4 3 3 3" xfId="23467" xr:uid="{00000000-0005-0000-0000-00003E3E0000}"/>
    <cellStyle name="Normal 41 2 2 4 3 4" xfId="33687" xr:uid="{00000000-0005-0000-0000-00003F3E0000}"/>
    <cellStyle name="Normal 41 2 2 4 3 5" xfId="18454" xr:uid="{00000000-0005-0000-0000-0000403E0000}"/>
    <cellStyle name="Normal 41 2 2 4 4" xfId="5005" xr:uid="{00000000-0005-0000-0000-0000413E0000}"/>
    <cellStyle name="Normal 41 2 2 4 4 2" xfId="15057" xr:uid="{00000000-0005-0000-0000-0000423E0000}"/>
    <cellStyle name="Normal 41 2 2 4 4 2 2" xfId="45388" xr:uid="{00000000-0005-0000-0000-0000433E0000}"/>
    <cellStyle name="Normal 41 2 2 4 4 2 3" xfId="30155" xr:uid="{00000000-0005-0000-0000-0000443E0000}"/>
    <cellStyle name="Normal 41 2 2 4 4 3" xfId="10037" xr:uid="{00000000-0005-0000-0000-0000453E0000}"/>
    <cellStyle name="Normal 41 2 2 4 4 3 2" xfId="40371" xr:uid="{00000000-0005-0000-0000-0000463E0000}"/>
    <cellStyle name="Normal 41 2 2 4 4 3 3" xfId="25138" xr:uid="{00000000-0005-0000-0000-0000473E0000}"/>
    <cellStyle name="Normal 41 2 2 4 4 4" xfId="35358" xr:uid="{00000000-0005-0000-0000-0000483E0000}"/>
    <cellStyle name="Normal 41 2 2 4 4 5" xfId="20125" xr:uid="{00000000-0005-0000-0000-0000493E0000}"/>
    <cellStyle name="Normal 41 2 2 4 5" xfId="11715" xr:uid="{00000000-0005-0000-0000-00004A3E0000}"/>
    <cellStyle name="Normal 41 2 2 4 5 2" xfId="42046" xr:uid="{00000000-0005-0000-0000-00004B3E0000}"/>
    <cellStyle name="Normal 41 2 2 4 5 3" xfId="26813" xr:uid="{00000000-0005-0000-0000-00004C3E0000}"/>
    <cellStyle name="Normal 41 2 2 4 6" xfId="6694" xr:uid="{00000000-0005-0000-0000-00004D3E0000}"/>
    <cellStyle name="Normal 41 2 2 4 6 2" xfId="37029" xr:uid="{00000000-0005-0000-0000-00004E3E0000}"/>
    <cellStyle name="Normal 41 2 2 4 6 3" xfId="21796" xr:uid="{00000000-0005-0000-0000-00004F3E0000}"/>
    <cellStyle name="Normal 41 2 2 4 7" xfId="32017" xr:uid="{00000000-0005-0000-0000-0000503E0000}"/>
    <cellStyle name="Normal 41 2 2 4 8" xfId="16783" xr:uid="{00000000-0005-0000-0000-0000513E0000}"/>
    <cellStyle name="Normal 41 2 2 5" xfId="2041" xr:uid="{00000000-0005-0000-0000-0000523E0000}"/>
    <cellStyle name="Normal 41 2 2 5 2" xfId="3731" xr:uid="{00000000-0005-0000-0000-0000533E0000}"/>
    <cellStyle name="Normal 41 2 2 5 2 2" xfId="13804" xr:uid="{00000000-0005-0000-0000-0000543E0000}"/>
    <cellStyle name="Normal 41 2 2 5 2 2 2" xfId="44135" xr:uid="{00000000-0005-0000-0000-0000553E0000}"/>
    <cellStyle name="Normal 41 2 2 5 2 2 3" xfId="28902" xr:uid="{00000000-0005-0000-0000-0000563E0000}"/>
    <cellStyle name="Normal 41 2 2 5 2 3" xfId="8784" xr:uid="{00000000-0005-0000-0000-0000573E0000}"/>
    <cellStyle name="Normal 41 2 2 5 2 3 2" xfId="39118" xr:uid="{00000000-0005-0000-0000-0000583E0000}"/>
    <cellStyle name="Normal 41 2 2 5 2 3 3" xfId="23885" xr:uid="{00000000-0005-0000-0000-0000593E0000}"/>
    <cellStyle name="Normal 41 2 2 5 2 4" xfId="34105" xr:uid="{00000000-0005-0000-0000-00005A3E0000}"/>
    <cellStyle name="Normal 41 2 2 5 2 5" xfId="18872" xr:uid="{00000000-0005-0000-0000-00005B3E0000}"/>
    <cellStyle name="Normal 41 2 2 5 3" xfId="5423" xr:uid="{00000000-0005-0000-0000-00005C3E0000}"/>
    <cellStyle name="Normal 41 2 2 5 3 2" xfId="15475" xr:uid="{00000000-0005-0000-0000-00005D3E0000}"/>
    <cellStyle name="Normal 41 2 2 5 3 2 2" xfId="45806" xr:uid="{00000000-0005-0000-0000-00005E3E0000}"/>
    <cellStyle name="Normal 41 2 2 5 3 2 3" xfId="30573" xr:uid="{00000000-0005-0000-0000-00005F3E0000}"/>
    <cellStyle name="Normal 41 2 2 5 3 3" xfId="10455" xr:uid="{00000000-0005-0000-0000-0000603E0000}"/>
    <cellStyle name="Normal 41 2 2 5 3 3 2" xfId="40789" xr:uid="{00000000-0005-0000-0000-0000613E0000}"/>
    <cellStyle name="Normal 41 2 2 5 3 3 3" xfId="25556" xr:uid="{00000000-0005-0000-0000-0000623E0000}"/>
    <cellStyle name="Normal 41 2 2 5 3 4" xfId="35776" xr:uid="{00000000-0005-0000-0000-0000633E0000}"/>
    <cellStyle name="Normal 41 2 2 5 3 5" xfId="20543" xr:uid="{00000000-0005-0000-0000-0000643E0000}"/>
    <cellStyle name="Normal 41 2 2 5 4" xfId="12133" xr:uid="{00000000-0005-0000-0000-0000653E0000}"/>
    <cellStyle name="Normal 41 2 2 5 4 2" xfId="42464" xr:uid="{00000000-0005-0000-0000-0000663E0000}"/>
    <cellStyle name="Normal 41 2 2 5 4 3" xfId="27231" xr:uid="{00000000-0005-0000-0000-0000673E0000}"/>
    <cellStyle name="Normal 41 2 2 5 5" xfId="7112" xr:uid="{00000000-0005-0000-0000-0000683E0000}"/>
    <cellStyle name="Normal 41 2 2 5 5 2" xfId="37447" xr:uid="{00000000-0005-0000-0000-0000693E0000}"/>
    <cellStyle name="Normal 41 2 2 5 5 3" xfId="22214" xr:uid="{00000000-0005-0000-0000-00006A3E0000}"/>
    <cellStyle name="Normal 41 2 2 5 6" xfId="32435" xr:uid="{00000000-0005-0000-0000-00006B3E0000}"/>
    <cellStyle name="Normal 41 2 2 5 7" xfId="17201" xr:uid="{00000000-0005-0000-0000-00006C3E0000}"/>
    <cellStyle name="Normal 41 2 2 6" xfId="2894" xr:uid="{00000000-0005-0000-0000-00006D3E0000}"/>
    <cellStyle name="Normal 41 2 2 6 2" xfId="12968" xr:uid="{00000000-0005-0000-0000-00006E3E0000}"/>
    <cellStyle name="Normal 41 2 2 6 2 2" xfId="43299" xr:uid="{00000000-0005-0000-0000-00006F3E0000}"/>
    <cellStyle name="Normal 41 2 2 6 2 3" xfId="28066" xr:uid="{00000000-0005-0000-0000-0000703E0000}"/>
    <cellStyle name="Normal 41 2 2 6 3" xfId="7948" xr:uid="{00000000-0005-0000-0000-0000713E0000}"/>
    <cellStyle name="Normal 41 2 2 6 3 2" xfId="38282" xr:uid="{00000000-0005-0000-0000-0000723E0000}"/>
    <cellStyle name="Normal 41 2 2 6 3 3" xfId="23049" xr:uid="{00000000-0005-0000-0000-0000733E0000}"/>
    <cellStyle name="Normal 41 2 2 6 4" xfId="33269" xr:uid="{00000000-0005-0000-0000-0000743E0000}"/>
    <cellStyle name="Normal 41 2 2 6 5" xfId="18036" xr:uid="{00000000-0005-0000-0000-0000753E0000}"/>
    <cellStyle name="Normal 41 2 2 7" xfId="4587" xr:uid="{00000000-0005-0000-0000-0000763E0000}"/>
    <cellStyle name="Normal 41 2 2 7 2" xfId="14639" xr:uid="{00000000-0005-0000-0000-0000773E0000}"/>
    <cellStyle name="Normal 41 2 2 7 2 2" xfId="44970" xr:uid="{00000000-0005-0000-0000-0000783E0000}"/>
    <cellStyle name="Normal 41 2 2 7 2 3" xfId="29737" xr:uid="{00000000-0005-0000-0000-0000793E0000}"/>
    <cellStyle name="Normal 41 2 2 7 3" xfId="9619" xr:uid="{00000000-0005-0000-0000-00007A3E0000}"/>
    <cellStyle name="Normal 41 2 2 7 3 2" xfId="39953" xr:uid="{00000000-0005-0000-0000-00007B3E0000}"/>
    <cellStyle name="Normal 41 2 2 7 3 3" xfId="24720" xr:uid="{00000000-0005-0000-0000-00007C3E0000}"/>
    <cellStyle name="Normal 41 2 2 7 4" xfId="34940" xr:uid="{00000000-0005-0000-0000-00007D3E0000}"/>
    <cellStyle name="Normal 41 2 2 7 5" xfId="19707" xr:uid="{00000000-0005-0000-0000-00007E3E0000}"/>
    <cellStyle name="Normal 41 2 2 8" xfId="11297" xr:uid="{00000000-0005-0000-0000-00007F3E0000}"/>
    <cellStyle name="Normal 41 2 2 8 2" xfId="41628" xr:uid="{00000000-0005-0000-0000-0000803E0000}"/>
    <cellStyle name="Normal 41 2 2 8 3" xfId="26395" xr:uid="{00000000-0005-0000-0000-0000813E0000}"/>
    <cellStyle name="Normal 41 2 2 9" xfId="6276" xr:uid="{00000000-0005-0000-0000-0000823E0000}"/>
    <cellStyle name="Normal 41 2 2 9 2" xfId="36611" xr:uid="{00000000-0005-0000-0000-0000833E0000}"/>
    <cellStyle name="Normal 41 2 2 9 3" xfId="21378" xr:uid="{00000000-0005-0000-0000-0000843E0000}"/>
    <cellStyle name="Normal 41 2 3" xfId="1240" xr:uid="{00000000-0005-0000-0000-0000853E0000}"/>
    <cellStyle name="Normal 41 2 3 10" xfId="16417" xr:uid="{00000000-0005-0000-0000-0000863E0000}"/>
    <cellStyle name="Normal 41 2 3 2" xfId="1459" xr:uid="{00000000-0005-0000-0000-0000873E0000}"/>
    <cellStyle name="Normal 41 2 3 2 2" xfId="1880" xr:uid="{00000000-0005-0000-0000-0000883E0000}"/>
    <cellStyle name="Normal 41 2 3 2 2 2" xfId="2719" xr:uid="{00000000-0005-0000-0000-0000893E0000}"/>
    <cellStyle name="Normal 41 2 3 2 2 2 2" xfId="4409" xr:uid="{00000000-0005-0000-0000-00008A3E0000}"/>
    <cellStyle name="Normal 41 2 3 2 2 2 2 2" xfId="14482" xr:uid="{00000000-0005-0000-0000-00008B3E0000}"/>
    <cellStyle name="Normal 41 2 3 2 2 2 2 2 2" xfId="44813" xr:uid="{00000000-0005-0000-0000-00008C3E0000}"/>
    <cellStyle name="Normal 41 2 3 2 2 2 2 2 3" xfId="29580" xr:uid="{00000000-0005-0000-0000-00008D3E0000}"/>
    <cellStyle name="Normal 41 2 3 2 2 2 2 3" xfId="9462" xr:uid="{00000000-0005-0000-0000-00008E3E0000}"/>
    <cellStyle name="Normal 41 2 3 2 2 2 2 3 2" xfId="39796" xr:uid="{00000000-0005-0000-0000-00008F3E0000}"/>
    <cellStyle name="Normal 41 2 3 2 2 2 2 3 3" xfId="24563" xr:uid="{00000000-0005-0000-0000-0000903E0000}"/>
    <cellStyle name="Normal 41 2 3 2 2 2 2 4" xfId="34783" xr:uid="{00000000-0005-0000-0000-0000913E0000}"/>
    <cellStyle name="Normal 41 2 3 2 2 2 2 5" xfId="19550" xr:uid="{00000000-0005-0000-0000-0000923E0000}"/>
    <cellStyle name="Normal 41 2 3 2 2 2 3" xfId="6101" xr:uid="{00000000-0005-0000-0000-0000933E0000}"/>
    <cellStyle name="Normal 41 2 3 2 2 2 3 2" xfId="16153" xr:uid="{00000000-0005-0000-0000-0000943E0000}"/>
    <cellStyle name="Normal 41 2 3 2 2 2 3 2 2" xfId="46484" xr:uid="{00000000-0005-0000-0000-0000953E0000}"/>
    <cellStyle name="Normal 41 2 3 2 2 2 3 2 3" xfId="31251" xr:uid="{00000000-0005-0000-0000-0000963E0000}"/>
    <cellStyle name="Normal 41 2 3 2 2 2 3 3" xfId="11133" xr:uid="{00000000-0005-0000-0000-0000973E0000}"/>
    <cellStyle name="Normal 41 2 3 2 2 2 3 3 2" xfId="41467" xr:uid="{00000000-0005-0000-0000-0000983E0000}"/>
    <cellStyle name="Normal 41 2 3 2 2 2 3 3 3" xfId="26234" xr:uid="{00000000-0005-0000-0000-0000993E0000}"/>
    <cellStyle name="Normal 41 2 3 2 2 2 3 4" xfId="36454" xr:uid="{00000000-0005-0000-0000-00009A3E0000}"/>
    <cellStyle name="Normal 41 2 3 2 2 2 3 5" xfId="21221" xr:uid="{00000000-0005-0000-0000-00009B3E0000}"/>
    <cellStyle name="Normal 41 2 3 2 2 2 4" xfId="12811" xr:uid="{00000000-0005-0000-0000-00009C3E0000}"/>
    <cellStyle name="Normal 41 2 3 2 2 2 4 2" xfId="43142" xr:uid="{00000000-0005-0000-0000-00009D3E0000}"/>
    <cellStyle name="Normal 41 2 3 2 2 2 4 3" xfId="27909" xr:uid="{00000000-0005-0000-0000-00009E3E0000}"/>
    <cellStyle name="Normal 41 2 3 2 2 2 5" xfId="7790" xr:uid="{00000000-0005-0000-0000-00009F3E0000}"/>
    <cellStyle name="Normal 41 2 3 2 2 2 5 2" xfId="38125" xr:uid="{00000000-0005-0000-0000-0000A03E0000}"/>
    <cellStyle name="Normal 41 2 3 2 2 2 5 3" xfId="22892" xr:uid="{00000000-0005-0000-0000-0000A13E0000}"/>
    <cellStyle name="Normal 41 2 3 2 2 2 6" xfId="33113" xr:uid="{00000000-0005-0000-0000-0000A23E0000}"/>
    <cellStyle name="Normal 41 2 3 2 2 2 7" xfId="17879" xr:uid="{00000000-0005-0000-0000-0000A33E0000}"/>
    <cellStyle name="Normal 41 2 3 2 2 3" xfId="3572" xr:uid="{00000000-0005-0000-0000-0000A43E0000}"/>
    <cellStyle name="Normal 41 2 3 2 2 3 2" xfId="13646" xr:uid="{00000000-0005-0000-0000-0000A53E0000}"/>
    <cellStyle name="Normal 41 2 3 2 2 3 2 2" xfId="43977" xr:uid="{00000000-0005-0000-0000-0000A63E0000}"/>
    <cellStyle name="Normal 41 2 3 2 2 3 2 3" xfId="28744" xr:uid="{00000000-0005-0000-0000-0000A73E0000}"/>
    <cellStyle name="Normal 41 2 3 2 2 3 3" xfId="8626" xr:uid="{00000000-0005-0000-0000-0000A83E0000}"/>
    <cellStyle name="Normal 41 2 3 2 2 3 3 2" xfId="38960" xr:uid="{00000000-0005-0000-0000-0000A93E0000}"/>
    <cellStyle name="Normal 41 2 3 2 2 3 3 3" xfId="23727" xr:uid="{00000000-0005-0000-0000-0000AA3E0000}"/>
    <cellStyle name="Normal 41 2 3 2 2 3 4" xfId="33947" xr:uid="{00000000-0005-0000-0000-0000AB3E0000}"/>
    <cellStyle name="Normal 41 2 3 2 2 3 5" xfId="18714" xr:uid="{00000000-0005-0000-0000-0000AC3E0000}"/>
    <cellStyle name="Normal 41 2 3 2 2 4" xfId="5265" xr:uid="{00000000-0005-0000-0000-0000AD3E0000}"/>
    <cellStyle name="Normal 41 2 3 2 2 4 2" xfId="15317" xr:uid="{00000000-0005-0000-0000-0000AE3E0000}"/>
    <cellStyle name="Normal 41 2 3 2 2 4 2 2" xfId="45648" xr:uid="{00000000-0005-0000-0000-0000AF3E0000}"/>
    <cellStyle name="Normal 41 2 3 2 2 4 2 3" xfId="30415" xr:uid="{00000000-0005-0000-0000-0000B03E0000}"/>
    <cellStyle name="Normal 41 2 3 2 2 4 3" xfId="10297" xr:uid="{00000000-0005-0000-0000-0000B13E0000}"/>
    <cellStyle name="Normal 41 2 3 2 2 4 3 2" xfId="40631" xr:uid="{00000000-0005-0000-0000-0000B23E0000}"/>
    <cellStyle name="Normal 41 2 3 2 2 4 3 3" xfId="25398" xr:uid="{00000000-0005-0000-0000-0000B33E0000}"/>
    <cellStyle name="Normal 41 2 3 2 2 4 4" xfId="35618" xr:uid="{00000000-0005-0000-0000-0000B43E0000}"/>
    <cellStyle name="Normal 41 2 3 2 2 4 5" xfId="20385" xr:uid="{00000000-0005-0000-0000-0000B53E0000}"/>
    <cellStyle name="Normal 41 2 3 2 2 5" xfId="11975" xr:uid="{00000000-0005-0000-0000-0000B63E0000}"/>
    <cellStyle name="Normal 41 2 3 2 2 5 2" xfId="42306" xr:uid="{00000000-0005-0000-0000-0000B73E0000}"/>
    <cellStyle name="Normal 41 2 3 2 2 5 3" xfId="27073" xr:uid="{00000000-0005-0000-0000-0000B83E0000}"/>
    <cellStyle name="Normal 41 2 3 2 2 6" xfId="6954" xr:uid="{00000000-0005-0000-0000-0000B93E0000}"/>
    <cellStyle name="Normal 41 2 3 2 2 6 2" xfId="37289" xr:uid="{00000000-0005-0000-0000-0000BA3E0000}"/>
    <cellStyle name="Normal 41 2 3 2 2 6 3" xfId="22056" xr:uid="{00000000-0005-0000-0000-0000BB3E0000}"/>
    <cellStyle name="Normal 41 2 3 2 2 7" xfId="32277" xr:uid="{00000000-0005-0000-0000-0000BC3E0000}"/>
    <cellStyle name="Normal 41 2 3 2 2 8" xfId="17043" xr:uid="{00000000-0005-0000-0000-0000BD3E0000}"/>
    <cellStyle name="Normal 41 2 3 2 3" xfId="2301" xr:uid="{00000000-0005-0000-0000-0000BE3E0000}"/>
    <cellStyle name="Normal 41 2 3 2 3 2" xfId="3991" xr:uid="{00000000-0005-0000-0000-0000BF3E0000}"/>
    <cellStyle name="Normal 41 2 3 2 3 2 2" xfId="14064" xr:uid="{00000000-0005-0000-0000-0000C03E0000}"/>
    <cellStyle name="Normal 41 2 3 2 3 2 2 2" xfId="44395" xr:uid="{00000000-0005-0000-0000-0000C13E0000}"/>
    <cellStyle name="Normal 41 2 3 2 3 2 2 3" xfId="29162" xr:uid="{00000000-0005-0000-0000-0000C23E0000}"/>
    <cellStyle name="Normal 41 2 3 2 3 2 3" xfId="9044" xr:uid="{00000000-0005-0000-0000-0000C33E0000}"/>
    <cellStyle name="Normal 41 2 3 2 3 2 3 2" xfId="39378" xr:uid="{00000000-0005-0000-0000-0000C43E0000}"/>
    <cellStyle name="Normal 41 2 3 2 3 2 3 3" xfId="24145" xr:uid="{00000000-0005-0000-0000-0000C53E0000}"/>
    <cellStyle name="Normal 41 2 3 2 3 2 4" xfId="34365" xr:uid="{00000000-0005-0000-0000-0000C63E0000}"/>
    <cellStyle name="Normal 41 2 3 2 3 2 5" xfId="19132" xr:uid="{00000000-0005-0000-0000-0000C73E0000}"/>
    <cellStyle name="Normal 41 2 3 2 3 3" xfId="5683" xr:uid="{00000000-0005-0000-0000-0000C83E0000}"/>
    <cellStyle name="Normal 41 2 3 2 3 3 2" xfId="15735" xr:uid="{00000000-0005-0000-0000-0000C93E0000}"/>
    <cellStyle name="Normal 41 2 3 2 3 3 2 2" xfId="46066" xr:uid="{00000000-0005-0000-0000-0000CA3E0000}"/>
    <cellStyle name="Normal 41 2 3 2 3 3 2 3" xfId="30833" xr:uid="{00000000-0005-0000-0000-0000CB3E0000}"/>
    <cellStyle name="Normal 41 2 3 2 3 3 3" xfId="10715" xr:uid="{00000000-0005-0000-0000-0000CC3E0000}"/>
    <cellStyle name="Normal 41 2 3 2 3 3 3 2" xfId="41049" xr:uid="{00000000-0005-0000-0000-0000CD3E0000}"/>
    <cellStyle name="Normal 41 2 3 2 3 3 3 3" xfId="25816" xr:uid="{00000000-0005-0000-0000-0000CE3E0000}"/>
    <cellStyle name="Normal 41 2 3 2 3 3 4" xfId="36036" xr:uid="{00000000-0005-0000-0000-0000CF3E0000}"/>
    <cellStyle name="Normal 41 2 3 2 3 3 5" xfId="20803" xr:uid="{00000000-0005-0000-0000-0000D03E0000}"/>
    <cellStyle name="Normal 41 2 3 2 3 4" xfId="12393" xr:uid="{00000000-0005-0000-0000-0000D13E0000}"/>
    <cellStyle name="Normal 41 2 3 2 3 4 2" xfId="42724" xr:uid="{00000000-0005-0000-0000-0000D23E0000}"/>
    <cellStyle name="Normal 41 2 3 2 3 4 3" xfId="27491" xr:uid="{00000000-0005-0000-0000-0000D33E0000}"/>
    <cellStyle name="Normal 41 2 3 2 3 5" xfId="7372" xr:uid="{00000000-0005-0000-0000-0000D43E0000}"/>
    <cellStyle name="Normal 41 2 3 2 3 5 2" xfId="37707" xr:uid="{00000000-0005-0000-0000-0000D53E0000}"/>
    <cellStyle name="Normal 41 2 3 2 3 5 3" xfId="22474" xr:uid="{00000000-0005-0000-0000-0000D63E0000}"/>
    <cellStyle name="Normal 41 2 3 2 3 6" xfId="32695" xr:uid="{00000000-0005-0000-0000-0000D73E0000}"/>
    <cellStyle name="Normal 41 2 3 2 3 7" xfId="17461" xr:uid="{00000000-0005-0000-0000-0000D83E0000}"/>
    <cellStyle name="Normal 41 2 3 2 4" xfId="3154" xr:uid="{00000000-0005-0000-0000-0000D93E0000}"/>
    <cellStyle name="Normal 41 2 3 2 4 2" xfId="13228" xr:uid="{00000000-0005-0000-0000-0000DA3E0000}"/>
    <cellStyle name="Normal 41 2 3 2 4 2 2" xfId="43559" xr:uid="{00000000-0005-0000-0000-0000DB3E0000}"/>
    <cellStyle name="Normal 41 2 3 2 4 2 3" xfId="28326" xr:uid="{00000000-0005-0000-0000-0000DC3E0000}"/>
    <cellStyle name="Normal 41 2 3 2 4 3" xfId="8208" xr:uid="{00000000-0005-0000-0000-0000DD3E0000}"/>
    <cellStyle name="Normal 41 2 3 2 4 3 2" xfId="38542" xr:uid="{00000000-0005-0000-0000-0000DE3E0000}"/>
    <cellStyle name="Normal 41 2 3 2 4 3 3" xfId="23309" xr:uid="{00000000-0005-0000-0000-0000DF3E0000}"/>
    <cellStyle name="Normal 41 2 3 2 4 4" xfId="33529" xr:uid="{00000000-0005-0000-0000-0000E03E0000}"/>
    <cellStyle name="Normal 41 2 3 2 4 5" xfId="18296" xr:uid="{00000000-0005-0000-0000-0000E13E0000}"/>
    <cellStyle name="Normal 41 2 3 2 5" xfId="4847" xr:uid="{00000000-0005-0000-0000-0000E23E0000}"/>
    <cellStyle name="Normal 41 2 3 2 5 2" xfId="14899" xr:uid="{00000000-0005-0000-0000-0000E33E0000}"/>
    <cellStyle name="Normal 41 2 3 2 5 2 2" xfId="45230" xr:uid="{00000000-0005-0000-0000-0000E43E0000}"/>
    <cellStyle name="Normal 41 2 3 2 5 2 3" xfId="29997" xr:uid="{00000000-0005-0000-0000-0000E53E0000}"/>
    <cellStyle name="Normal 41 2 3 2 5 3" xfId="9879" xr:uid="{00000000-0005-0000-0000-0000E63E0000}"/>
    <cellStyle name="Normal 41 2 3 2 5 3 2" xfId="40213" xr:uid="{00000000-0005-0000-0000-0000E73E0000}"/>
    <cellStyle name="Normal 41 2 3 2 5 3 3" xfId="24980" xr:uid="{00000000-0005-0000-0000-0000E83E0000}"/>
    <cellStyle name="Normal 41 2 3 2 5 4" xfId="35200" xr:uid="{00000000-0005-0000-0000-0000E93E0000}"/>
    <cellStyle name="Normal 41 2 3 2 5 5" xfId="19967" xr:uid="{00000000-0005-0000-0000-0000EA3E0000}"/>
    <cellStyle name="Normal 41 2 3 2 6" xfId="11557" xr:uid="{00000000-0005-0000-0000-0000EB3E0000}"/>
    <cellStyle name="Normal 41 2 3 2 6 2" xfId="41888" xr:uid="{00000000-0005-0000-0000-0000EC3E0000}"/>
    <cellStyle name="Normal 41 2 3 2 6 3" xfId="26655" xr:uid="{00000000-0005-0000-0000-0000ED3E0000}"/>
    <cellStyle name="Normal 41 2 3 2 7" xfId="6536" xr:uid="{00000000-0005-0000-0000-0000EE3E0000}"/>
    <cellStyle name="Normal 41 2 3 2 7 2" xfId="36871" xr:uid="{00000000-0005-0000-0000-0000EF3E0000}"/>
    <cellStyle name="Normal 41 2 3 2 7 3" xfId="21638" xr:uid="{00000000-0005-0000-0000-0000F03E0000}"/>
    <cellStyle name="Normal 41 2 3 2 8" xfId="31859" xr:uid="{00000000-0005-0000-0000-0000F13E0000}"/>
    <cellStyle name="Normal 41 2 3 2 9" xfId="16625" xr:uid="{00000000-0005-0000-0000-0000F23E0000}"/>
    <cellStyle name="Normal 41 2 3 3" xfId="1672" xr:uid="{00000000-0005-0000-0000-0000F33E0000}"/>
    <cellStyle name="Normal 41 2 3 3 2" xfId="2511" xr:uid="{00000000-0005-0000-0000-0000F43E0000}"/>
    <cellStyle name="Normal 41 2 3 3 2 2" xfId="4201" xr:uid="{00000000-0005-0000-0000-0000F53E0000}"/>
    <cellStyle name="Normal 41 2 3 3 2 2 2" xfId="14274" xr:uid="{00000000-0005-0000-0000-0000F63E0000}"/>
    <cellStyle name="Normal 41 2 3 3 2 2 2 2" xfId="44605" xr:uid="{00000000-0005-0000-0000-0000F73E0000}"/>
    <cellStyle name="Normal 41 2 3 3 2 2 2 3" xfId="29372" xr:uid="{00000000-0005-0000-0000-0000F83E0000}"/>
    <cellStyle name="Normal 41 2 3 3 2 2 3" xfId="9254" xr:uid="{00000000-0005-0000-0000-0000F93E0000}"/>
    <cellStyle name="Normal 41 2 3 3 2 2 3 2" xfId="39588" xr:uid="{00000000-0005-0000-0000-0000FA3E0000}"/>
    <cellStyle name="Normal 41 2 3 3 2 2 3 3" xfId="24355" xr:uid="{00000000-0005-0000-0000-0000FB3E0000}"/>
    <cellStyle name="Normal 41 2 3 3 2 2 4" xfId="34575" xr:uid="{00000000-0005-0000-0000-0000FC3E0000}"/>
    <cellStyle name="Normal 41 2 3 3 2 2 5" xfId="19342" xr:uid="{00000000-0005-0000-0000-0000FD3E0000}"/>
    <cellStyle name="Normal 41 2 3 3 2 3" xfId="5893" xr:uid="{00000000-0005-0000-0000-0000FE3E0000}"/>
    <cellStyle name="Normal 41 2 3 3 2 3 2" xfId="15945" xr:uid="{00000000-0005-0000-0000-0000FF3E0000}"/>
    <cellStyle name="Normal 41 2 3 3 2 3 2 2" xfId="46276" xr:uid="{00000000-0005-0000-0000-0000003F0000}"/>
    <cellStyle name="Normal 41 2 3 3 2 3 2 3" xfId="31043" xr:uid="{00000000-0005-0000-0000-0000013F0000}"/>
    <cellStyle name="Normal 41 2 3 3 2 3 3" xfId="10925" xr:uid="{00000000-0005-0000-0000-0000023F0000}"/>
    <cellStyle name="Normal 41 2 3 3 2 3 3 2" xfId="41259" xr:uid="{00000000-0005-0000-0000-0000033F0000}"/>
    <cellStyle name="Normal 41 2 3 3 2 3 3 3" xfId="26026" xr:uid="{00000000-0005-0000-0000-0000043F0000}"/>
    <cellStyle name="Normal 41 2 3 3 2 3 4" xfId="36246" xr:uid="{00000000-0005-0000-0000-0000053F0000}"/>
    <cellStyle name="Normal 41 2 3 3 2 3 5" xfId="21013" xr:uid="{00000000-0005-0000-0000-0000063F0000}"/>
    <cellStyle name="Normal 41 2 3 3 2 4" xfId="12603" xr:uid="{00000000-0005-0000-0000-0000073F0000}"/>
    <cellStyle name="Normal 41 2 3 3 2 4 2" xfId="42934" xr:uid="{00000000-0005-0000-0000-0000083F0000}"/>
    <cellStyle name="Normal 41 2 3 3 2 4 3" xfId="27701" xr:uid="{00000000-0005-0000-0000-0000093F0000}"/>
    <cellStyle name="Normal 41 2 3 3 2 5" xfId="7582" xr:uid="{00000000-0005-0000-0000-00000A3F0000}"/>
    <cellStyle name="Normal 41 2 3 3 2 5 2" xfId="37917" xr:uid="{00000000-0005-0000-0000-00000B3F0000}"/>
    <cellStyle name="Normal 41 2 3 3 2 5 3" xfId="22684" xr:uid="{00000000-0005-0000-0000-00000C3F0000}"/>
    <cellStyle name="Normal 41 2 3 3 2 6" xfId="32905" xr:uid="{00000000-0005-0000-0000-00000D3F0000}"/>
    <cellStyle name="Normal 41 2 3 3 2 7" xfId="17671" xr:uid="{00000000-0005-0000-0000-00000E3F0000}"/>
    <cellStyle name="Normal 41 2 3 3 3" xfId="3364" xr:uid="{00000000-0005-0000-0000-00000F3F0000}"/>
    <cellStyle name="Normal 41 2 3 3 3 2" xfId="13438" xr:uid="{00000000-0005-0000-0000-0000103F0000}"/>
    <cellStyle name="Normal 41 2 3 3 3 2 2" xfId="43769" xr:uid="{00000000-0005-0000-0000-0000113F0000}"/>
    <cellStyle name="Normal 41 2 3 3 3 2 3" xfId="28536" xr:uid="{00000000-0005-0000-0000-0000123F0000}"/>
    <cellStyle name="Normal 41 2 3 3 3 3" xfId="8418" xr:uid="{00000000-0005-0000-0000-0000133F0000}"/>
    <cellStyle name="Normal 41 2 3 3 3 3 2" xfId="38752" xr:uid="{00000000-0005-0000-0000-0000143F0000}"/>
    <cellStyle name="Normal 41 2 3 3 3 3 3" xfId="23519" xr:uid="{00000000-0005-0000-0000-0000153F0000}"/>
    <cellStyle name="Normal 41 2 3 3 3 4" xfId="33739" xr:uid="{00000000-0005-0000-0000-0000163F0000}"/>
    <cellStyle name="Normal 41 2 3 3 3 5" xfId="18506" xr:uid="{00000000-0005-0000-0000-0000173F0000}"/>
    <cellStyle name="Normal 41 2 3 3 4" xfId="5057" xr:uid="{00000000-0005-0000-0000-0000183F0000}"/>
    <cellStyle name="Normal 41 2 3 3 4 2" xfId="15109" xr:uid="{00000000-0005-0000-0000-0000193F0000}"/>
    <cellStyle name="Normal 41 2 3 3 4 2 2" xfId="45440" xr:uid="{00000000-0005-0000-0000-00001A3F0000}"/>
    <cellStyle name="Normal 41 2 3 3 4 2 3" xfId="30207" xr:uid="{00000000-0005-0000-0000-00001B3F0000}"/>
    <cellStyle name="Normal 41 2 3 3 4 3" xfId="10089" xr:uid="{00000000-0005-0000-0000-00001C3F0000}"/>
    <cellStyle name="Normal 41 2 3 3 4 3 2" xfId="40423" xr:uid="{00000000-0005-0000-0000-00001D3F0000}"/>
    <cellStyle name="Normal 41 2 3 3 4 3 3" xfId="25190" xr:uid="{00000000-0005-0000-0000-00001E3F0000}"/>
    <cellStyle name="Normal 41 2 3 3 4 4" xfId="35410" xr:uid="{00000000-0005-0000-0000-00001F3F0000}"/>
    <cellStyle name="Normal 41 2 3 3 4 5" xfId="20177" xr:uid="{00000000-0005-0000-0000-0000203F0000}"/>
    <cellStyle name="Normal 41 2 3 3 5" xfId="11767" xr:uid="{00000000-0005-0000-0000-0000213F0000}"/>
    <cellStyle name="Normal 41 2 3 3 5 2" xfId="42098" xr:uid="{00000000-0005-0000-0000-0000223F0000}"/>
    <cellStyle name="Normal 41 2 3 3 5 3" xfId="26865" xr:uid="{00000000-0005-0000-0000-0000233F0000}"/>
    <cellStyle name="Normal 41 2 3 3 6" xfId="6746" xr:uid="{00000000-0005-0000-0000-0000243F0000}"/>
    <cellStyle name="Normal 41 2 3 3 6 2" xfId="37081" xr:uid="{00000000-0005-0000-0000-0000253F0000}"/>
    <cellStyle name="Normal 41 2 3 3 6 3" xfId="21848" xr:uid="{00000000-0005-0000-0000-0000263F0000}"/>
    <cellStyle name="Normal 41 2 3 3 7" xfId="32069" xr:uid="{00000000-0005-0000-0000-0000273F0000}"/>
    <cellStyle name="Normal 41 2 3 3 8" xfId="16835" xr:uid="{00000000-0005-0000-0000-0000283F0000}"/>
    <cellStyle name="Normal 41 2 3 4" xfId="2093" xr:uid="{00000000-0005-0000-0000-0000293F0000}"/>
    <cellStyle name="Normal 41 2 3 4 2" xfId="3783" xr:uid="{00000000-0005-0000-0000-00002A3F0000}"/>
    <cellStyle name="Normal 41 2 3 4 2 2" xfId="13856" xr:uid="{00000000-0005-0000-0000-00002B3F0000}"/>
    <cellStyle name="Normal 41 2 3 4 2 2 2" xfId="44187" xr:uid="{00000000-0005-0000-0000-00002C3F0000}"/>
    <cellStyle name="Normal 41 2 3 4 2 2 3" xfId="28954" xr:uid="{00000000-0005-0000-0000-00002D3F0000}"/>
    <cellStyle name="Normal 41 2 3 4 2 3" xfId="8836" xr:uid="{00000000-0005-0000-0000-00002E3F0000}"/>
    <cellStyle name="Normal 41 2 3 4 2 3 2" xfId="39170" xr:uid="{00000000-0005-0000-0000-00002F3F0000}"/>
    <cellStyle name="Normal 41 2 3 4 2 3 3" xfId="23937" xr:uid="{00000000-0005-0000-0000-0000303F0000}"/>
    <cellStyle name="Normal 41 2 3 4 2 4" xfId="34157" xr:uid="{00000000-0005-0000-0000-0000313F0000}"/>
    <cellStyle name="Normal 41 2 3 4 2 5" xfId="18924" xr:uid="{00000000-0005-0000-0000-0000323F0000}"/>
    <cellStyle name="Normal 41 2 3 4 3" xfId="5475" xr:uid="{00000000-0005-0000-0000-0000333F0000}"/>
    <cellStyle name="Normal 41 2 3 4 3 2" xfId="15527" xr:uid="{00000000-0005-0000-0000-0000343F0000}"/>
    <cellStyle name="Normal 41 2 3 4 3 2 2" xfId="45858" xr:uid="{00000000-0005-0000-0000-0000353F0000}"/>
    <cellStyle name="Normal 41 2 3 4 3 2 3" xfId="30625" xr:uid="{00000000-0005-0000-0000-0000363F0000}"/>
    <cellStyle name="Normal 41 2 3 4 3 3" xfId="10507" xr:uid="{00000000-0005-0000-0000-0000373F0000}"/>
    <cellStyle name="Normal 41 2 3 4 3 3 2" xfId="40841" xr:uid="{00000000-0005-0000-0000-0000383F0000}"/>
    <cellStyle name="Normal 41 2 3 4 3 3 3" xfId="25608" xr:uid="{00000000-0005-0000-0000-0000393F0000}"/>
    <cellStyle name="Normal 41 2 3 4 3 4" xfId="35828" xr:uid="{00000000-0005-0000-0000-00003A3F0000}"/>
    <cellStyle name="Normal 41 2 3 4 3 5" xfId="20595" xr:uid="{00000000-0005-0000-0000-00003B3F0000}"/>
    <cellStyle name="Normal 41 2 3 4 4" xfId="12185" xr:uid="{00000000-0005-0000-0000-00003C3F0000}"/>
    <cellStyle name="Normal 41 2 3 4 4 2" xfId="42516" xr:uid="{00000000-0005-0000-0000-00003D3F0000}"/>
    <cellStyle name="Normal 41 2 3 4 4 3" xfId="27283" xr:uid="{00000000-0005-0000-0000-00003E3F0000}"/>
    <cellStyle name="Normal 41 2 3 4 5" xfId="7164" xr:uid="{00000000-0005-0000-0000-00003F3F0000}"/>
    <cellStyle name="Normal 41 2 3 4 5 2" xfId="37499" xr:uid="{00000000-0005-0000-0000-0000403F0000}"/>
    <cellStyle name="Normal 41 2 3 4 5 3" xfId="22266" xr:uid="{00000000-0005-0000-0000-0000413F0000}"/>
    <cellStyle name="Normal 41 2 3 4 6" xfId="32487" xr:uid="{00000000-0005-0000-0000-0000423F0000}"/>
    <cellStyle name="Normal 41 2 3 4 7" xfId="17253" xr:uid="{00000000-0005-0000-0000-0000433F0000}"/>
    <cellStyle name="Normal 41 2 3 5" xfId="2946" xr:uid="{00000000-0005-0000-0000-0000443F0000}"/>
    <cellStyle name="Normal 41 2 3 5 2" xfId="13020" xr:uid="{00000000-0005-0000-0000-0000453F0000}"/>
    <cellStyle name="Normal 41 2 3 5 2 2" xfId="43351" xr:uid="{00000000-0005-0000-0000-0000463F0000}"/>
    <cellStyle name="Normal 41 2 3 5 2 3" xfId="28118" xr:uid="{00000000-0005-0000-0000-0000473F0000}"/>
    <cellStyle name="Normal 41 2 3 5 3" xfId="8000" xr:uid="{00000000-0005-0000-0000-0000483F0000}"/>
    <cellStyle name="Normal 41 2 3 5 3 2" xfId="38334" xr:uid="{00000000-0005-0000-0000-0000493F0000}"/>
    <cellStyle name="Normal 41 2 3 5 3 3" xfId="23101" xr:uid="{00000000-0005-0000-0000-00004A3F0000}"/>
    <cellStyle name="Normal 41 2 3 5 4" xfId="33321" xr:uid="{00000000-0005-0000-0000-00004B3F0000}"/>
    <cellStyle name="Normal 41 2 3 5 5" xfId="18088" xr:uid="{00000000-0005-0000-0000-00004C3F0000}"/>
    <cellStyle name="Normal 41 2 3 6" xfId="4639" xr:uid="{00000000-0005-0000-0000-00004D3F0000}"/>
    <cellStyle name="Normal 41 2 3 6 2" xfId="14691" xr:uid="{00000000-0005-0000-0000-00004E3F0000}"/>
    <cellStyle name="Normal 41 2 3 6 2 2" xfId="45022" xr:uid="{00000000-0005-0000-0000-00004F3F0000}"/>
    <cellStyle name="Normal 41 2 3 6 2 3" xfId="29789" xr:uid="{00000000-0005-0000-0000-0000503F0000}"/>
    <cellStyle name="Normal 41 2 3 6 3" xfId="9671" xr:uid="{00000000-0005-0000-0000-0000513F0000}"/>
    <cellStyle name="Normal 41 2 3 6 3 2" xfId="40005" xr:uid="{00000000-0005-0000-0000-0000523F0000}"/>
    <cellStyle name="Normal 41 2 3 6 3 3" xfId="24772" xr:uid="{00000000-0005-0000-0000-0000533F0000}"/>
    <cellStyle name="Normal 41 2 3 6 4" xfId="34992" xr:uid="{00000000-0005-0000-0000-0000543F0000}"/>
    <cellStyle name="Normal 41 2 3 6 5" xfId="19759" xr:uid="{00000000-0005-0000-0000-0000553F0000}"/>
    <cellStyle name="Normal 41 2 3 7" xfId="11349" xr:uid="{00000000-0005-0000-0000-0000563F0000}"/>
    <cellStyle name="Normal 41 2 3 7 2" xfId="41680" xr:uid="{00000000-0005-0000-0000-0000573F0000}"/>
    <cellStyle name="Normal 41 2 3 7 3" xfId="26447" xr:uid="{00000000-0005-0000-0000-0000583F0000}"/>
    <cellStyle name="Normal 41 2 3 8" xfId="6328" xr:uid="{00000000-0005-0000-0000-0000593F0000}"/>
    <cellStyle name="Normal 41 2 3 8 2" xfId="36663" xr:uid="{00000000-0005-0000-0000-00005A3F0000}"/>
    <cellStyle name="Normal 41 2 3 8 3" xfId="21430" xr:uid="{00000000-0005-0000-0000-00005B3F0000}"/>
    <cellStyle name="Normal 41 2 3 9" xfId="31652" xr:uid="{00000000-0005-0000-0000-00005C3F0000}"/>
    <cellStyle name="Normal 41 2 4" xfId="1353" xr:uid="{00000000-0005-0000-0000-00005D3F0000}"/>
    <cellStyle name="Normal 41 2 4 2" xfId="1776" xr:uid="{00000000-0005-0000-0000-00005E3F0000}"/>
    <cellStyle name="Normal 41 2 4 2 2" xfId="2615" xr:uid="{00000000-0005-0000-0000-00005F3F0000}"/>
    <cellStyle name="Normal 41 2 4 2 2 2" xfId="4305" xr:uid="{00000000-0005-0000-0000-0000603F0000}"/>
    <cellStyle name="Normal 41 2 4 2 2 2 2" xfId="14378" xr:uid="{00000000-0005-0000-0000-0000613F0000}"/>
    <cellStyle name="Normal 41 2 4 2 2 2 2 2" xfId="44709" xr:uid="{00000000-0005-0000-0000-0000623F0000}"/>
    <cellStyle name="Normal 41 2 4 2 2 2 2 3" xfId="29476" xr:uid="{00000000-0005-0000-0000-0000633F0000}"/>
    <cellStyle name="Normal 41 2 4 2 2 2 3" xfId="9358" xr:uid="{00000000-0005-0000-0000-0000643F0000}"/>
    <cellStyle name="Normal 41 2 4 2 2 2 3 2" xfId="39692" xr:uid="{00000000-0005-0000-0000-0000653F0000}"/>
    <cellStyle name="Normal 41 2 4 2 2 2 3 3" xfId="24459" xr:uid="{00000000-0005-0000-0000-0000663F0000}"/>
    <cellStyle name="Normal 41 2 4 2 2 2 4" xfId="34679" xr:uid="{00000000-0005-0000-0000-0000673F0000}"/>
    <cellStyle name="Normal 41 2 4 2 2 2 5" xfId="19446" xr:uid="{00000000-0005-0000-0000-0000683F0000}"/>
    <cellStyle name="Normal 41 2 4 2 2 3" xfId="5997" xr:uid="{00000000-0005-0000-0000-0000693F0000}"/>
    <cellStyle name="Normal 41 2 4 2 2 3 2" xfId="16049" xr:uid="{00000000-0005-0000-0000-00006A3F0000}"/>
    <cellStyle name="Normal 41 2 4 2 2 3 2 2" xfId="46380" xr:uid="{00000000-0005-0000-0000-00006B3F0000}"/>
    <cellStyle name="Normal 41 2 4 2 2 3 2 3" xfId="31147" xr:uid="{00000000-0005-0000-0000-00006C3F0000}"/>
    <cellStyle name="Normal 41 2 4 2 2 3 3" xfId="11029" xr:uid="{00000000-0005-0000-0000-00006D3F0000}"/>
    <cellStyle name="Normal 41 2 4 2 2 3 3 2" xfId="41363" xr:uid="{00000000-0005-0000-0000-00006E3F0000}"/>
    <cellStyle name="Normal 41 2 4 2 2 3 3 3" xfId="26130" xr:uid="{00000000-0005-0000-0000-00006F3F0000}"/>
    <cellStyle name="Normal 41 2 4 2 2 3 4" xfId="36350" xr:uid="{00000000-0005-0000-0000-0000703F0000}"/>
    <cellStyle name="Normal 41 2 4 2 2 3 5" xfId="21117" xr:uid="{00000000-0005-0000-0000-0000713F0000}"/>
    <cellStyle name="Normal 41 2 4 2 2 4" xfId="12707" xr:uid="{00000000-0005-0000-0000-0000723F0000}"/>
    <cellStyle name="Normal 41 2 4 2 2 4 2" xfId="43038" xr:uid="{00000000-0005-0000-0000-0000733F0000}"/>
    <cellStyle name="Normal 41 2 4 2 2 4 3" xfId="27805" xr:uid="{00000000-0005-0000-0000-0000743F0000}"/>
    <cellStyle name="Normal 41 2 4 2 2 5" xfId="7686" xr:uid="{00000000-0005-0000-0000-0000753F0000}"/>
    <cellStyle name="Normal 41 2 4 2 2 5 2" xfId="38021" xr:uid="{00000000-0005-0000-0000-0000763F0000}"/>
    <cellStyle name="Normal 41 2 4 2 2 5 3" xfId="22788" xr:uid="{00000000-0005-0000-0000-0000773F0000}"/>
    <cellStyle name="Normal 41 2 4 2 2 6" xfId="33009" xr:uid="{00000000-0005-0000-0000-0000783F0000}"/>
    <cellStyle name="Normal 41 2 4 2 2 7" xfId="17775" xr:uid="{00000000-0005-0000-0000-0000793F0000}"/>
    <cellStyle name="Normal 41 2 4 2 3" xfId="3468" xr:uid="{00000000-0005-0000-0000-00007A3F0000}"/>
    <cellStyle name="Normal 41 2 4 2 3 2" xfId="13542" xr:uid="{00000000-0005-0000-0000-00007B3F0000}"/>
    <cellStyle name="Normal 41 2 4 2 3 2 2" xfId="43873" xr:uid="{00000000-0005-0000-0000-00007C3F0000}"/>
    <cellStyle name="Normal 41 2 4 2 3 2 3" xfId="28640" xr:uid="{00000000-0005-0000-0000-00007D3F0000}"/>
    <cellStyle name="Normal 41 2 4 2 3 3" xfId="8522" xr:uid="{00000000-0005-0000-0000-00007E3F0000}"/>
    <cellStyle name="Normal 41 2 4 2 3 3 2" xfId="38856" xr:uid="{00000000-0005-0000-0000-00007F3F0000}"/>
    <cellStyle name="Normal 41 2 4 2 3 3 3" xfId="23623" xr:uid="{00000000-0005-0000-0000-0000803F0000}"/>
    <cellStyle name="Normal 41 2 4 2 3 4" xfId="33843" xr:uid="{00000000-0005-0000-0000-0000813F0000}"/>
    <cellStyle name="Normal 41 2 4 2 3 5" xfId="18610" xr:uid="{00000000-0005-0000-0000-0000823F0000}"/>
    <cellStyle name="Normal 41 2 4 2 4" xfId="5161" xr:uid="{00000000-0005-0000-0000-0000833F0000}"/>
    <cellStyle name="Normal 41 2 4 2 4 2" xfId="15213" xr:uid="{00000000-0005-0000-0000-0000843F0000}"/>
    <cellStyle name="Normal 41 2 4 2 4 2 2" xfId="45544" xr:uid="{00000000-0005-0000-0000-0000853F0000}"/>
    <cellStyle name="Normal 41 2 4 2 4 2 3" xfId="30311" xr:uid="{00000000-0005-0000-0000-0000863F0000}"/>
    <cellStyle name="Normal 41 2 4 2 4 3" xfId="10193" xr:uid="{00000000-0005-0000-0000-0000873F0000}"/>
    <cellStyle name="Normal 41 2 4 2 4 3 2" xfId="40527" xr:uid="{00000000-0005-0000-0000-0000883F0000}"/>
    <cellStyle name="Normal 41 2 4 2 4 3 3" xfId="25294" xr:uid="{00000000-0005-0000-0000-0000893F0000}"/>
    <cellStyle name="Normal 41 2 4 2 4 4" xfId="35514" xr:uid="{00000000-0005-0000-0000-00008A3F0000}"/>
    <cellStyle name="Normal 41 2 4 2 4 5" xfId="20281" xr:uid="{00000000-0005-0000-0000-00008B3F0000}"/>
    <cellStyle name="Normal 41 2 4 2 5" xfId="11871" xr:uid="{00000000-0005-0000-0000-00008C3F0000}"/>
    <cellStyle name="Normal 41 2 4 2 5 2" xfId="42202" xr:uid="{00000000-0005-0000-0000-00008D3F0000}"/>
    <cellStyle name="Normal 41 2 4 2 5 3" xfId="26969" xr:uid="{00000000-0005-0000-0000-00008E3F0000}"/>
    <cellStyle name="Normal 41 2 4 2 6" xfId="6850" xr:uid="{00000000-0005-0000-0000-00008F3F0000}"/>
    <cellStyle name="Normal 41 2 4 2 6 2" xfId="37185" xr:uid="{00000000-0005-0000-0000-0000903F0000}"/>
    <cellStyle name="Normal 41 2 4 2 6 3" xfId="21952" xr:uid="{00000000-0005-0000-0000-0000913F0000}"/>
    <cellStyle name="Normal 41 2 4 2 7" xfId="32173" xr:uid="{00000000-0005-0000-0000-0000923F0000}"/>
    <cellStyle name="Normal 41 2 4 2 8" xfId="16939" xr:uid="{00000000-0005-0000-0000-0000933F0000}"/>
    <cellStyle name="Normal 41 2 4 3" xfId="2197" xr:uid="{00000000-0005-0000-0000-0000943F0000}"/>
    <cellStyle name="Normal 41 2 4 3 2" xfId="3887" xr:uid="{00000000-0005-0000-0000-0000953F0000}"/>
    <cellStyle name="Normal 41 2 4 3 2 2" xfId="13960" xr:uid="{00000000-0005-0000-0000-0000963F0000}"/>
    <cellStyle name="Normal 41 2 4 3 2 2 2" xfId="44291" xr:uid="{00000000-0005-0000-0000-0000973F0000}"/>
    <cellStyle name="Normal 41 2 4 3 2 2 3" xfId="29058" xr:uid="{00000000-0005-0000-0000-0000983F0000}"/>
    <cellStyle name="Normal 41 2 4 3 2 3" xfId="8940" xr:uid="{00000000-0005-0000-0000-0000993F0000}"/>
    <cellStyle name="Normal 41 2 4 3 2 3 2" xfId="39274" xr:uid="{00000000-0005-0000-0000-00009A3F0000}"/>
    <cellStyle name="Normal 41 2 4 3 2 3 3" xfId="24041" xr:uid="{00000000-0005-0000-0000-00009B3F0000}"/>
    <cellStyle name="Normal 41 2 4 3 2 4" xfId="34261" xr:uid="{00000000-0005-0000-0000-00009C3F0000}"/>
    <cellStyle name="Normal 41 2 4 3 2 5" xfId="19028" xr:uid="{00000000-0005-0000-0000-00009D3F0000}"/>
    <cellStyle name="Normal 41 2 4 3 3" xfId="5579" xr:uid="{00000000-0005-0000-0000-00009E3F0000}"/>
    <cellStyle name="Normal 41 2 4 3 3 2" xfId="15631" xr:uid="{00000000-0005-0000-0000-00009F3F0000}"/>
    <cellStyle name="Normal 41 2 4 3 3 2 2" xfId="45962" xr:uid="{00000000-0005-0000-0000-0000A03F0000}"/>
    <cellStyle name="Normal 41 2 4 3 3 2 3" xfId="30729" xr:uid="{00000000-0005-0000-0000-0000A13F0000}"/>
    <cellStyle name="Normal 41 2 4 3 3 3" xfId="10611" xr:uid="{00000000-0005-0000-0000-0000A23F0000}"/>
    <cellStyle name="Normal 41 2 4 3 3 3 2" xfId="40945" xr:uid="{00000000-0005-0000-0000-0000A33F0000}"/>
    <cellStyle name="Normal 41 2 4 3 3 3 3" xfId="25712" xr:uid="{00000000-0005-0000-0000-0000A43F0000}"/>
    <cellStyle name="Normal 41 2 4 3 3 4" xfId="35932" xr:uid="{00000000-0005-0000-0000-0000A53F0000}"/>
    <cellStyle name="Normal 41 2 4 3 3 5" xfId="20699" xr:uid="{00000000-0005-0000-0000-0000A63F0000}"/>
    <cellStyle name="Normal 41 2 4 3 4" xfId="12289" xr:uid="{00000000-0005-0000-0000-0000A73F0000}"/>
    <cellStyle name="Normal 41 2 4 3 4 2" xfId="42620" xr:uid="{00000000-0005-0000-0000-0000A83F0000}"/>
    <cellStyle name="Normal 41 2 4 3 4 3" xfId="27387" xr:uid="{00000000-0005-0000-0000-0000A93F0000}"/>
    <cellStyle name="Normal 41 2 4 3 5" xfId="7268" xr:uid="{00000000-0005-0000-0000-0000AA3F0000}"/>
    <cellStyle name="Normal 41 2 4 3 5 2" xfId="37603" xr:uid="{00000000-0005-0000-0000-0000AB3F0000}"/>
    <cellStyle name="Normal 41 2 4 3 5 3" xfId="22370" xr:uid="{00000000-0005-0000-0000-0000AC3F0000}"/>
    <cellStyle name="Normal 41 2 4 3 6" xfId="32591" xr:uid="{00000000-0005-0000-0000-0000AD3F0000}"/>
    <cellStyle name="Normal 41 2 4 3 7" xfId="17357" xr:uid="{00000000-0005-0000-0000-0000AE3F0000}"/>
    <cellStyle name="Normal 41 2 4 4" xfId="3050" xr:uid="{00000000-0005-0000-0000-0000AF3F0000}"/>
    <cellStyle name="Normal 41 2 4 4 2" xfId="13124" xr:uid="{00000000-0005-0000-0000-0000B03F0000}"/>
    <cellStyle name="Normal 41 2 4 4 2 2" xfId="43455" xr:uid="{00000000-0005-0000-0000-0000B13F0000}"/>
    <cellStyle name="Normal 41 2 4 4 2 3" xfId="28222" xr:uid="{00000000-0005-0000-0000-0000B23F0000}"/>
    <cellStyle name="Normal 41 2 4 4 3" xfId="8104" xr:uid="{00000000-0005-0000-0000-0000B33F0000}"/>
    <cellStyle name="Normal 41 2 4 4 3 2" xfId="38438" xr:uid="{00000000-0005-0000-0000-0000B43F0000}"/>
    <cellStyle name="Normal 41 2 4 4 3 3" xfId="23205" xr:uid="{00000000-0005-0000-0000-0000B53F0000}"/>
    <cellStyle name="Normal 41 2 4 4 4" xfId="33425" xr:uid="{00000000-0005-0000-0000-0000B63F0000}"/>
    <cellStyle name="Normal 41 2 4 4 5" xfId="18192" xr:uid="{00000000-0005-0000-0000-0000B73F0000}"/>
    <cellStyle name="Normal 41 2 4 5" xfId="4743" xr:uid="{00000000-0005-0000-0000-0000B83F0000}"/>
    <cellStyle name="Normal 41 2 4 5 2" xfId="14795" xr:uid="{00000000-0005-0000-0000-0000B93F0000}"/>
    <cellStyle name="Normal 41 2 4 5 2 2" xfId="45126" xr:uid="{00000000-0005-0000-0000-0000BA3F0000}"/>
    <cellStyle name="Normal 41 2 4 5 2 3" xfId="29893" xr:uid="{00000000-0005-0000-0000-0000BB3F0000}"/>
    <cellStyle name="Normal 41 2 4 5 3" xfId="9775" xr:uid="{00000000-0005-0000-0000-0000BC3F0000}"/>
    <cellStyle name="Normal 41 2 4 5 3 2" xfId="40109" xr:uid="{00000000-0005-0000-0000-0000BD3F0000}"/>
    <cellStyle name="Normal 41 2 4 5 3 3" xfId="24876" xr:uid="{00000000-0005-0000-0000-0000BE3F0000}"/>
    <cellStyle name="Normal 41 2 4 5 4" xfId="35096" xr:uid="{00000000-0005-0000-0000-0000BF3F0000}"/>
    <cellStyle name="Normal 41 2 4 5 5" xfId="19863" xr:uid="{00000000-0005-0000-0000-0000C03F0000}"/>
    <cellStyle name="Normal 41 2 4 6" xfId="11453" xr:uid="{00000000-0005-0000-0000-0000C13F0000}"/>
    <cellStyle name="Normal 41 2 4 6 2" xfId="41784" xr:uid="{00000000-0005-0000-0000-0000C23F0000}"/>
    <cellStyle name="Normal 41 2 4 6 3" xfId="26551" xr:uid="{00000000-0005-0000-0000-0000C33F0000}"/>
    <cellStyle name="Normal 41 2 4 7" xfId="6432" xr:uid="{00000000-0005-0000-0000-0000C43F0000}"/>
    <cellStyle name="Normal 41 2 4 7 2" xfId="36767" xr:uid="{00000000-0005-0000-0000-0000C53F0000}"/>
    <cellStyle name="Normal 41 2 4 7 3" xfId="21534" xr:uid="{00000000-0005-0000-0000-0000C63F0000}"/>
    <cellStyle name="Normal 41 2 4 8" xfId="31755" xr:uid="{00000000-0005-0000-0000-0000C73F0000}"/>
    <cellStyle name="Normal 41 2 4 9" xfId="16521" xr:uid="{00000000-0005-0000-0000-0000C83F0000}"/>
    <cellStyle name="Normal 41 2 5" xfId="1566" xr:uid="{00000000-0005-0000-0000-0000C93F0000}"/>
    <cellStyle name="Normal 41 2 5 2" xfId="2407" xr:uid="{00000000-0005-0000-0000-0000CA3F0000}"/>
    <cellStyle name="Normal 41 2 5 2 2" xfId="4097" xr:uid="{00000000-0005-0000-0000-0000CB3F0000}"/>
    <cellStyle name="Normal 41 2 5 2 2 2" xfId="14170" xr:uid="{00000000-0005-0000-0000-0000CC3F0000}"/>
    <cellStyle name="Normal 41 2 5 2 2 2 2" xfId="44501" xr:uid="{00000000-0005-0000-0000-0000CD3F0000}"/>
    <cellStyle name="Normal 41 2 5 2 2 2 3" xfId="29268" xr:uid="{00000000-0005-0000-0000-0000CE3F0000}"/>
    <cellStyle name="Normal 41 2 5 2 2 3" xfId="9150" xr:uid="{00000000-0005-0000-0000-0000CF3F0000}"/>
    <cellStyle name="Normal 41 2 5 2 2 3 2" xfId="39484" xr:uid="{00000000-0005-0000-0000-0000D03F0000}"/>
    <cellStyle name="Normal 41 2 5 2 2 3 3" xfId="24251" xr:uid="{00000000-0005-0000-0000-0000D13F0000}"/>
    <cellStyle name="Normal 41 2 5 2 2 4" xfId="34471" xr:uid="{00000000-0005-0000-0000-0000D23F0000}"/>
    <cellStyle name="Normal 41 2 5 2 2 5" xfId="19238" xr:uid="{00000000-0005-0000-0000-0000D33F0000}"/>
    <cellStyle name="Normal 41 2 5 2 3" xfId="5789" xr:uid="{00000000-0005-0000-0000-0000D43F0000}"/>
    <cellStyle name="Normal 41 2 5 2 3 2" xfId="15841" xr:uid="{00000000-0005-0000-0000-0000D53F0000}"/>
    <cellStyle name="Normal 41 2 5 2 3 2 2" xfId="46172" xr:uid="{00000000-0005-0000-0000-0000D63F0000}"/>
    <cellStyle name="Normal 41 2 5 2 3 2 3" xfId="30939" xr:uid="{00000000-0005-0000-0000-0000D73F0000}"/>
    <cellStyle name="Normal 41 2 5 2 3 3" xfId="10821" xr:uid="{00000000-0005-0000-0000-0000D83F0000}"/>
    <cellStyle name="Normal 41 2 5 2 3 3 2" xfId="41155" xr:uid="{00000000-0005-0000-0000-0000D93F0000}"/>
    <cellStyle name="Normal 41 2 5 2 3 3 3" xfId="25922" xr:uid="{00000000-0005-0000-0000-0000DA3F0000}"/>
    <cellStyle name="Normal 41 2 5 2 3 4" xfId="36142" xr:uid="{00000000-0005-0000-0000-0000DB3F0000}"/>
    <cellStyle name="Normal 41 2 5 2 3 5" xfId="20909" xr:uid="{00000000-0005-0000-0000-0000DC3F0000}"/>
    <cellStyle name="Normal 41 2 5 2 4" xfId="12499" xr:uid="{00000000-0005-0000-0000-0000DD3F0000}"/>
    <cellStyle name="Normal 41 2 5 2 4 2" xfId="42830" xr:uid="{00000000-0005-0000-0000-0000DE3F0000}"/>
    <cellStyle name="Normal 41 2 5 2 4 3" xfId="27597" xr:uid="{00000000-0005-0000-0000-0000DF3F0000}"/>
    <cellStyle name="Normal 41 2 5 2 5" xfId="7478" xr:uid="{00000000-0005-0000-0000-0000E03F0000}"/>
    <cellStyle name="Normal 41 2 5 2 5 2" xfId="37813" xr:uid="{00000000-0005-0000-0000-0000E13F0000}"/>
    <cellStyle name="Normal 41 2 5 2 5 3" xfId="22580" xr:uid="{00000000-0005-0000-0000-0000E23F0000}"/>
    <cellStyle name="Normal 41 2 5 2 6" xfId="32801" xr:uid="{00000000-0005-0000-0000-0000E33F0000}"/>
    <cellStyle name="Normal 41 2 5 2 7" xfId="17567" xr:uid="{00000000-0005-0000-0000-0000E43F0000}"/>
    <cellStyle name="Normal 41 2 5 3" xfId="3260" xr:uid="{00000000-0005-0000-0000-0000E53F0000}"/>
    <cellStyle name="Normal 41 2 5 3 2" xfId="13334" xr:uid="{00000000-0005-0000-0000-0000E63F0000}"/>
    <cellStyle name="Normal 41 2 5 3 2 2" xfId="43665" xr:uid="{00000000-0005-0000-0000-0000E73F0000}"/>
    <cellStyle name="Normal 41 2 5 3 2 3" xfId="28432" xr:uid="{00000000-0005-0000-0000-0000E83F0000}"/>
    <cellStyle name="Normal 41 2 5 3 3" xfId="8314" xr:uid="{00000000-0005-0000-0000-0000E93F0000}"/>
    <cellStyle name="Normal 41 2 5 3 3 2" xfId="38648" xr:uid="{00000000-0005-0000-0000-0000EA3F0000}"/>
    <cellStyle name="Normal 41 2 5 3 3 3" xfId="23415" xr:uid="{00000000-0005-0000-0000-0000EB3F0000}"/>
    <cellStyle name="Normal 41 2 5 3 4" xfId="33635" xr:uid="{00000000-0005-0000-0000-0000EC3F0000}"/>
    <cellStyle name="Normal 41 2 5 3 5" xfId="18402" xr:uid="{00000000-0005-0000-0000-0000ED3F0000}"/>
    <cellStyle name="Normal 41 2 5 4" xfId="4953" xr:uid="{00000000-0005-0000-0000-0000EE3F0000}"/>
    <cellStyle name="Normal 41 2 5 4 2" xfId="15005" xr:uid="{00000000-0005-0000-0000-0000EF3F0000}"/>
    <cellStyle name="Normal 41 2 5 4 2 2" xfId="45336" xr:uid="{00000000-0005-0000-0000-0000F03F0000}"/>
    <cellStyle name="Normal 41 2 5 4 2 3" xfId="30103" xr:uid="{00000000-0005-0000-0000-0000F13F0000}"/>
    <cellStyle name="Normal 41 2 5 4 3" xfId="9985" xr:uid="{00000000-0005-0000-0000-0000F23F0000}"/>
    <cellStyle name="Normal 41 2 5 4 3 2" xfId="40319" xr:uid="{00000000-0005-0000-0000-0000F33F0000}"/>
    <cellStyle name="Normal 41 2 5 4 3 3" xfId="25086" xr:uid="{00000000-0005-0000-0000-0000F43F0000}"/>
    <cellStyle name="Normal 41 2 5 4 4" xfId="35306" xr:uid="{00000000-0005-0000-0000-0000F53F0000}"/>
    <cellStyle name="Normal 41 2 5 4 5" xfId="20073" xr:uid="{00000000-0005-0000-0000-0000F63F0000}"/>
    <cellStyle name="Normal 41 2 5 5" xfId="11663" xr:uid="{00000000-0005-0000-0000-0000F73F0000}"/>
    <cellStyle name="Normal 41 2 5 5 2" xfId="41994" xr:uid="{00000000-0005-0000-0000-0000F83F0000}"/>
    <cellStyle name="Normal 41 2 5 5 3" xfId="26761" xr:uid="{00000000-0005-0000-0000-0000F93F0000}"/>
    <cellStyle name="Normal 41 2 5 6" xfId="6642" xr:uid="{00000000-0005-0000-0000-0000FA3F0000}"/>
    <cellStyle name="Normal 41 2 5 6 2" xfId="36977" xr:uid="{00000000-0005-0000-0000-0000FB3F0000}"/>
    <cellStyle name="Normal 41 2 5 6 3" xfId="21744" xr:uid="{00000000-0005-0000-0000-0000FC3F0000}"/>
    <cellStyle name="Normal 41 2 5 7" xfId="31965" xr:uid="{00000000-0005-0000-0000-0000FD3F0000}"/>
    <cellStyle name="Normal 41 2 5 8" xfId="16731" xr:uid="{00000000-0005-0000-0000-0000FE3F0000}"/>
    <cellStyle name="Normal 41 2 6" xfId="1987" xr:uid="{00000000-0005-0000-0000-0000FF3F0000}"/>
    <cellStyle name="Normal 41 2 6 2" xfId="3679" xr:uid="{00000000-0005-0000-0000-000000400000}"/>
    <cellStyle name="Normal 41 2 6 2 2" xfId="13752" xr:uid="{00000000-0005-0000-0000-000001400000}"/>
    <cellStyle name="Normal 41 2 6 2 2 2" xfId="44083" xr:uid="{00000000-0005-0000-0000-000002400000}"/>
    <cellStyle name="Normal 41 2 6 2 2 3" xfId="28850" xr:uid="{00000000-0005-0000-0000-000003400000}"/>
    <cellStyle name="Normal 41 2 6 2 3" xfId="8732" xr:uid="{00000000-0005-0000-0000-000004400000}"/>
    <cellStyle name="Normal 41 2 6 2 3 2" xfId="39066" xr:uid="{00000000-0005-0000-0000-000005400000}"/>
    <cellStyle name="Normal 41 2 6 2 3 3" xfId="23833" xr:uid="{00000000-0005-0000-0000-000006400000}"/>
    <cellStyle name="Normal 41 2 6 2 4" xfId="34053" xr:uid="{00000000-0005-0000-0000-000007400000}"/>
    <cellStyle name="Normal 41 2 6 2 5" xfId="18820" xr:uid="{00000000-0005-0000-0000-000008400000}"/>
    <cellStyle name="Normal 41 2 6 3" xfId="5371" xr:uid="{00000000-0005-0000-0000-000009400000}"/>
    <cellStyle name="Normal 41 2 6 3 2" xfId="15423" xr:uid="{00000000-0005-0000-0000-00000A400000}"/>
    <cellStyle name="Normal 41 2 6 3 2 2" xfId="45754" xr:uid="{00000000-0005-0000-0000-00000B400000}"/>
    <cellStyle name="Normal 41 2 6 3 2 3" xfId="30521" xr:uid="{00000000-0005-0000-0000-00000C400000}"/>
    <cellStyle name="Normal 41 2 6 3 3" xfId="10403" xr:uid="{00000000-0005-0000-0000-00000D400000}"/>
    <cellStyle name="Normal 41 2 6 3 3 2" xfId="40737" xr:uid="{00000000-0005-0000-0000-00000E400000}"/>
    <cellStyle name="Normal 41 2 6 3 3 3" xfId="25504" xr:uid="{00000000-0005-0000-0000-00000F400000}"/>
    <cellStyle name="Normal 41 2 6 3 4" xfId="35724" xr:uid="{00000000-0005-0000-0000-000010400000}"/>
    <cellStyle name="Normal 41 2 6 3 5" xfId="20491" xr:uid="{00000000-0005-0000-0000-000011400000}"/>
    <cellStyle name="Normal 41 2 6 4" xfId="12081" xr:uid="{00000000-0005-0000-0000-000012400000}"/>
    <cellStyle name="Normal 41 2 6 4 2" xfId="42412" xr:uid="{00000000-0005-0000-0000-000013400000}"/>
    <cellStyle name="Normal 41 2 6 4 3" xfId="27179" xr:uid="{00000000-0005-0000-0000-000014400000}"/>
    <cellStyle name="Normal 41 2 6 5" xfId="7060" xr:uid="{00000000-0005-0000-0000-000015400000}"/>
    <cellStyle name="Normal 41 2 6 5 2" xfId="37395" xr:uid="{00000000-0005-0000-0000-000016400000}"/>
    <cellStyle name="Normal 41 2 6 5 3" xfId="22162" xr:uid="{00000000-0005-0000-0000-000017400000}"/>
    <cellStyle name="Normal 41 2 6 6" xfId="32383" xr:uid="{00000000-0005-0000-0000-000018400000}"/>
    <cellStyle name="Normal 41 2 6 7" xfId="17149" xr:uid="{00000000-0005-0000-0000-000019400000}"/>
    <cellStyle name="Normal 41 2 7" xfId="2838" xr:uid="{00000000-0005-0000-0000-00001A400000}"/>
    <cellStyle name="Normal 41 2 7 2" xfId="12916" xr:uid="{00000000-0005-0000-0000-00001B400000}"/>
    <cellStyle name="Normal 41 2 7 2 2" xfId="43247" xr:uid="{00000000-0005-0000-0000-00001C400000}"/>
    <cellStyle name="Normal 41 2 7 2 3" xfId="28014" xr:uid="{00000000-0005-0000-0000-00001D400000}"/>
    <cellStyle name="Normal 41 2 7 3" xfId="7896" xr:uid="{00000000-0005-0000-0000-00001E400000}"/>
    <cellStyle name="Normal 41 2 7 3 2" xfId="38230" xr:uid="{00000000-0005-0000-0000-00001F400000}"/>
    <cellStyle name="Normal 41 2 7 3 3" xfId="22997" xr:uid="{00000000-0005-0000-0000-000020400000}"/>
    <cellStyle name="Normal 41 2 7 4" xfId="33217" xr:uid="{00000000-0005-0000-0000-000021400000}"/>
    <cellStyle name="Normal 41 2 7 5" xfId="17984" xr:uid="{00000000-0005-0000-0000-000022400000}"/>
    <cellStyle name="Normal 41 2 8" xfId="4532" xr:uid="{00000000-0005-0000-0000-000023400000}"/>
    <cellStyle name="Normal 41 2 8 2" xfId="14587" xr:uid="{00000000-0005-0000-0000-000024400000}"/>
    <cellStyle name="Normal 41 2 8 2 2" xfId="44918" xr:uid="{00000000-0005-0000-0000-000025400000}"/>
    <cellStyle name="Normal 41 2 8 2 3" xfId="29685" xr:uid="{00000000-0005-0000-0000-000026400000}"/>
    <cellStyle name="Normal 41 2 8 3" xfId="9567" xr:uid="{00000000-0005-0000-0000-000027400000}"/>
    <cellStyle name="Normal 41 2 8 3 2" xfId="39901" xr:uid="{00000000-0005-0000-0000-000028400000}"/>
    <cellStyle name="Normal 41 2 8 3 3" xfId="24668" xr:uid="{00000000-0005-0000-0000-000029400000}"/>
    <cellStyle name="Normal 41 2 8 4" xfId="34888" xr:uid="{00000000-0005-0000-0000-00002A400000}"/>
    <cellStyle name="Normal 41 2 8 5" xfId="19655" xr:uid="{00000000-0005-0000-0000-00002B400000}"/>
    <cellStyle name="Normal 41 2 9" xfId="11243" xr:uid="{00000000-0005-0000-0000-00002C400000}"/>
    <cellStyle name="Normal 41 2 9 2" xfId="41576" xr:uid="{00000000-0005-0000-0000-00002D400000}"/>
    <cellStyle name="Normal 41 2 9 3" xfId="26343" xr:uid="{00000000-0005-0000-0000-00002E400000}"/>
    <cellStyle name="Normal 42" xfId="167" xr:uid="{00000000-0005-0000-0000-00002F400000}"/>
    <cellStyle name="Normal 42 2" xfId="858" xr:uid="{00000000-0005-0000-0000-000030400000}"/>
    <cellStyle name="Normal 42 2 10" xfId="6223" xr:uid="{00000000-0005-0000-0000-000031400000}"/>
    <cellStyle name="Normal 42 2 10 2" xfId="36560" xr:uid="{00000000-0005-0000-0000-000032400000}"/>
    <cellStyle name="Normal 42 2 10 3" xfId="21327" xr:uid="{00000000-0005-0000-0000-000033400000}"/>
    <cellStyle name="Normal 42 2 11" xfId="31551" xr:uid="{00000000-0005-0000-0000-000034400000}"/>
    <cellStyle name="Normal 42 2 12" xfId="16312" xr:uid="{00000000-0005-0000-0000-000035400000}"/>
    <cellStyle name="Normal 42 2 2" xfId="1187" xr:uid="{00000000-0005-0000-0000-000036400000}"/>
    <cellStyle name="Normal 42 2 2 10" xfId="31603" xr:uid="{00000000-0005-0000-0000-000037400000}"/>
    <cellStyle name="Normal 42 2 2 11" xfId="16366" xr:uid="{00000000-0005-0000-0000-000038400000}"/>
    <cellStyle name="Normal 42 2 2 2" xfId="1295" xr:uid="{00000000-0005-0000-0000-000039400000}"/>
    <cellStyle name="Normal 42 2 2 2 10" xfId="16470" xr:uid="{00000000-0005-0000-0000-00003A400000}"/>
    <cellStyle name="Normal 42 2 2 2 2" xfId="1512" xr:uid="{00000000-0005-0000-0000-00003B400000}"/>
    <cellStyle name="Normal 42 2 2 2 2 2" xfId="1933" xr:uid="{00000000-0005-0000-0000-00003C400000}"/>
    <cellStyle name="Normal 42 2 2 2 2 2 2" xfId="2772" xr:uid="{00000000-0005-0000-0000-00003D400000}"/>
    <cellStyle name="Normal 42 2 2 2 2 2 2 2" xfId="4462" xr:uid="{00000000-0005-0000-0000-00003E400000}"/>
    <cellStyle name="Normal 42 2 2 2 2 2 2 2 2" xfId="14535" xr:uid="{00000000-0005-0000-0000-00003F400000}"/>
    <cellStyle name="Normal 42 2 2 2 2 2 2 2 2 2" xfId="44866" xr:uid="{00000000-0005-0000-0000-000040400000}"/>
    <cellStyle name="Normal 42 2 2 2 2 2 2 2 2 3" xfId="29633" xr:uid="{00000000-0005-0000-0000-000041400000}"/>
    <cellStyle name="Normal 42 2 2 2 2 2 2 2 3" xfId="9515" xr:uid="{00000000-0005-0000-0000-000042400000}"/>
    <cellStyle name="Normal 42 2 2 2 2 2 2 2 3 2" xfId="39849" xr:uid="{00000000-0005-0000-0000-000043400000}"/>
    <cellStyle name="Normal 42 2 2 2 2 2 2 2 3 3" xfId="24616" xr:uid="{00000000-0005-0000-0000-000044400000}"/>
    <cellStyle name="Normal 42 2 2 2 2 2 2 2 4" xfId="34836" xr:uid="{00000000-0005-0000-0000-000045400000}"/>
    <cellStyle name="Normal 42 2 2 2 2 2 2 2 5" xfId="19603" xr:uid="{00000000-0005-0000-0000-000046400000}"/>
    <cellStyle name="Normal 42 2 2 2 2 2 2 3" xfId="6154" xr:uid="{00000000-0005-0000-0000-000047400000}"/>
    <cellStyle name="Normal 42 2 2 2 2 2 2 3 2" xfId="16206" xr:uid="{00000000-0005-0000-0000-000048400000}"/>
    <cellStyle name="Normal 42 2 2 2 2 2 2 3 2 2" xfId="46537" xr:uid="{00000000-0005-0000-0000-000049400000}"/>
    <cellStyle name="Normal 42 2 2 2 2 2 2 3 2 3" xfId="31304" xr:uid="{00000000-0005-0000-0000-00004A400000}"/>
    <cellStyle name="Normal 42 2 2 2 2 2 2 3 3" xfId="11186" xr:uid="{00000000-0005-0000-0000-00004B400000}"/>
    <cellStyle name="Normal 42 2 2 2 2 2 2 3 3 2" xfId="41520" xr:uid="{00000000-0005-0000-0000-00004C400000}"/>
    <cellStyle name="Normal 42 2 2 2 2 2 2 3 3 3" xfId="26287" xr:uid="{00000000-0005-0000-0000-00004D400000}"/>
    <cellStyle name="Normal 42 2 2 2 2 2 2 3 4" xfId="36507" xr:uid="{00000000-0005-0000-0000-00004E400000}"/>
    <cellStyle name="Normal 42 2 2 2 2 2 2 3 5" xfId="21274" xr:uid="{00000000-0005-0000-0000-00004F400000}"/>
    <cellStyle name="Normal 42 2 2 2 2 2 2 4" xfId="12864" xr:uid="{00000000-0005-0000-0000-000050400000}"/>
    <cellStyle name="Normal 42 2 2 2 2 2 2 4 2" xfId="43195" xr:uid="{00000000-0005-0000-0000-000051400000}"/>
    <cellStyle name="Normal 42 2 2 2 2 2 2 4 3" xfId="27962" xr:uid="{00000000-0005-0000-0000-000052400000}"/>
    <cellStyle name="Normal 42 2 2 2 2 2 2 5" xfId="7843" xr:uid="{00000000-0005-0000-0000-000053400000}"/>
    <cellStyle name="Normal 42 2 2 2 2 2 2 5 2" xfId="38178" xr:uid="{00000000-0005-0000-0000-000054400000}"/>
    <cellStyle name="Normal 42 2 2 2 2 2 2 5 3" xfId="22945" xr:uid="{00000000-0005-0000-0000-000055400000}"/>
    <cellStyle name="Normal 42 2 2 2 2 2 2 6" xfId="33166" xr:uid="{00000000-0005-0000-0000-000056400000}"/>
    <cellStyle name="Normal 42 2 2 2 2 2 2 7" xfId="17932" xr:uid="{00000000-0005-0000-0000-000057400000}"/>
    <cellStyle name="Normal 42 2 2 2 2 2 3" xfId="3625" xr:uid="{00000000-0005-0000-0000-000058400000}"/>
    <cellStyle name="Normal 42 2 2 2 2 2 3 2" xfId="13699" xr:uid="{00000000-0005-0000-0000-000059400000}"/>
    <cellStyle name="Normal 42 2 2 2 2 2 3 2 2" xfId="44030" xr:uid="{00000000-0005-0000-0000-00005A400000}"/>
    <cellStyle name="Normal 42 2 2 2 2 2 3 2 3" xfId="28797" xr:uid="{00000000-0005-0000-0000-00005B400000}"/>
    <cellStyle name="Normal 42 2 2 2 2 2 3 3" xfId="8679" xr:uid="{00000000-0005-0000-0000-00005C400000}"/>
    <cellStyle name="Normal 42 2 2 2 2 2 3 3 2" xfId="39013" xr:uid="{00000000-0005-0000-0000-00005D400000}"/>
    <cellStyle name="Normal 42 2 2 2 2 2 3 3 3" xfId="23780" xr:uid="{00000000-0005-0000-0000-00005E400000}"/>
    <cellStyle name="Normal 42 2 2 2 2 2 3 4" xfId="34000" xr:uid="{00000000-0005-0000-0000-00005F400000}"/>
    <cellStyle name="Normal 42 2 2 2 2 2 3 5" xfId="18767" xr:uid="{00000000-0005-0000-0000-000060400000}"/>
    <cellStyle name="Normal 42 2 2 2 2 2 4" xfId="5318" xr:uid="{00000000-0005-0000-0000-000061400000}"/>
    <cellStyle name="Normal 42 2 2 2 2 2 4 2" xfId="15370" xr:uid="{00000000-0005-0000-0000-000062400000}"/>
    <cellStyle name="Normal 42 2 2 2 2 2 4 2 2" xfId="45701" xr:uid="{00000000-0005-0000-0000-000063400000}"/>
    <cellStyle name="Normal 42 2 2 2 2 2 4 2 3" xfId="30468" xr:uid="{00000000-0005-0000-0000-000064400000}"/>
    <cellStyle name="Normal 42 2 2 2 2 2 4 3" xfId="10350" xr:uid="{00000000-0005-0000-0000-000065400000}"/>
    <cellStyle name="Normal 42 2 2 2 2 2 4 3 2" xfId="40684" xr:uid="{00000000-0005-0000-0000-000066400000}"/>
    <cellStyle name="Normal 42 2 2 2 2 2 4 3 3" xfId="25451" xr:uid="{00000000-0005-0000-0000-000067400000}"/>
    <cellStyle name="Normal 42 2 2 2 2 2 4 4" xfId="35671" xr:uid="{00000000-0005-0000-0000-000068400000}"/>
    <cellStyle name="Normal 42 2 2 2 2 2 4 5" xfId="20438" xr:uid="{00000000-0005-0000-0000-000069400000}"/>
    <cellStyle name="Normal 42 2 2 2 2 2 5" xfId="12028" xr:uid="{00000000-0005-0000-0000-00006A400000}"/>
    <cellStyle name="Normal 42 2 2 2 2 2 5 2" xfId="42359" xr:uid="{00000000-0005-0000-0000-00006B400000}"/>
    <cellStyle name="Normal 42 2 2 2 2 2 5 3" xfId="27126" xr:uid="{00000000-0005-0000-0000-00006C400000}"/>
    <cellStyle name="Normal 42 2 2 2 2 2 6" xfId="7007" xr:uid="{00000000-0005-0000-0000-00006D400000}"/>
    <cellStyle name="Normal 42 2 2 2 2 2 6 2" xfId="37342" xr:uid="{00000000-0005-0000-0000-00006E400000}"/>
    <cellStyle name="Normal 42 2 2 2 2 2 6 3" xfId="22109" xr:uid="{00000000-0005-0000-0000-00006F400000}"/>
    <cellStyle name="Normal 42 2 2 2 2 2 7" xfId="32330" xr:uid="{00000000-0005-0000-0000-000070400000}"/>
    <cellStyle name="Normal 42 2 2 2 2 2 8" xfId="17096" xr:uid="{00000000-0005-0000-0000-000071400000}"/>
    <cellStyle name="Normal 42 2 2 2 2 3" xfId="2354" xr:uid="{00000000-0005-0000-0000-000072400000}"/>
    <cellStyle name="Normal 42 2 2 2 2 3 2" xfId="4044" xr:uid="{00000000-0005-0000-0000-000073400000}"/>
    <cellStyle name="Normal 42 2 2 2 2 3 2 2" xfId="14117" xr:uid="{00000000-0005-0000-0000-000074400000}"/>
    <cellStyle name="Normal 42 2 2 2 2 3 2 2 2" xfId="44448" xr:uid="{00000000-0005-0000-0000-000075400000}"/>
    <cellStyle name="Normal 42 2 2 2 2 3 2 2 3" xfId="29215" xr:uid="{00000000-0005-0000-0000-000076400000}"/>
    <cellStyle name="Normal 42 2 2 2 2 3 2 3" xfId="9097" xr:uid="{00000000-0005-0000-0000-000077400000}"/>
    <cellStyle name="Normal 42 2 2 2 2 3 2 3 2" xfId="39431" xr:uid="{00000000-0005-0000-0000-000078400000}"/>
    <cellStyle name="Normal 42 2 2 2 2 3 2 3 3" xfId="24198" xr:uid="{00000000-0005-0000-0000-000079400000}"/>
    <cellStyle name="Normal 42 2 2 2 2 3 2 4" xfId="34418" xr:uid="{00000000-0005-0000-0000-00007A400000}"/>
    <cellStyle name="Normal 42 2 2 2 2 3 2 5" xfId="19185" xr:uid="{00000000-0005-0000-0000-00007B400000}"/>
    <cellStyle name="Normal 42 2 2 2 2 3 3" xfId="5736" xr:uid="{00000000-0005-0000-0000-00007C400000}"/>
    <cellStyle name="Normal 42 2 2 2 2 3 3 2" xfId="15788" xr:uid="{00000000-0005-0000-0000-00007D400000}"/>
    <cellStyle name="Normal 42 2 2 2 2 3 3 2 2" xfId="46119" xr:uid="{00000000-0005-0000-0000-00007E400000}"/>
    <cellStyle name="Normal 42 2 2 2 2 3 3 2 3" xfId="30886" xr:uid="{00000000-0005-0000-0000-00007F400000}"/>
    <cellStyle name="Normal 42 2 2 2 2 3 3 3" xfId="10768" xr:uid="{00000000-0005-0000-0000-000080400000}"/>
    <cellStyle name="Normal 42 2 2 2 2 3 3 3 2" xfId="41102" xr:uid="{00000000-0005-0000-0000-000081400000}"/>
    <cellStyle name="Normal 42 2 2 2 2 3 3 3 3" xfId="25869" xr:uid="{00000000-0005-0000-0000-000082400000}"/>
    <cellStyle name="Normal 42 2 2 2 2 3 3 4" xfId="36089" xr:uid="{00000000-0005-0000-0000-000083400000}"/>
    <cellStyle name="Normal 42 2 2 2 2 3 3 5" xfId="20856" xr:uid="{00000000-0005-0000-0000-000084400000}"/>
    <cellStyle name="Normal 42 2 2 2 2 3 4" xfId="12446" xr:uid="{00000000-0005-0000-0000-000085400000}"/>
    <cellStyle name="Normal 42 2 2 2 2 3 4 2" xfId="42777" xr:uid="{00000000-0005-0000-0000-000086400000}"/>
    <cellStyle name="Normal 42 2 2 2 2 3 4 3" xfId="27544" xr:uid="{00000000-0005-0000-0000-000087400000}"/>
    <cellStyle name="Normal 42 2 2 2 2 3 5" xfId="7425" xr:uid="{00000000-0005-0000-0000-000088400000}"/>
    <cellStyle name="Normal 42 2 2 2 2 3 5 2" xfId="37760" xr:uid="{00000000-0005-0000-0000-000089400000}"/>
    <cellStyle name="Normal 42 2 2 2 2 3 5 3" xfId="22527" xr:uid="{00000000-0005-0000-0000-00008A400000}"/>
    <cellStyle name="Normal 42 2 2 2 2 3 6" xfId="32748" xr:uid="{00000000-0005-0000-0000-00008B400000}"/>
    <cellStyle name="Normal 42 2 2 2 2 3 7" xfId="17514" xr:uid="{00000000-0005-0000-0000-00008C400000}"/>
    <cellStyle name="Normal 42 2 2 2 2 4" xfId="3207" xr:uid="{00000000-0005-0000-0000-00008D400000}"/>
    <cellStyle name="Normal 42 2 2 2 2 4 2" xfId="13281" xr:uid="{00000000-0005-0000-0000-00008E400000}"/>
    <cellStyle name="Normal 42 2 2 2 2 4 2 2" xfId="43612" xr:uid="{00000000-0005-0000-0000-00008F400000}"/>
    <cellStyle name="Normal 42 2 2 2 2 4 2 3" xfId="28379" xr:uid="{00000000-0005-0000-0000-000090400000}"/>
    <cellStyle name="Normal 42 2 2 2 2 4 3" xfId="8261" xr:uid="{00000000-0005-0000-0000-000091400000}"/>
    <cellStyle name="Normal 42 2 2 2 2 4 3 2" xfId="38595" xr:uid="{00000000-0005-0000-0000-000092400000}"/>
    <cellStyle name="Normal 42 2 2 2 2 4 3 3" xfId="23362" xr:uid="{00000000-0005-0000-0000-000093400000}"/>
    <cellStyle name="Normal 42 2 2 2 2 4 4" xfId="33582" xr:uid="{00000000-0005-0000-0000-000094400000}"/>
    <cellStyle name="Normal 42 2 2 2 2 4 5" xfId="18349" xr:uid="{00000000-0005-0000-0000-000095400000}"/>
    <cellStyle name="Normal 42 2 2 2 2 5" xfId="4900" xr:uid="{00000000-0005-0000-0000-000096400000}"/>
    <cellStyle name="Normal 42 2 2 2 2 5 2" xfId="14952" xr:uid="{00000000-0005-0000-0000-000097400000}"/>
    <cellStyle name="Normal 42 2 2 2 2 5 2 2" xfId="45283" xr:uid="{00000000-0005-0000-0000-000098400000}"/>
    <cellStyle name="Normal 42 2 2 2 2 5 2 3" xfId="30050" xr:uid="{00000000-0005-0000-0000-000099400000}"/>
    <cellStyle name="Normal 42 2 2 2 2 5 3" xfId="9932" xr:uid="{00000000-0005-0000-0000-00009A400000}"/>
    <cellStyle name="Normal 42 2 2 2 2 5 3 2" xfId="40266" xr:uid="{00000000-0005-0000-0000-00009B400000}"/>
    <cellStyle name="Normal 42 2 2 2 2 5 3 3" xfId="25033" xr:uid="{00000000-0005-0000-0000-00009C400000}"/>
    <cellStyle name="Normal 42 2 2 2 2 5 4" xfId="35253" xr:uid="{00000000-0005-0000-0000-00009D400000}"/>
    <cellStyle name="Normal 42 2 2 2 2 5 5" xfId="20020" xr:uid="{00000000-0005-0000-0000-00009E400000}"/>
    <cellStyle name="Normal 42 2 2 2 2 6" xfId="11610" xr:uid="{00000000-0005-0000-0000-00009F400000}"/>
    <cellStyle name="Normal 42 2 2 2 2 6 2" xfId="41941" xr:uid="{00000000-0005-0000-0000-0000A0400000}"/>
    <cellStyle name="Normal 42 2 2 2 2 6 3" xfId="26708" xr:uid="{00000000-0005-0000-0000-0000A1400000}"/>
    <cellStyle name="Normal 42 2 2 2 2 7" xfId="6589" xr:uid="{00000000-0005-0000-0000-0000A2400000}"/>
    <cellStyle name="Normal 42 2 2 2 2 7 2" xfId="36924" xr:uid="{00000000-0005-0000-0000-0000A3400000}"/>
    <cellStyle name="Normal 42 2 2 2 2 7 3" xfId="21691" xr:uid="{00000000-0005-0000-0000-0000A4400000}"/>
    <cellStyle name="Normal 42 2 2 2 2 8" xfId="31912" xr:uid="{00000000-0005-0000-0000-0000A5400000}"/>
    <cellStyle name="Normal 42 2 2 2 2 9" xfId="16678" xr:uid="{00000000-0005-0000-0000-0000A6400000}"/>
    <cellStyle name="Normal 42 2 2 2 3" xfId="1725" xr:uid="{00000000-0005-0000-0000-0000A7400000}"/>
    <cellStyle name="Normal 42 2 2 2 3 2" xfId="2564" xr:uid="{00000000-0005-0000-0000-0000A8400000}"/>
    <cellStyle name="Normal 42 2 2 2 3 2 2" xfId="4254" xr:uid="{00000000-0005-0000-0000-0000A9400000}"/>
    <cellStyle name="Normal 42 2 2 2 3 2 2 2" xfId="14327" xr:uid="{00000000-0005-0000-0000-0000AA400000}"/>
    <cellStyle name="Normal 42 2 2 2 3 2 2 2 2" xfId="44658" xr:uid="{00000000-0005-0000-0000-0000AB400000}"/>
    <cellStyle name="Normal 42 2 2 2 3 2 2 2 3" xfId="29425" xr:uid="{00000000-0005-0000-0000-0000AC400000}"/>
    <cellStyle name="Normal 42 2 2 2 3 2 2 3" xfId="9307" xr:uid="{00000000-0005-0000-0000-0000AD400000}"/>
    <cellStyle name="Normal 42 2 2 2 3 2 2 3 2" xfId="39641" xr:uid="{00000000-0005-0000-0000-0000AE400000}"/>
    <cellStyle name="Normal 42 2 2 2 3 2 2 3 3" xfId="24408" xr:uid="{00000000-0005-0000-0000-0000AF400000}"/>
    <cellStyle name="Normal 42 2 2 2 3 2 2 4" xfId="34628" xr:uid="{00000000-0005-0000-0000-0000B0400000}"/>
    <cellStyle name="Normal 42 2 2 2 3 2 2 5" xfId="19395" xr:uid="{00000000-0005-0000-0000-0000B1400000}"/>
    <cellStyle name="Normal 42 2 2 2 3 2 3" xfId="5946" xr:uid="{00000000-0005-0000-0000-0000B2400000}"/>
    <cellStyle name="Normal 42 2 2 2 3 2 3 2" xfId="15998" xr:uid="{00000000-0005-0000-0000-0000B3400000}"/>
    <cellStyle name="Normal 42 2 2 2 3 2 3 2 2" xfId="46329" xr:uid="{00000000-0005-0000-0000-0000B4400000}"/>
    <cellStyle name="Normal 42 2 2 2 3 2 3 2 3" xfId="31096" xr:uid="{00000000-0005-0000-0000-0000B5400000}"/>
    <cellStyle name="Normal 42 2 2 2 3 2 3 3" xfId="10978" xr:uid="{00000000-0005-0000-0000-0000B6400000}"/>
    <cellStyle name="Normal 42 2 2 2 3 2 3 3 2" xfId="41312" xr:uid="{00000000-0005-0000-0000-0000B7400000}"/>
    <cellStyle name="Normal 42 2 2 2 3 2 3 3 3" xfId="26079" xr:uid="{00000000-0005-0000-0000-0000B8400000}"/>
    <cellStyle name="Normal 42 2 2 2 3 2 3 4" xfId="36299" xr:uid="{00000000-0005-0000-0000-0000B9400000}"/>
    <cellStyle name="Normal 42 2 2 2 3 2 3 5" xfId="21066" xr:uid="{00000000-0005-0000-0000-0000BA400000}"/>
    <cellStyle name="Normal 42 2 2 2 3 2 4" xfId="12656" xr:uid="{00000000-0005-0000-0000-0000BB400000}"/>
    <cellStyle name="Normal 42 2 2 2 3 2 4 2" xfId="42987" xr:uid="{00000000-0005-0000-0000-0000BC400000}"/>
    <cellStyle name="Normal 42 2 2 2 3 2 4 3" xfId="27754" xr:uid="{00000000-0005-0000-0000-0000BD400000}"/>
    <cellStyle name="Normal 42 2 2 2 3 2 5" xfId="7635" xr:uid="{00000000-0005-0000-0000-0000BE400000}"/>
    <cellStyle name="Normal 42 2 2 2 3 2 5 2" xfId="37970" xr:uid="{00000000-0005-0000-0000-0000BF400000}"/>
    <cellStyle name="Normal 42 2 2 2 3 2 5 3" xfId="22737" xr:uid="{00000000-0005-0000-0000-0000C0400000}"/>
    <cellStyle name="Normal 42 2 2 2 3 2 6" xfId="32958" xr:uid="{00000000-0005-0000-0000-0000C1400000}"/>
    <cellStyle name="Normal 42 2 2 2 3 2 7" xfId="17724" xr:uid="{00000000-0005-0000-0000-0000C2400000}"/>
    <cellStyle name="Normal 42 2 2 2 3 3" xfId="3417" xr:uid="{00000000-0005-0000-0000-0000C3400000}"/>
    <cellStyle name="Normal 42 2 2 2 3 3 2" xfId="13491" xr:uid="{00000000-0005-0000-0000-0000C4400000}"/>
    <cellStyle name="Normal 42 2 2 2 3 3 2 2" xfId="43822" xr:uid="{00000000-0005-0000-0000-0000C5400000}"/>
    <cellStyle name="Normal 42 2 2 2 3 3 2 3" xfId="28589" xr:uid="{00000000-0005-0000-0000-0000C6400000}"/>
    <cellStyle name="Normal 42 2 2 2 3 3 3" xfId="8471" xr:uid="{00000000-0005-0000-0000-0000C7400000}"/>
    <cellStyle name="Normal 42 2 2 2 3 3 3 2" xfId="38805" xr:uid="{00000000-0005-0000-0000-0000C8400000}"/>
    <cellStyle name="Normal 42 2 2 2 3 3 3 3" xfId="23572" xr:uid="{00000000-0005-0000-0000-0000C9400000}"/>
    <cellStyle name="Normal 42 2 2 2 3 3 4" xfId="33792" xr:uid="{00000000-0005-0000-0000-0000CA400000}"/>
    <cellStyle name="Normal 42 2 2 2 3 3 5" xfId="18559" xr:uid="{00000000-0005-0000-0000-0000CB400000}"/>
    <cellStyle name="Normal 42 2 2 2 3 4" xfId="5110" xr:uid="{00000000-0005-0000-0000-0000CC400000}"/>
    <cellStyle name="Normal 42 2 2 2 3 4 2" xfId="15162" xr:uid="{00000000-0005-0000-0000-0000CD400000}"/>
    <cellStyle name="Normal 42 2 2 2 3 4 2 2" xfId="45493" xr:uid="{00000000-0005-0000-0000-0000CE400000}"/>
    <cellStyle name="Normal 42 2 2 2 3 4 2 3" xfId="30260" xr:uid="{00000000-0005-0000-0000-0000CF400000}"/>
    <cellStyle name="Normal 42 2 2 2 3 4 3" xfId="10142" xr:uid="{00000000-0005-0000-0000-0000D0400000}"/>
    <cellStyle name="Normal 42 2 2 2 3 4 3 2" xfId="40476" xr:uid="{00000000-0005-0000-0000-0000D1400000}"/>
    <cellStyle name="Normal 42 2 2 2 3 4 3 3" xfId="25243" xr:uid="{00000000-0005-0000-0000-0000D2400000}"/>
    <cellStyle name="Normal 42 2 2 2 3 4 4" xfId="35463" xr:uid="{00000000-0005-0000-0000-0000D3400000}"/>
    <cellStyle name="Normal 42 2 2 2 3 4 5" xfId="20230" xr:uid="{00000000-0005-0000-0000-0000D4400000}"/>
    <cellStyle name="Normal 42 2 2 2 3 5" xfId="11820" xr:uid="{00000000-0005-0000-0000-0000D5400000}"/>
    <cellStyle name="Normal 42 2 2 2 3 5 2" xfId="42151" xr:uid="{00000000-0005-0000-0000-0000D6400000}"/>
    <cellStyle name="Normal 42 2 2 2 3 5 3" xfId="26918" xr:uid="{00000000-0005-0000-0000-0000D7400000}"/>
    <cellStyle name="Normal 42 2 2 2 3 6" xfId="6799" xr:uid="{00000000-0005-0000-0000-0000D8400000}"/>
    <cellStyle name="Normal 42 2 2 2 3 6 2" xfId="37134" xr:uid="{00000000-0005-0000-0000-0000D9400000}"/>
    <cellStyle name="Normal 42 2 2 2 3 6 3" xfId="21901" xr:uid="{00000000-0005-0000-0000-0000DA400000}"/>
    <cellStyle name="Normal 42 2 2 2 3 7" xfId="32122" xr:uid="{00000000-0005-0000-0000-0000DB400000}"/>
    <cellStyle name="Normal 42 2 2 2 3 8" xfId="16888" xr:uid="{00000000-0005-0000-0000-0000DC400000}"/>
    <cellStyle name="Normal 42 2 2 2 4" xfId="2146" xr:uid="{00000000-0005-0000-0000-0000DD400000}"/>
    <cellStyle name="Normal 42 2 2 2 4 2" xfId="3836" xr:uid="{00000000-0005-0000-0000-0000DE400000}"/>
    <cellStyle name="Normal 42 2 2 2 4 2 2" xfId="13909" xr:uid="{00000000-0005-0000-0000-0000DF400000}"/>
    <cellStyle name="Normal 42 2 2 2 4 2 2 2" xfId="44240" xr:uid="{00000000-0005-0000-0000-0000E0400000}"/>
    <cellStyle name="Normal 42 2 2 2 4 2 2 3" xfId="29007" xr:uid="{00000000-0005-0000-0000-0000E1400000}"/>
    <cellStyle name="Normal 42 2 2 2 4 2 3" xfId="8889" xr:uid="{00000000-0005-0000-0000-0000E2400000}"/>
    <cellStyle name="Normal 42 2 2 2 4 2 3 2" xfId="39223" xr:uid="{00000000-0005-0000-0000-0000E3400000}"/>
    <cellStyle name="Normal 42 2 2 2 4 2 3 3" xfId="23990" xr:uid="{00000000-0005-0000-0000-0000E4400000}"/>
    <cellStyle name="Normal 42 2 2 2 4 2 4" xfId="34210" xr:uid="{00000000-0005-0000-0000-0000E5400000}"/>
    <cellStyle name="Normal 42 2 2 2 4 2 5" xfId="18977" xr:uid="{00000000-0005-0000-0000-0000E6400000}"/>
    <cellStyle name="Normal 42 2 2 2 4 3" xfId="5528" xr:uid="{00000000-0005-0000-0000-0000E7400000}"/>
    <cellStyle name="Normal 42 2 2 2 4 3 2" xfId="15580" xr:uid="{00000000-0005-0000-0000-0000E8400000}"/>
    <cellStyle name="Normal 42 2 2 2 4 3 2 2" xfId="45911" xr:uid="{00000000-0005-0000-0000-0000E9400000}"/>
    <cellStyle name="Normal 42 2 2 2 4 3 2 3" xfId="30678" xr:uid="{00000000-0005-0000-0000-0000EA400000}"/>
    <cellStyle name="Normal 42 2 2 2 4 3 3" xfId="10560" xr:uid="{00000000-0005-0000-0000-0000EB400000}"/>
    <cellStyle name="Normal 42 2 2 2 4 3 3 2" xfId="40894" xr:uid="{00000000-0005-0000-0000-0000EC400000}"/>
    <cellStyle name="Normal 42 2 2 2 4 3 3 3" xfId="25661" xr:uid="{00000000-0005-0000-0000-0000ED400000}"/>
    <cellStyle name="Normal 42 2 2 2 4 3 4" xfId="35881" xr:uid="{00000000-0005-0000-0000-0000EE400000}"/>
    <cellStyle name="Normal 42 2 2 2 4 3 5" xfId="20648" xr:uid="{00000000-0005-0000-0000-0000EF400000}"/>
    <cellStyle name="Normal 42 2 2 2 4 4" xfId="12238" xr:uid="{00000000-0005-0000-0000-0000F0400000}"/>
    <cellStyle name="Normal 42 2 2 2 4 4 2" xfId="42569" xr:uid="{00000000-0005-0000-0000-0000F1400000}"/>
    <cellStyle name="Normal 42 2 2 2 4 4 3" xfId="27336" xr:uid="{00000000-0005-0000-0000-0000F2400000}"/>
    <cellStyle name="Normal 42 2 2 2 4 5" xfId="7217" xr:uid="{00000000-0005-0000-0000-0000F3400000}"/>
    <cellStyle name="Normal 42 2 2 2 4 5 2" xfId="37552" xr:uid="{00000000-0005-0000-0000-0000F4400000}"/>
    <cellStyle name="Normal 42 2 2 2 4 5 3" xfId="22319" xr:uid="{00000000-0005-0000-0000-0000F5400000}"/>
    <cellStyle name="Normal 42 2 2 2 4 6" xfId="32540" xr:uid="{00000000-0005-0000-0000-0000F6400000}"/>
    <cellStyle name="Normal 42 2 2 2 4 7" xfId="17306" xr:uid="{00000000-0005-0000-0000-0000F7400000}"/>
    <cellStyle name="Normal 42 2 2 2 5" xfId="2999" xr:uid="{00000000-0005-0000-0000-0000F8400000}"/>
    <cellStyle name="Normal 42 2 2 2 5 2" xfId="13073" xr:uid="{00000000-0005-0000-0000-0000F9400000}"/>
    <cellStyle name="Normal 42 2 2 2 5 2 2" xfId="43404" xr:uid="{00000000-0005-0000-0000-0000FA400000}"/>
    <cellStyle name="Normal 42 2 2 2 5 2 3" xfId="28171" xr:uid="{00000000-0005-0000-0000-0000FB400000}"/>
    <cellStyle name="Normal 42 2 2 2 5 3" xfId="8053" xr:uid="{00000000-0005-0000-0000-0000FC400000}"/>
    <cellStyle name="Normal 42 2 2 2 5 3 2" xfId="38387" xr:uid="{00000000-0005-0000-0000-0000FD400000}"/>
    <cellStyle name="Normal 42 2 2 2 5 3 3" xfId="23154" xr:uid="{00000000-0005-0000-0000-0000FE400000}"/>
    <cellStyle name="Normal 42 2 2 2 5 4" xfId="33374" xr:uid="{00000000-0005-0000-0000-0000FF400000}"/>
    <cellStyle name="Normal 42 2 2 2 5 5" xfId="18141" xr:uid="{00000000-0005-0000-0000-000000410000}"/>
    <cellStyle name="Normal 42 2 2 2 6" xfId="4692" xr:uid="{00000000-0005-0000-0000-000001410000}"/>
    <cellStyle name="Normal 42 2 2 2 6 2" xfId="14744" xr:uid="{00000000-0005-0000-0000-000002410000}"/>
    <cellStyle name="Normal 42 2 2 2 6 2 2" xfId="45075" xr:uid="{00000000-0005-0000-0000-000003410000}"/>
    <cellStyle name="Normal 42 2 2 2 6 2 3" xfId="29842" xr:uid="{00000000-0005-0000-0000-000004410000}"/>
    <cellStyle name="Normal 42 2 2 2 6 3" xfId="9724" xr:uid="{00000000-0005-0000-0000-000005410000}"/>
    <cellStyle name="Normal 42 2 2 2 6 3 2" xfId="40058" xr:uid="{00000000-0005-0000-0000-000006410000}"/>
    <cellStyle name="Normal 42 2 2 2 6 3 3" xfId="24825" xr:uid="{00000000-0005-0000-0000-000007410000}"/>
    <cellStyle name="Normal 42 2 2 2 6 4" xfId="35045" xr:uid="{00000000-0005-0000-0000-000008410000}"/>
    <cellStyle name="Normal 42 2 2 2 6 5" xfId="19812" xr:uid="{00000000-0005-0000-0000-000009410000}"/>
    <cellStyle name="Normal 42 2 2 2 7" xfId="11402" xr:uid="{00000000-0005-0000-0000-00000A410000}"/>
    <cellStyle name="Normal 42 2 2 2 7 2" xfId="41733" xr:uid="{00000000-0005-0000-0000-00000B410000}"/>
    <cellStyle name="Normal 42 2 2 2 7 3" xfId="26500" xr:uid="{00000000-0005-0000-0000-00000C410000}"/>
    <cellStyle name="Normal 42 2 2 2 8" xfId="6381" xr:uid="{00000000-0005-0000-0000-00000D410000}"/>
    <cellStyle name="Normal 42 2 2 2 8 2" xfId="36716" xr:uid="{00000000-0005-0000-0000-00000E410000}"/>
    <cellStyle name="Normal 42 2 2 2 8 3" xfId="21483" xr:uid="{00000000-0005-0000-0000-00000F410000}"/>
    <cellStyle name="Normal 42 2 2 2 9" xfId="31704" xr:uid="{00000000-0005-0000-0000-000010410000}"/>
    <cellStyle name="Normal 42 2 2 3" xfId="1408" xr:uid="{00000000-0005-0000-0000-000011410000}"/>
    <cellStyle name="Normal 42 2 2 3 2" xfId="1829" xr:uid="{00000000-0005-0000-0000-000012410000}"/>
    <cellStyle name="Normal 42 2 2 3 2 2" xfId="2668" xr:uid="{00000000-0005-0000-0000-000013410000}"/>
    <cellStyle name="Normal 42 2 2 3 2 2 2" xfId="4358" xr:uid="{00000000-0005-0000-0000-000014410000}"/>
    <cellStyle name="Normal 42 2 2 3 2 2 2 2" xfId="14431" xr:uid="{00000000-0005-0000-0000-000015410000}"/>
    <cellStyle name="Normal 42 2 2 3 2 2 2 2 2" xfId="44762" xr:uid="{00000000-0005-0000-0000-000016410000}"/>
    <cellStyle name="Normal 42 2 2 3 2 2 2 2 3" xfId="29529" xr:uid="{00000000-0005-0000-0000-000017410000}"/>
    <cellStyle name="Normal 42 2 2 3 2 2 2 3" xfId="9411" xr:uid="{00000000-0005-0000-0000-000018410000}"/>
    <cellStyle name="Normal 42 2 2 3 2 2 2 3 2" xfId="39745" xr:uid="{00000000-0005-0000-0000-000019410000}"/>
    <cellStyle name="Normal 42 2 2 3 2 2 2 3 3" xfId="24512" xr:uid="{00000000-0005-0000-0000-00001A410000}"/>
    <cellStyle name="Normal 42 2 2 3 2 2 2 4" xfId="34732" xr:uid="{00000000-0005-0000-0000-00001B410000}"/>
    <cellStyle name="Normal 42 2 2 3 2 2 2 5" xfId="19499" xr:uid="{00000000-0005-0000-0000-00001C410000}"/>
    <cellStyle name="Normal 42 2 2 3 2 2 3" xfId="6050" xr:uid="{00000000-0005-0000-0000-00001D410000}"/>
    <cellStyle name="Normal 42 2 2 3 2 2 3 2" xfId="16102" xr:uid="{00000000-0005-0000-0000-00001E410000}"/>
    <cellStyle name="Normal 42 2 2 3 2 2 3 2 2" xfId="46433" xr:uid="{00000000-0005-0000-0000-00001F410000}"/>
    <cellStyle name="Normal 42 2 2 3 2 2 3 2 3" xfId="31200" xr:uid="{00000000-0005-0000-0000-000020410000}"/>
    <cellStyle name="Normal 42 2 2 3 2 2 3 3" xfId="11082" xr:uid="{00000000-0005-0000-0000-000021410000}"/>
    <cellStyle name="Normal 42 2 2 3 2 2 3 3 2" xfId="41416" xr:uid="{00000000-0005-0000-0000-000022410000}"/>
    <cellStyle name="Normal 42 2 2 3 2 2 3 3 3" xfId="26183" xr:uid="{00000000-0005-0000-0000-000023410000}"/>
    <cellStyle name="Normal 42 2 2 3 2 2 3 4" xfId="36403" xr:uid="{00000000-0005-0000-0000-000024410000}"/>
    <cellStyle name="Normal 42 2 2 3 2 2 3 5" xfId="21170" xr:uid="{00000000-0005-0000-0000-000025410000}"/>
    <cellStyle name="Normal 42 2 2 3 2 2 4" xfId="12760" xr:uid="{00000000-0005-0000-0000-000026410000}"/>
    <cellStyle name="Normal 42 2 2 3 2 2 4 2" xfId="43091" xr:uid="{00000000-0005-0000-0000-000027410000}"/>
    <cellStyle name="Normal 42 2 2 3 2 2 4 3" xfId="27858" xr:uid="{00000000-0005-0000-0000-000028410000}"/>
    <cellStyle name="Normal 42 2 2 3 2 2 5" xfId="7739" xr:uid="{00000000-0005-0000-0000-000029410000}"/>
    <cellStyle name="Normal 42 2 2 3 2 2 5 2" xfId="38074" xr:uid="{00000000-0005-0000-0000-00002A410000}"/>
    <cellStyle name="Normal 42 2 2 3 2 2 5 3" xfId="22841" xr:uid="{00000000-0005-0000-0000-00002B410000}"/>
    <cellStyle name="Normal 42 2 2 3 2 2 6" xfId="33062" xr:uid="{00000000-0005-0000-0000-00002C410000}"/>
    <cellStyle name="Normal 42 2 2 3 2 2 7" xfId="17828" xr:uid="{00000000-0005-0000-0000-00002D410000}"/>
    <cellStyle name="Normal 42 2 2 3 2 3" xfId="3521" xr:uid="{00000000-0005-0000-0000-00002E410000}"/>
    <cellStyle name="Normal 42 2 2 3 2 3 2" xfId="13595" xr:uid="{00000000-0005-0000-0000-00002F410000}"/>
    <cellStyle name="Normal 42 2 2 3 2 3 2 2" xfId="43926" xr:uid="{00000000-0005-0000-0000-000030410000}"/>
    <cellStyle name="Normal 42 2 2 3 2 3 2 3" xfId="28693" xr:uid="{00000000-0005-0000-0000-000031410000}"/>
    <cellStyle name="Normal 42 2 2 3 2 3 3" xfId="8575" xr:uid="{00000000-0005-0000-0000-000032410000}"/>
    <cellStyle name="Normal 42 2 2 3 2 3 3 2" xfId="38909" xr:uid="{00000000-0005-0000-0000-000033410000}"/>
    <cellStyle name="Normal 42 2 2 3 2 3 3 3" xfId="23676" xr:uid="{00000000-0005-0000-0000-000034410000}"/>
    <cellStyle name="Normal 42 2 2 3 2 3 4" xfId="33896" xr:uid="{00000000-0005-0000-0000-000035410000}"/>
    <cellStyle name="Normal 42 2 2 3 2 3 5" xfId="18663" xr:uid="{00000000-0005-0000-0000-000036410000}"/>
    <cellStyle name="Normal 42 2 2 3 2 4" xfId="5214" xr:uid="{00000000-0005-0000-0000-000037410000}"/>
    <cellStyle name="Normal 42 2 2 3 2 4 2" xfId="15266" xr:uid="{00000000-0005-0000-0000-000038410000}"/>
    <cellStyle name="Normal 42 2 2 3 2 4 2 2" xfId="45597" xr:uid="{00000000-0005-0000-0000-000039410000}"/>
    <cellStyle name="Normal 42 2 2 3 2 4 2 3" xfId="30364" xr:uid="{00000000-0005-0000-0000-00003A410000}"/>
    <cellStyle name="Normal 42 2 2 3 2 4 3" xfId="10246" xr:uid="{00000000-0005-0000-0000-00003B410000}"/>
    <cellStyle name="Normal 42 2 2 3 2 4 3 2" xfId="40580" xr:uid="{00000000-0005-0000-0000-00003C410000}"/>
    <cellStyle name="Normal 42 2 2 3 2 4 3 3" xfId="25347" xr:uid="{00000000-0005-0000-0000-00003D410000}"/>
    <cellStyle name="Normal 42 2 2 3 2 4 4" xfId="35567" xr:uid="{00000000-0005-0000-0000-00003E410000}"/>
    <cellStyle name="Normal 42 2 2 3 2 4 5" xfId="20334" xr:uid="{00000000-0005-0000-0000-00003F410000}"/>
    <cellStyle name="Normal 42 2 2 3 2 5" xfId="11924" xr:uid="{00000000-0005-0000-0000-000040410000}"/>
    <cellStyle name="Normal 42 2 2 3 2 5 2" xfId="42255" xr:uid="{00000000-0005-0000-0000-000041410000}"/>
    <cellStyle name="Normal 42 2 2 3 2 5 3" xfId="27022" xr:uid="{00000000-0005-0000-0000-000042410000}"/>
    <cellStyle name="Normal 42 2 2 3 2 6" xfId="6903" xr:uid="{00000000-0005-0000-0000-000043410000}"/>
    <cellStyle name="Normal 42 2 2 3 2 6 2" xfId="37238" xr:uid="{00000000-0005-0000-0000-000044410000}"/>
    <cellStyle name="Normal 42 2 2 3 2 6 3" xfId="22005" xr:uid="{00000000-0005-0000-0000-000045410000}"/>
    <cellStyle name="Normal 42 2 2 3 2 7" xfId="32226" xr:uid="{00000000-0005-0000-0000-000046410000}"/>
    <cellStyle name="Normal 42 2 2 3 2 8" xfId="16992" xr:uid="{00000000-0005-0000-0000-000047410000}"/>
    <cellStyle name="Normal 42 2 2 3 3" xfId="2250" xr:uid="{00000000-0005-0000-0000-000048410000}"/>
    <cellStyle name="Normal 42 2 2 3 3 2" xfId="3940" xr:uid="{00000000-0005-0000-0000-000049410000}"/>
    <cellStyle name="Normal 42 2 2 3 3 2 2" xfId="14013" xr:uid="{00000000-0005-0000-0000-00004A410000}"/>
    <cellStyle name="Normal 42 2 2 3 3 2 2 2" xfId="44344" xr:uid="{00000000-0005-0000-0000-00004B410000}"/>
    <cellStyle name="Normal 42 2 2 3 3 2 2 3" xfId="29111" xr:uid="{00000000-0005-0000-0000-00004C410000}"/>
    <cellStyle name="Normal 42 2 2 3 3 2 3" xfId="8993" xr:uid="{00000000-0005-0000-0000-00004D410000}"/>
    <cellStyle name="Normal 42 2 2 3 3 2 3 2" xfId="39327" xr:uid="{00000000-0005-0000-0000-00004E410000}"/>
    <cellStyle name="Normal 42 2 2 3 3 2 3 3" xfId="24094" xr:uid="{00000000-0005-0000-0000-00004F410000}"/>
    <cellStyle name="Normal 42 2 2 3 3 2 4" xfId="34314" xr:uid="{00000000-0005-0000-0000-000050410000}"/>
    <cellStyle name="Normal 42 2 2 3 3 2 5" xfId="19081" xr:uid="{00000000-0005-0000-0000-000051410000}"/>
    <cellStyle name="Normal 42 2 2 3 3 3" xfId="5632" xr:uid="{00000000-0005-0000-0000-000052410000}"/>
    <cellStyle name="Normal 42 2 2 3 3 3 2" xfId="15684" xr:uid="{00000000-0005-0000-0000-000053410000}"/>
    <cellStyle name="Normal 42 2 2 3 3 3 2 2" xfId="46015" xr:uid="{00000000-0005-0000-0000-000054410000}"/>
    <cellStyle name="Normal 42 2 2 3 3 3 2 3" xfId="30782" xr:uid="{00000000-0005-0000-0000-000055410000}"/>
    <cellStyle name="Normal 42 2 2 3 3 3 3" xfId="10664" xr:uid="{00000000-0005-0000-0000-000056410000}"/>
    <cellStyle name="Normal 42 2 2 3 3 3 3 2" xfId="40998" xr:uid="{00000000-0005-0000-0000-000057410000}"/>
    <cellStyle name="Normal 42 2 2 3 3 3 3 3" xfId="25765" xr:uid="{00000000-0005-0000-0000-000058410000}"/>
    <cellStyle name="Normal 42 2 2 3 3 3 4" xfId="35985" xr:uid="{00000000-0005-0000-0000-000059410000}"/>
    <cellStyle name="Normal 42 2 2 3 3 3 5" xfId="20752" xr:uid="{00000000-0005-0000-0000-00005A410000}"/>
    <cellStyle name="Normal 42 2 2 3 3 4" xfId="12342" xr:uid="{00000000-0005-0000-0000-00005B410000}"/>
    <cellStyle name="Normal 42 2 2 3 3 4 2" xfId="42673" xr:uid="{00000000-0005-0000-0000-00005C410000}"/>
    <cellStyle name="Normal 42 2 2 3 3 4 3" xfId="27440" xr:uid="{00000000-0005-0000-0000-00005D410000}"/>
    <cellStyle name="Normal 42 2 2 3 3 5" xfId="7321" xr:uid="{00000000-0005-0000-0000-00005E410000}"/>
    <cellStyle name="Normal 42 2 2 3 3 5 2" xfId="37656" xr:uid="{00000000-0005-0000-0000-00005F410000}"/>
    <cellStyle name="Normal 42 2 2 3 3 5 3" xfId="22423" xr:uid="{00000000-0005-0000-0000-000060410000}"/>
    <cellStyle name="Normal 42 2 2 3 3 6" xfId="32644" xr:uid="{00000000-0005-0000-0000-000061410000}"/>
    <cellStyle name="Normal 42 2 2 3 3 7" xfId="17410" xr:uid="{00000000-0005-0000-0000-000062410000}"/>
    <cellStyle name="Normal 42 2 2 3 4" xfId="3103" xr:uid="{00000000-0005-0000-0000-000063410000}"/>
    <cellStyle name="Normal 42 2 2 3 4 2" xfId="13177" xr:uid="{00000000-0005-0000-0000-000064410000}"/>
    <cellStyle name="Normal 42 2 2 3 4 2 2" xfId="43508" xr:uid="{00000000-0005-0000-0000-000065410000}"/>
    <cellStyle name="Normal 42 2 2 3 4 2 3" xfId="28275" xr:uid="{00000000-0005-0000-0000-000066410000}"/>
    <cellStyle name="Normal 42 2 2 3 4 3" xfId="8157" xr:uid="{00000000-0005-0000-0000-000067410000}"/>
    <cellStyle name="Normal 42 2 2 3 4 3 2" xfId="38491" xr:uid="{00000000-0005-0000-0000-000068410000}"/>
    <cellStyle name="Normal 42 2 2 3 4 3 3" xfId="23258" xr:uid="{00000000-0005-0000-0000-000069410000}"/>
    <cellStyle name="Normal 42 2 2 3 4 4" xfId="33478" xr:uid="{00000000-0005-0000-0000-00006A410000}"/>
    <cellStyle name="Normal 42 2 2 3 4 5" xfId="18245" xr:uid="{00000000-0005-0000-0000-00006B410000}"/>
    <cellStyle name="Normal 42 2 2 3 5" xfId="4796" xr:uid="{00000000-0005-0000-0000-00006C410000}"/>
    <cellStyle name="Normal 42 2 2 3 5 2" xfId="14848" xr:uid="{00000000-0005-0000-0000-00006D410000}"/>
    <cellStyle name="Normal 42 2 2 3 5 2 2" xfId="45179" xr:uid="{00000000-0005-0000-0000-00006E410000}"/>
    <cellStyle name="Normal 42 2 2 3 5 2 3" xfId="29946" xr:uid="{00000000-0005-0000-0000-00006F410000}"/>
    <cellStyle name="Normal 42 2 2 3 5 3" xfId="9828" xr:uid="{00000000-0005-0000-0000-000070410000}"/>
    <cellStyle name="Normal 42 2 2 3 5 3 2" xfId="40162" xr:uid="{00000000-0005-0000-0000-000071410000}"/>
    <cellStyle name="Normal 42 2 2 3 5 3 3" xfId="24929" xr:uid="{00000000-0005-0000-0000-000072410000}"/>
    <cellStyle name="Normal 42 2 2 3 5 4" xfId="35149" xr:uid="{00000000-0005-0000-0000-000073410000}"/>
    <cellStyle name="Normal 42 2 2 3 5 5" xfId="19916" xr:uid="{00000000-0005-0000-0000-000074410000}"/>
    <cellStyle name="Normal 42 2 2 3 6" xfId="11506" xr:uid="{00000000-0005-0000-0000-000075410000}"/>
    <cellStyle name="Normal 42 2 2 3 6 2" xfId="41837" xr:uid="{00000000-0005-0000-0000-000076410000}"/>
    <cellStyle name="Normal 42 2 2 3 6 3" xfId="26604" xr:uid="{00000000-0005-0000-0000-000077410000}"/>
    <cellStyle name="Normal 42 2 2 3 7" xfId="6485" xr:uid="{00000000-0005-0000-0000-000078410000}"/>
    <cellStyle name="Normal 42 2 2 3 7 2" xfId="36820" xr:uid="{00000000-0005-0000-0000-000079410000}"/>
    <cellStyle name="Normal 42 2 2 3 7 3" xfId="21587" xr:uid="{00000000-0005-0000-0000-00007A410000}"/>
    <cellStyle name="Normal 42 2 2 3 8" xfId="31808" xr:uid="{00000000-0005-0000-0000-00007B410000}"/>
    <cellStyle name="Normal 42 2 2 3 9" xfId="16574" xr:uid="{00000000-0005-0000-0000-00007C410000}"/>
    <cellStyle name="Normal 42 2 2 4" xfId="1621" xr:uid="{00000000-0005-0000-0000-00007D410000}"/>
    <cellStyle name="Normal 42 2 2 4 2" xfId="2460" xr:uid="{00000000-0005-0000-0000-00007E410000}"/>
    <cellStyle name="Normal 42 2 2 4 2 2" xfId="4150" xr:uid="{00000000-0005-0000-0000-00007F410000}"/>
    <cellStyle name="Normal 42 2 2 4 2 2 2" xfId="14223" xr:uid="{00000000-0005-0000-0000-000080410000}"/>
    <cellStyle name="Normal 42 2 2 4 2 2 2 2" xfId="44554" xr:uid="{00000000-0005-0000-0000-000081410000}"/>
    <cellStyle name="Normal 42 2 2 4 2 2 2 3" xfId="29321" xr:uid="{00000000-0005-0000-0000-000082410000}"/>
    <cellStyle name="Normal 42 2 2 4 2 2 3" xfId="9203" xr:uid="{00000000-0005-0000-0000-000083410000}"/>
    <cellStyle name="Normal 42 2 2 4 2 2 3 2" xfId="39537" xr:uid="{00000000-0005-0000-0000-000084410000}"/>
    <cellStyle name="Normal 42 2 2 4 2 2 3 3" xfId="24304" xr:uid="{00000000-0005-0000-0000-000085410000}"/>
    <cellStyle name="Normal 42 2 2 4 2 2 4" xfId="34524" xr:uid="{00000000-0005-0000-0000-000086410000}"/>
    <cellStyle name="Normal 42 2 2 4 2 2 5" xfId="19291" xr:uid="{00000000-0005-0000-0000-000087410000}"/>
    <cellStyle name="Normal 42 2 2 4 2 3" xfId="5842" xr:uid="{00000000-0005-0000-0000-000088410000}"/>
    <cellStyle name="Normal 42 2 2 4 2 3 2" xfId="15894" xr:uid="{00000000-0005-0000-0000-000089410000}"/>
    <cellStyle name="Normal 42 2 2 4 2 3 2 2" xfId="46225" xr:uid="{00000000-0005-0000-0000-00008A410000}"/>
    <cellStyle name="Normal 42 2 2 4 2 3 2 3" xfId="30992" xr:uid="{00000000-0005-0000-0000-00008B410000}"/>
    <cellStyle name="Normal 42 2 2 4 2 3 3" xfId="10874" xr:uid="{00000000-0005-0000-0000-00008C410000}"/>
    <cellStyle name="Normal 42 2 2 4 2 3 3 2" xfId="41208" xr:uid="{00000000-0005-0000-0000-00008D410000}"/>
    <cellStyle name="Normal 42 2 2 4 2 3 3 3" xfId="25975" xr:uid="{00000000-0005-0000-0000-00008E410000}"/>
    <cellStyle name="Normal 42 2 2 4 2 3 4" xfId="36195" xr:uid="{00000000-0005-0000-0000-00008F410000}"/>
    <cellStyle name="Normal 42 2 2 4 2 3 5" xfId="20962" xr:uid="{00000000-0005-0000-0000-000090410000}"/>
    <cellStyle name="Normal 42 2 2 4 2 4" xfId="12552" xr:uid="{00000000-0005-0000-0000-000091410000}"/>
    <cellStyle name="Normal 42 2 2 4 2 4 2" xfId="42883" xr:uid="{00000000-0005-0000-0000-000092410000}"/>
    <cellStyle name="Normal 42 2 2 4 2 4 3" xfId="27650" xr:uid="{00000000-0005-0000-0000-000093410000}"/>
    <cellStyle name="Normal 42 2 2 4 2 5" xfId="7531" xr:uid="{00000000-0005-0000-0000-000094410000}"/>
    <cellStyle name="Normal 42 2 2 4 2 5 2" xfId="37866" xr:uid="{00000000-0005-0000-0000-000095410000}"/>
    <cellStyle name="Normal 42 2 2 4 2 5 3" xfId="22633" xr:uid="{00000000-0005-0000-0000-000096410000}"/>
    <cellStyle name="Normal 42 2 2 4 2 6" xfId="32854" xr:uid="{00000000-0005-0000-0000-000097410000}"/>
    <cellStyle name="Normal 42 2 2 4 2 7" xfId="17620" xr:uid="{00000000-0005-0000-0000-000098410000}"/>
    <cellStyle name="Normal 42 2 2 4 3" xfId="3313" xr:uid="{00000000-0005-0000-0000-000099410000}"/>
    <cellStyle name="Normal 42 2 2 4 3 2" xfId="13387" xr:uid="{00000000-0005-0000-0000-00009A410000}"/>
    <cellStyle name="Normal 42 2 2 4 3 2 2" xfId="43718" xr:uid="{00000000-0005-0000-0000-00009B410000}"/>
    <cellStyle name="Normal 42 2 2 4 3 2 3" xfId="28485" xr:uid="{00000000-0005-0000-0000-00009C410000}"/>
    <cellStyle name="Normal 42 2 2 4 3 3" xfId="8367" xr:uid="{00000000-0005-0000-0000-00009D410000}"/>
    <cellStyle name="Normal 42 2 2 4 3 3 2" xfId="38701" xr:uid="{00000000-0005-0000-0000-00009E410000}"/>
    <cellStyle name="Normal 42 2 2 4 3 3 3" xfId="23468" xr:uid="{00000000-0005-0000-0000-00009F410000}"/>
    <cellStyle name="Normal 42 2 2 4 3 4" xfId="33688" xr:uid="{00000000-0005-0000-0000-0000A0410000}"/>
    <cellStyle name="Normal 42 2 2 4 3 5" xfId="18455" xr:uid="{00000000-0005-0000-0000-0000A1410000}"/>
    <cellStyle name="Normal 42 2 2 4 4" xfId="5006" xr:uid="{00000000-0005-0000-0000-0000A2410000}"/>
    <cellStyle name="Normal 42 2 2 4 4 2" xfId="15058" xr:uid="{00000000-0005-0000-0000-0000A3410000}"/>
    <cellStyle name="Normal 42 2 2 4 4 2 2" xfId="45389" xr:uid="{00000000-0005-0000-0000-0000A4410000}"/>
    <cellStyle name="Normal 42 2 2 4 4 2 3" xfId="30156" xr:uid="{00000000-0005-0000-0000-0000A5410000}"/>
    <cellStyle name="Normal 42 2 2 4 4 3" xfId="10038" xr:uid="{00000000-0005-0000-0000-0000A6410000}"/>
    <cellStyle name="Normal 42 2 2 4 4 3 2" xfId="40372" xr:uid="{00000000-0005-0000-0000-0000A7410000}"/>
    <cellStyle name="Normal 42 2 2 4 4 3 3" xfId="25139" xr:uid="{00000000-0005-0000-0000-0000A8410000}"/>
    <cellStyle name="Normal 42 2 2 4 4 4" xfId="35359" xr:uid="{00000000-0005-0000-0000-0000A9410000}"/>
    <cellStyle name="Normal 42 2 2 4 4 5" xfId="20126" xr:uid="{00000000-0005-0000-0000-0000AA410000}"/>
    <cellStyle name="Normal 42 2 2 4 5" xfId="11716" xr:uid="{00000000-0005-0000-0000-0000AB410000}"/>
    <cellStyle name="Normal 42 2 2 4 5 2" xfId="42047" xr:uid="{00000000-0005-0000-0000-0000AC410000}"/>
    <cellStyle name="Normal 42 2 2 4 5 3" xfId="26814" xr:uid="{00000000-0005-0000-0000-0000AD410000}"/>
    <cellStyle name="Normal 42 2 2 4 6" xfId="6695" xr:uid="{00000000-0005-0000-0000-0000AE410000}"/>
    <cellStyle name="Normal 42 2 2 4 6 2" xfId="37030" xr:uid="{00000000-0005-0000-0000-0000AF410000}"/>
    <cellStyle name="Normal 42 2 2 4 6 3" xfId="21797" xr:uid="{00000000-0005-0000-0000-0000B0410000}"/>
    <cellStyle name="Normal 42 2 2 4 7" xfId="32018" xr:uid="{00000000-0005-0000-0000-0000B1410000}"/>
    <cellStyle name="Normal 42 2 2 4 8" xfId="16784" xr:uid="{00000000-0005-0000-0000-0000B2410000}"/>
    <cellStyle name="Normal 42 2 2 5" xfId="2042" xr:uid="{00000000-0005-0000-0000-0000B3410000}"/>
    <cellStyle name="Normal 42 2 2 5 2" xfId="3732" xr:uid="{00000000-0005-0000-0000-0000B4410000}"/>
    <cellStyle name="Normal 42 2 2 5 2 2" xfId="13805" xr:uid="{00000000-0005-0000-0000-0000B5410000}"/>
    <cellStyle name="Normal 42 2 2 5 2 2 2" xfId="44136" xr:uid="{00000000-0005-0000-0000-0000B6410000}"/>
    <cellStyle name="Normal 42 2 2 5 2 2 3" xfId="28903" xr:uid="{00000000-0005-0000-0000-0000B7410000}"/>
    <cellStyle name="Normal 42 2 2 5 2 3" xfId="8785" xr:uid="{00000000-0005-0000-0000-0000B8410000}"/>
    <cellStyle name="Normal 42 2 2 5 2 3 2" xfId="39119" xr:uid="{00000000-0005-0000-0000-0000B9410000}"/>
    <cellStyle name="Normal 42 2 2 5 2 3 3" xfId="23886" xr:uid="{00000000-0005-0000-0000-0000BA410000}"/>
    <cellStyle name="Normal 42 2 2 5 2 4" xfId="34106" xr:uid="{00000000-0005-0000-0000-0000BB410000}"/>
    <cellStyle name="Normal 42 2 2 5 2 5" xfId="18873" xr:uid="{00000000-0005-0000-0000-0000BC410000}"/>
    <cellStyle name="Normal 42 2 2 5 3" xfId="5424" xr:uid="{00000000-0005-0000-0000-0000BD410000}"/>
    <cellStyle name="Normal 42 2 2 5 3 2" xfId="15476" xr:uid="{00000000-0005-0000-0000-0000BE410000}"/>
    <cellStyle name="Normal 42 2 2 5 3 2 2" xfId="45807" xr:uid="{00000000-0005-0000-0000-0000BF410000}"/>
    <cellStyle name="Normal 42 2 2 5 3 2 3" xfId="30574" xr:uid="{00000000-0005-0000-0000-0000C0410000}"/>
    <cellStyle name="Normal 42 2 2 5 3 3" xfId="10456" xr:uid="{00000000-0005-0000-0000-0000C1410000}"/>
    <cellStyle name="Normal 42 2 2 5 3 3 2" xfId="40790" xr:uid="{00000000-0005-0000-0000-0000C2410000}"/>
    <cellStyle name="Normal 42 2 2 5 3 3 3" xfId="25557" xr:uid="{00000000-0005-0000-0000-0000C3410000}"/>
    <cellStyle name="Normal 42 2 2 5 3 4" xfId="35777" xr:uid="{00000000-0005-0000-0000-0000C4410000}"/>
    <cellStyle name="Normal 42 2 2 5 3 5" xfId="20544" xr:uid="{00000000-0005-0000-0000-0000C5410000}"/>
    <cellStyle name="Normal 42 2 2 5 4" xfId="12134" xr:uid="{00000000-0005-0000-0000-0000C6410000}"/>
    <cellStyle name="Normal 42 2 2 5 4 2" xfId="42465" xr:uid="{00000000-0005-0000-0000-0000C7410000}"/>
    <cellStyle name="Normal 42 2 2 5 4 3" xfId="27232" xr:uid="{00000000-0005-0000-0000-0000C8410000}"/>
    <cellStyle name="Normal 42 2 2 5 5" xfId="7113" xr:uid="{00000000-0005-0000-0000-0000C9410000}"/>
    <cellStyle name="Normal 42 2 2 5 5 2" xfId="37448" xr:uid="{00000000-0005-0000-0000-0000CA410000}"/>
    <cellStyle name="Normal 42 2 2 5 5 3" xfId="22215" xr:uid="{00000000-0005-0000-0000-0000CB410000}"/>
    <cellStyle name="Normal 42 2 2 5 6" xfId="32436" xr:uid="{00000000-0005-0000-0000-0000CC410000}"/>
    <cellStyle name="Normal 42 2 2 5 7" xfId="17202" xr:uid="{00000000-0005-0000-0000-0000CD410000}"/>
    <cellStyle name="Normal 42 2 2 6" xfId="2895" xr:uid="{00000000-0005-0000-0000-0000CE410000}"/>
    <cellStyle name="Normal 42 2 2 6 2" xfId="12969" xr:uid="{00000000-0005-0000-0000-0000CF410000}"/>
    <cellStyle name="Normal 42 2 2 6 2 2" xfId="43300" xr:uid="{00000000-0005-0000-0000-0000D0410000}"/>
    <cellStyle name="Normal 42 2 2 6 2 3" xfId="28067" xr:uid="{00000000-0005-0000-0000-0000D1410000}"/>
    <cellStyle name="Normal 42 2 2 6 3" xfId="7949" xr:uid="{00000000-0005-0000-0000-0000D2410000}"/>
    <cellStyle name="Normal 42 2 2 6 3 2" xfId="38283" xr:uid="{00000000-0005-0000-0000-0000D3410000}"/>
    <cellStyle name="Normal 42 2 2 6 3 3" xfId="23050" xr:uid="{00000000-0005-0000-0000-0000D4410000}"/>
    <cellStyle name="Normal 42 2 2 6 4" xfId="33270" xr:uid="{00000000-0005-0000-0000-0000D5410000}"/>
    <cellStyle name="Normal 42 2 2 6 5" xfId="18037" xr:uid="{00000000-0005-0000-0000-0000D6410000}"/>
    <cellStyle name="Normal 42 2 2 7" xfId="4588" xr:uid="{00000000-0005-0000-0000-0000D7410000}"/>
    <cellStyle name="Normal 42 2 2 7 2" xfId="14640" xr:uid="{00000000-0005-0000-0000-0000D8410000}"/>
    <cellStyle name="Normal 42 2 2 7 2 2" xfId="44971" xr:uid="{00000000-0005-0000-0000-0000D9410000}"/>
    <cellStyle name="Normal 42 2 2 7 2 3" xfId="29738" xr:uid="{00000000-0005-0000-0000-0000DA410000}"/>
    <cellStyle name="Normal 42 2 2 7 3" xfId="9620" xr:uid="{00000000-0005-0000-0000-0000DB410000}"/>
    <cellStyle name="Normal 42 2 2 7 3 2" xfId="39954" xr:uid="{00000000-0005-0000-0000-0000DC410000}"/>
    <cellStyle name="Normal 42 2 2 7 3 3" xfId="24721" xr:uid="{00000000-0005-0000-0000-0000DD410000}"/>
    <cellStyle name="Normal 42 2 2 7 4" xfId="34941" xr:uid="{00000000-0005-0000-0000-0000DE410000}"/>
    <cellStyle name="Normal 42 2 2 7 5" xfId="19708" xr:uid="{00000000-0005-0000-0000-0000DF410000}"/>
    <cellStyle name="Normal 42 2 2 8" xfId="11298" xr:uid="{00000000-0005-0000-0000-0000E0410000}"/>
    <cellStyle name="Normal 42 2 2 8 2" xfId="41629" xr:uid="{00000000-0005-0000-0000-0000E1410000}"/>
    <cellStyle name="Normal 42 2 2 8 3" xfId="26396" xr:uid="{00000000-0005-0000-0000-0000E2410000}"/>
    <cellStyle name="Normal 42 2 2 9" xfId="6277" xr:uid="{00000000-0005-0000-0000-0000E3410000}"/>
    <cellStyle name="Normal 42 2 2 9 2" xfId="36612" xr:uid="{00000000-0005-0000-0000-0000E4410000}"/>
    <cellStyle name="Normal 42 2 2 9 3" xfId="21379" xr:uid="{00000000-0005-0000-0000-0000E5410000}"/>
    <cellStyle name="Normal 42 2 3" xfId="1241" xr:uid="{00000000-0005-0000-0000-0000E6410000}"/>
    <cellStyle name="Normal 42 2 3 10" xfId="16418" xr:uid="{00000000-0005-0000-0000-0000E7410000}"/>
    <cellStyle name="Normal 42 2 3 2" xfId="1460" xr:uid="{00000000-0005-0000-0000-0000E8410000}"/>
    <cellStyle name="Normal 42 2 3 2 2" xfId="1881" xr:uid="{00000000-0005-0000-0000-0000E9410000}"/>
    <cellStyle name="Normal 42 2 3 2 2 2" xfId="2720" xr:uid="{00000000-0005-0000-0000-0000EA410000}"/>
    <cellStyle name="Normal 42 2 3 2 2 2 2" xfId="4410" xr:uid="{00000000-0005-0000-0000-0000EB410000}"/>
    <cellStyle name="Normal 42 2 3 2 2 2 2 2" xfId="14483" xr:uid="{00000000-0005-0000-0000-0000EC410000}"/>
    <cellStyle name="Normal 42 2 3 2 2 2 2 2 2" xfId="44814" xr:uid="{00000000-0005-0000-0000-0000ED410000}"/>
    <cellStyle name="Normal 42 2 3 2 2 2 2 2 3" xfId="29581" xr:uid="{00000000-0005-0000-0000-0000EE410000}"/>
    <cellStyle name="Normal 42 2 3 2 2 2 2 3" xfId="9463" xr:uid="{00000000-0005-0000-0000-0000EF410000}"/>
    <cellStyle name="Normal 42 2 3 2 2 2 2 3 2" xfId="39797" xr:uid="{00000000-0005-0000-0000-0000F0410000}"/>
    <cellStyle name="Normal 42 2 3 2 2 2 2 3 3" xfId="24564" xr:uid="{00000000-0005-0000-0000-0000F1410000}"/>
    <cellStyle name="Normal 42 2 3 2 2 2 2 4" xfId="34784" xr:uid="{00000000-0005-0000-0000-0000F2410000}"/>
    <cellStyle name="Normal 42 2 3 2 2 2 2 5" xfId="19551" xr:uid="{00000000-0005-0000-0000-0000F3410000}"/>
    <cellStyle name="Normal 42 2 3 2 2 2 3" xfId="6102" xr:uid="{00000000-0005-0000-0000-0000F4410000}"/>
    <cellStyle name="Normal 42 2 3 2 2 2 3 2" xfId="16154" xr:uid="{00000000-0005-0000-0000-0000F5410000}"/>
    <cellStyle name="Normal 42 2 3 2 2 2 3 2 2" xfId="46485" xr:uid="{00000000-0005-0000-0000-0000F6410000}"/>
    <cellStyle name="Normal 42 2 3 2 2 2 3 2 3" xfId="31252" xr:uid="{00000000-0005-0000-0000-0000F7410000}"/>
    <cellStyle name="Normal 42 2 3 2 2 2 3 3" xfId="11134" xr:uid="{00000000-0005-0000-0000-0000F8410000}"/>
    <cellStyle name="Normal 42 2 3 2 2 2 3 3 2" xfId="41468" xr:uid="{00000000-0005-0000-0000-0000F9410000}"/>
    <cellStyle name="Normal 42 2 3 2 2 2 3 3 3" xfId="26235" xr:uid="{00000000-0005-0000-0000-0000FA410000}"/>
    <cellStyle name="Normal 42 2 3 2 2 2 3 4" xfId="36455" xr:uid="{00000000-0005-0000-0000-0000FB410000}"/>
    <cellStyle name="Normal 42 2 3 2 2 2 3 5" xfId="21222" xr:uid="{00000000-0005-0000-0000-0000FC410000}"/>
    <cellStyle name="Normal 42 2 3 2 2 2 4" xfId="12812" xr:uid="{00000000-0005-0000-0000-0000FD410000}"/>
    <cellStyle name="Normal 42 2 3 2 2 2 4 2" xfId="43143" xr:uid="{00000000-0005-0000-0000-0000FE410000}"/>
    <cellStyle name="Normal 42 2 3 2 2 2 4 3" xfId="27910" xr:uid="{00000000-0005-0000-0000-0000FF410000}"/>
    <cellStyle name="Normal 42 2 3 2 2 2 5" xfId="7791" xr:uid="{00000000-0005-0000-0000-000000420000}"/>
    <cellStyle name="Normal 42 2 3 2 2 2 5 2" xfId="38126" xr:uid="{00000000-0005-0000-0000-000001420000}"/>
    <cellStyle name="Normal 42 2 3 2 2 2 5 3" xfId="22893" xr:uid="{00000000-0005-0000-0000-000002420000}"/>
    <cellStyle name="Normal 42 2 3 2 2 2 6" xfId="33114" xr:uid="{00000000-0005-0000-0000-000003420000}"/>
    <cellStyle name="Normal 42 2 3 2 2 2 7" xfId="17880" xr:uid="{00000000-0005-0000-0000-000004420000}"/>
    <cellStyle name="Normal 42 2 3 2 2 3" xfId="3573" xr:uid="{00000000-0005-0000-0000-000005420000}"/>
    <cellStyle name="Normal 42 2 3 2 2 3 2" xfId="13647" xr:uid="{00000000-0005-0000-0000-000006420000}"/>
    <cellStyle name="Normal 42 2 3 2 2 3 2 2" xfId="43978" xr:uid="{00000000-0005-0000-0000-000007420000}"/>
    <cellStyle name="Normal 42 2 3 2 2 3 2 3" xfId="28745" xr:uid="{00000000-0005-0000-0000-000008420000}"/>
    <cellStyle name="Normal 42 2 3 2 2 3 3" xfId="8627" xr:uid="{00000000-0005-0000-0000-000009420000}"/>
    <cellStyle name="Normal 42 2 3 2 2 3 3 2" xfId="38961" xr:uid="{00000000-0005-0000-0000-00000A420000}"/>
    <cellStyle name="Normal 42 2 3 2 2 3 3 3" xfId="23728" xr:uid="{00000000-0005-0000-0000-00000B420000}"/>
    <cellStyle name="Normal 42 2 3 2 2 3 4" xfId="33948" xr:uid="{00000000-0005-0000-0000-00000C420000}"/>
    <cellStyle name="Normal 42 2 3 2 2 3 5" xfId="18715" xr:uid="{00000000-0005-0000-0000-00000D420000}"/>
    <cellStyle name="Normal 42 2 3 2 2 4" xfId="5266" xr:uid="{00000000-0005-0000-0000-00000E420000}"/>
    <cellStyle name="Normal 42 2 3 2 2 4 2" xfId="15318" xr:uid="{00000000-0005-0000-0000-00000F420000}"/>
    <cellStyle name="Normal 42 2 3 2 2 4 2 2" xfId="45649" xr:uid="{00000000-0005-0000-0000-000010420000}"/>
    <cellStyle name="Normal 42 2 3 2 2 4 2 3" xfId="30416" xr:uid="{00000000-0005-0000-0000-000011420000}"/>
    <cellStyle name="Normal 42 2 3 2 2 4 3" xfId="10298" xr:uid="{00000000-0005-0000-0000-000012420000}"/>
    <cellStyle name="Normal 42 2 3 2 2 4 3 2" xfId="40632" xr:uid="{00000000-0005-0000-0000-000013420000}"/>
    <cellStyle name="Normal 42 2 3 2 2 4 3 3" xfId="25399" xr:uid="{00000000-0005-0000-0000-000014420000}"/>
    <cellStyle name="Normal 42 2 3 2 2 4 4" xfId="35619" xr:uid="{00000000-0005-0000-0000-000015420000}"/>
    <cellStyle name="Normal 42 2 3 2 2 4 5" xfId="20386" xr:uid="{00000000-0005-0000-0000-000016420000}"/>
    <cellStyle name="Normal 42 2 3 2 2 5" xfId="11976" xr:uid="{00000000-0005-0000-0000-000017420000}"/>
    <cellStyle name="Normal 42 2 3 2 2 5 2" xfId="42307" xr:uid="{00000000-0005-0000-0000-000018420000}"/>
    <cellStyle name="Normal 42 2 3 2 2 5 3" xfId="27074" xr:uid="{00000000-0005-0000-0000-000019420000}"/>
    <cellStyle name="Normal 42 2 3 2 2 6" xfId="6955" xr:uid="{00000000-0005-0000-0000-00001A420000}"/>
    <cellStyle name="Normal 42 2 3 2 2 6 2" xfId="37290" xr:uid="{00000000-0005-0000-0000-00001B420000}"/>
    <cellStyle name="Normal 42 2 3 2 2 6 3" xfId="22057" xr:uid="{00000000-0005-0000-0000-00001C420000}"/>
    <cellStyle name="Normal 42 2 3 2 2 7" xfId="32278" xr:uid="{00000000-0005-0000-0000-00001D420000}"/>
    <cellStyle name="Normal 42 2 3 2 2 8" xfId="17044" xr:uid="{00000000-0005-0000-0000-00001E420000}"/>
    <cellStyle name="Normal 42 2 3 2 3" xfId="2302" xr:uid="{00000000-0005-0000-0000-00001F420000}"/>
    <cellStyle name="Normal 42 2 3 2 3 2" xfId="3992" xr:uid="{00000000-0005-0000-0000-000020420000}"/>
    <cellStyle name="Normal 42 2 3 2 3 2 2" xfId="14065" xr:uid="{00000000-0005-0000-0000-000021420000}"/>
    <cellStyle name="Normal 42 2 3 2 3 2 2 2" xfId="44396" xr:uid="{00000000-0005-0000-0000-000022420000}"/>
    <cellStyle name="Normal 42 2 3 2 3 2 2 3" xfId="29163" xr:uid="{00000000-0005-0000-0000-000023420000}"/>
    <cellStyle name="Normal 42 2 3 2 3 2 3" xfId="9045" xr:uid="{00000000-0005-0000-0000-000024420000}"/>
    <cellStyle name="Normal 42 2 3 2 3 2 3 2" xfId="39379" xr:uid="{00000000-0005-0000-0000-000025420000}"/>
    <cellStyle name="Normal 42 2 3 2 3 2 3 3" xfId="24146" xr:uid="{00000000-0005-0000-0000-000026420000}"/>
    <cellStyle name="Normal 42 2 3 2 3 2 4" xfId="34366" xr:uid="{00000000-0005-0000-0000-000027420000}"/>
    <cellStyle name="Normal 42 2 3 2 3 2 5" xfId="19133" xr:uid="{00000000-0005-0000-0000-000028420000}"/>
    <cellStyle name="Normal 42 2 3 2 3 3" xfId="5684" xr:uid="{00000000-0005-0000-0000-000029420000}"/>
    <cellStyle name="Normal 42 2 3 2 3 3 2" xfId="15736" xr:uid="{00000000-0005-0000-0000-00002A420000}"/>
    <cellStyle name="Normal 42 2 3 2 3 3 2 2" xfId="46067" xr:uid="{00000000-0005-0000-0000-00002B420000}"/>
    <cellStyle name="Normal 42 2 3 2 3 3 2 3" xfId="30834" xr:uid="{00000000-0005-0000-0000-00002C420000}"/>
    <cellStyle name="Normal 42 2 3 2 3 3 3" xfId="10716" xr:uid="{00000000-0005-0000-0000-00002D420000}"/>
    <cellStyle name="Normal 42 2 3 2 3 3 3 2" xfId="41050" xr:uid="{00000000-0005-0000-0000-00002E420000}"/>
    <cellStyle name="Normal 42 2 3 2 3 3 3 3" xfId="25817" xr:uid="{00000000-0005-0000-0000-00002F420000}"/>
    <cellStyle name="Normal 42 2 3 2 3 3 4" xfId="36037" xr:uid="{00000000-0005-0000-0000-000030420000}"/>
    <cellStyle name="Normal 42 2 3 2 3 3 5" xfId="20804" xr:uid="{00000000-0005-0000-0000-000031420000}"/>
    <cellStyle name="Normal 42 2 3 2 3 4" xfId="12394" xr:uid="{00000000-0005-0000-0000-000032420000}"/>
    <cellStyle name="Normal 42 2 3 2 3 4 2" xfId="42725" xr:uid="{00000000-0005-0000-0000-000033420000}"/>
    <cellStyle name="Normal 42 2 3 2 3 4 3" xfId="27492" xr:uid="{00000000-0005-0000-0000-000034420000}"/>
    <cellStyle name="Normal 42 2 3 2 3 5" xfId="7373" xr:uid="{00000000-0005-0000-0000-000035420000}"/>
    <cellStyle name="Normal 42 2 3 2 3 5 2" xfId="37708" xr:uid="{00000000-0005-0000-0000-000036420000}"/>
    <cellStyle name="Normal 42 2 3 2 3 5 3" xfId="22475" xr:uid="{00000000-0005-0000-0000-000037420000}"/>
    <cellStyle name="Normal 42 2 3 2 3 6" xfId="32696" xr:uid="{00000000-0005-0000-0000-000038420000}"/>
    <cellStyle name="Normal 42 2 3 2 3 7" xfId="17462" xr:uid="{00000000-0005-0000-0000-000039420000}"/>
    <cellStyle name="Normal 42 2 3 2 4" xfId="3155" xr:uid="{00000000-0005-0000-0000-00003A420000}"/>
    <cellStyle name="Normal 42 2 3 2 4 2" xfId="13229" xr:uid="{00000000-0005-0000-0000-00003B420000}"/>
    <cellStyle name="Normal 42 2 3 2 4 2 2" xfId="43560" xr:uid="{00000000-0005-0000-0000-00003C420000}"/>
    <cellStyle name="Normal 42 2 3 2 4 2 3" xfId="28327" xr:uid="{00000000-0005-0000-0000-00003D420000}"/>
    <cellStyle name="Normal 42 2 3 2 4 3" xfId="8209" xr:uid="{00000000-0005-0000-0000-00003E420000}"/>
    <cellStyle name="Normal 42 2 3 2 4 3 2" xfId="38543" xr:uid="{00000000-0005-0000-0000-00003F420000}"/>
    <cellStyle name="Normal 42 2 3 2 4 3 3" xfId="23310" xr:uid="{00000000-0005-0000-0000-000040420000}"/>
    <cellStyle name="Normal 42 2 3 2 4 4" xfId="33530" xr:uid="{00000000-0005-0000-0000-000041420000}"/>
    <cellStyle name="Normal 42 2 3 2 4 5" xfId="18297" xr:uid="{00000000-0005-0000-0000-000042420000}"/>
    <cellStyle name="Normal 42 2 3 2 5" xfId="4848" xr:uid="{00000000-0005-0000-0000-000043420000}"/>
    <cellStyle name="Normal 42 2 3 2 5 2" xfId="14900" xr:uid="{00000000-0005-0000-0000-000044420000}"/>
    <cellStyle name="Normal 42 2 3 2 5 2 2" xfId="45231" xr:uid="{00000000-0005-0000-0000-000045420000}"/>
    <cellStyle name="Normal 42 2 3 2 5 2 3" xfId="29998" xr:uid="{00000000-0005-0000-0000-000046420000}"/>
    <cellStyle name="Normal 42 2 3 2 5 3" xfId="9880" xr:uid="{00000000-0005-0000-0000-000047420000}"/>
    <cellStyle name="Normal 42 2 3 2 5 3 2" xfId="40214" xr:uid="{00000000-0005-0000-0000-000048420000}"/>
    <cellStyle name="Normal 42 2 3 2 5 3 3" xfId="24981" xr:uid="{00000000-0005-0000-0000-000049420000}"/>
    <cellStyle name="Normal 42 2 3 2 5 4" xfId="35201" xr:uid="{00000000-0005-0000-0000-00004A420000}"/>
    <cellStyle name="Normal 42 2 3 2 5 5" xfId="19968" xr:uid="{00000000-0005-0000-0000-00004B420000}"/>
    <cellStyle name="Normal 42 2 3 2 6" xfId="11558" xr:uid="{00000000-0005-0000-0000-00004C420000}"/>
    <cellStyle name="Normal 42 2 3 2 6 2" xfId="41889" xr:uid="{00000000-0005-0000-0000-00004D420000}"/>
    <cellStyle name="Normal 42 2 3 2 6 3" xfId="26656" xr:uid="{00000000-0005-0000-0000-00004E420000}"/>
    <cellStyle name="Normal 42 2 3 2 7" xfId="6537" xr:uid="{00000000-0005-0000-0000-00004F420000}"/>
    <cellStyle name="Normal 42 2 3 2 7 2" xfId="36872" xr:uid="{00000000-0005-0000-0000-000050420000}"/>
    <cellStyle name="Normal 42 2 3 2 7 3" xfId="21639" xr:uid="{00000000-0005-0000-0000-000051420000}"/>
    <cellStyle name="Normal 42 2 3 2 8" xfId="31860" xr:uid="{00000000-0005-0000-0000-000052420000}"/>
    <cellStyle name="Normal 42 2 3 2 9" xfId="16626" xr:uid="{00000000-0005-0000-0000-000053420000}"/>
    <cellStyle name="Normal 42 2 3 3" xfId="1673" xr:uid="{00000000-0005-0000-0000-000054420000}"/>
    <cellStyle name="Normal 42 2 3 3 2" xfId="2512" xr:uid="{00000000-0005-0000-0000-000055420000}"/>
    <cellStyle name="Normal 42 2 3 3 2 2" xfId="4202" xr:uid="{00000000-0005-0000-0000-000056420000}"/>
    <cellStyle name="Normal 42 2 3 3 2 2 2" xfId="14275" xr:uid="{00000000-0005-0000-0000-000057420000}"/>
    <cellStyle name="Normal 42 2 3 3 2 2 2 2" xfId="44606" xr:uid="{00000000-0005-0000-0000-000058420000}"/>
    <cellStyle name="Normal 42 2 3 3 2 2 2 3" xfId="29373" xr:uid="{00000000-0005-0000-0000-000059420000}"/>
    <cellStyle name="Normal 42 2 3 3 2 2 3" xfId="9255" xr:uid="{00000000-0005-0000-0000-00005A420000}"/>
    <cellStyle name="Normal 42 2 3 3 2 2 3 2" xfId="39589" xr:uid="{00000000-0005-0000-0000-00005B420000}"/>
    <cellStyle name="Normal 42 2 3 3 2 2 3 3" xfId="24356" xr:uid="{00000000-0005-0000-0000-00005C420000}"/>
    <cellStyle name="Normal 42 2 3 3 2 2 4" xfId="34576" xr:uid="{00000000-0005-0000-0000-00005D420000}"/>
    <cellStyle name="Normal 42 2 3 3 2 2 5" xfId="19343" xr:uid="{00000000-0005-0000-0000-00005E420000}"/>
    <cellStyle name="Normal 42 2 3 3 2 3" xfId="5894" xr:uid="{00000000-0005-0000-0000-00005F420000}"/>
    <cellStyle name="Normal 42 2 3 3 2 3 2" xfId="15946" xr:uid="{00000000-0005-0000-0000-000060420000}"/>
    <cellStyle name="Normal 42 2 3 3 2 3 2 2" xfId="46277" xr:uid="{00000000-0005-0000-0000-000061420000}"/>
    <cellStyle name="Normal 42 2 3 3 2 3 2 3" xfId="31044" xr:uid="{00000000-0005-0000-0000-000062420000}"/>
    <cellStyle name="Normal 42 2 3 3 2 3 3" xfId="10926" xr:uid="{00000000-0005-0000-0000-000063420000}"/>
    <cellStyle name="Normal 42 2 3 3 2 3 3 2" xfId="41260" xr:uid="{00000000-0005-0000-0000-000064420000}"/>
    <cellStyle name="Normal 42 2 3 3 2 3 3 3" xfId="26027" xr:uid="{00000000-0005-0000-0000-000065420000}"/>
    <cellStyle name="Normal 42 2 3 3 2 3 4" xfId="36247" xr:uid="{00000000-0005-0000-0000-000066420000}"/>
    <cellStyle name="Normal 42 2 3 3 2 3 5" xfId="21014" xr:uid="{00000000-0005-0000-0000-000067420000}"/>
    <cellStyle name="Normal 42 2 3 3 2 4" xfId="12604" xr:uid="{00000000-0005-0000-0000-000068420000}"/>
    <cellStyle name="Normal 42 2 3 3 2 4 2" xfId="42935" xr:uid="{00000000-0005-0000-0000-000069420000}"/>
    <cellStyle name="Normal 42 2 3 3 2 4 3" xfId="27702" xr:uid="{00000000-0005-0000-0000-00006A420000}"/>
    <cellStyle name="Normal 42 2 3 3 2 5" xfId="7583" xr:uid="{00000000-0005-0000-0000-00006B420000}"/>
    <cellStyle name="Normal 42 2 3 3 2 5 2" xfId="37918" xr:uid="{00000000-0005-0000-0000-00006C420000}"/>
    <cellStyle name="Normal 42 2 3 3 2 5 3" xfId="22685" xr:uid="{00000000-0005-0000-0000-00006D420000}"/>
    <cellStyle name="Normal 42 2 3 3 2 6" xfId="32906" xr:uid="{00000000-0005-0000-0000-00006E420000}"/>
    <cellStyle name="Normal 42 2 3 3 2 7" xfId="17672" xr:uid="{00000000-0005-0000-0000-00006F420000}"/>
    <cellStyle name="Normal 42 2 3 3 3" xfId="3365" xr:uid="{00000000-0005-0000-0000-000070420000}"/>
    <cellStyle name="Normal 42 2 3 3 3 2" xfId="13439" xr:uid="{00000000-0005-0000-0000-000071420000}"/>
    <cellStyle name="Normal 42 2 3 3 3 2 2" xfId="43770" xr:uid="{00000000-0005-0000-0000-000072420000}"/>
    <cellStyle name="Normal 42 2 3 3 3 2 3" xfId="28537" xr:uid="{00000000-0005-0000-0000-000073420000}"/>
    <cellStyle name="Normal 42 2 3 3 3 3" xfId="8419" xr:uid="{00000000-0005-0000-0000-000074420000}"/>
    <cellStyle name="Normal 42 2 3 3 3 3 2" xfId="38753" xr:uid="{00000000-0005-0000-0000-000075420000}"/>
    <cellStyle name="Normal 42 2 3 3 3 3 3" xfId="23520" xr:uid="{00000000-0005-0000-0000-000076420000}"/>
    <cellStyle name="Normal 42 2 3 3 3 4" xfId="33740" xr:uid="{00000000-0005-0000-0000-000077420000}"/>
    <cellStyle name="Normal 42 2 3 3 3 5" xfId="18507" xr:uid="{00000000-0005-0000-0000-000078420000}"/>
    <cellStyle name="Normal 42 2 3 3 4" xfId="5058" xr:uid="{00000000-0005-0000-0000-000079420000}"/>
    <cellStyle name="Normal 42 2 3 3 4 2" xfId="15110" xr:uid="{00000000-0005-0000-0000-00007A420000}"/>
    <cellStyle name="Normal 42 2 3 3 4 2 2" xfId="45441" xr:uid="{00000000-0005-0000-0000-00007B420000}"/>
    <cellStyle name="Normal 42 2 3 3 4 2 3" xfId="30208" xr:uid="{00000000-0005-0000-0000-00007C420000}"/>
    <cellStyle name="Normal 42 2 3 3 4 3" xfId="10090" xr:uid="{00000000-0005-0000-0000-00007D420000}"/>
    <cellStyle name="Normal 42 2 3 3 4 3 2" xfId="40424" xr:uid="{00000000-0005-0000-0000-00007E420000}"/>
    <cellStyle name="Normal 42 2 3 3 4 3 3" xfId="25191" xr:uid="{00000000-0005-0000-0000-00007F420000}"/>
    <cellStyle name="Normal 42 2 3 3 4 4" xfId="35411" xr:uid="{00000000-0005-0000-0000-000080420000}"/>
    <cellStyle name="Normal 42 2 3 3 4 5" xfId="20178" xr:uid="{00000000-0005-0000-0000-000081420000}"/>
    <cellStyle name="Normal 42 2 3 3 5" xfId="11768" xr:uid="{00000000-0005-0000-0000-000082420000}"/>
    <cellStyle name="Normal 42 2 3 3 5 2" xfId="42099" xr:uid="{00000000-0005-0000-0000-000083420000}"/>
    <cellStyle name="Normal 42 2 3 3 5 3" xfId="26866" xr:uid="{00000000-0005-0000-0000-000084420000}"/>
    <cellStyle name="Normal 42 2 3 3 6" xfId="6747" xr:uid="{00000000-0005-0000-0000-000085420000}"/>
    <cellStyle name="Normal 42 2 3 3 6 2" xfId="37082" xr:uid="{00000000-0005-0000-0000-000086420000}"/>
    <cellStyle name="Normal 42 2 3 3 6 3" xfId="21849" xr:uid="{00000000-0005-0000-0000-000087420000}"/>
    <cellStyle name="Normal 42 2 3 3 7" xfId="32070" xr:uid="{00000000-0005-0000-0000-000088420000}"/>
    <cellStyle name="Normal 42 2 3 3 8" xfId="16836" xr:uid="{00000000-0005-0000-0000-000089420000}"/>
    <cellStyle name="Normal 42 2 3 4" xfId="2094" xr:uid="{00000000-0005-0000-0000-00008A420000}"/>
    <cellStyle name="Normal 42 2 3 4 2" xfId="3784" xr:uid="{00000000-0005-0000-0000-00008B420000}"/>
    <cellStyle name="Normal 42 2 3 4 2 2" xfId="13857" xr:uid="{00000000-0005-0000-0000-00008C420000}"/>
    <cellStyle name="Normal 42 2 3 4 2 2 2" xfId="44188" xr:uid="{00000000-0005-0000-0000-00008D420000}"/>
    <cellStyle name="Normal 42 2 3 4 2 2 3" xfId="28955" xr:uid="{00000000-0005-0000-0000-00008E420000}"/>
    <cellStyle name="Normal 42 2 3 4 2 3" xfId="8837" xr:uid="{00000000-0005-0000-0000-00008F420000}"/>
    <cellStyle name="Normal 42 2 3 4 2 3 2" xfId="39171" xr:uid="{00000000-0005-0000-0000-000090420000}"/>
    <cellStyle name="Normal 42 2 3 4 2 3 3" xfId="23938" xr:uid="{00000000-0005-0000-0000-000091420000}"/>
    <cellStyle name="Normal 42 2 3 4 2 4" xfId="34158" xr:uid="{00000000-0005-0000-0000-000092420000}"/>
    <cellStyle name="Normal 42 2 3 4 2 5" xfId="18925" xr:uid="{00000000-0005-0000-0000-000093420000}"/>
    <cellStyle name="Normal 42 2 3 4 3" xfId="5476" xr:uid="{00000000-0005-0000-0000-000094420000}"/>
    <cellStyle name="Normal 42 2 3 4 3 2" xfId="15528" xr:uid="{00000000-0005-0000-0000-000095420000}"/>
    <cellStyle name="Normal 42 2 3 4 3 2 2" xfId="45859" xr:uid="{00000000-0005-0000-0000-000096420000}"/>
    <cellStyle name="Normal 42 2 3 4 3 2 3" xfId="30626" xr:uid="{00000000-0005-0000-0000-000097420000}"/>
    <cellStyle name="Normal 42 2 3 4 3 3" xfId="10508" xr:uid="{00000000-0005-0000-0000-000098420000}"/>
    <cellStyle name="Normal 42 2 3 4 3 3 2" xfId="40842" xr:uid="{00000000-0005-0000-0000-000099420000}"/>
    <cellStyle name="Normal 42 2 3 4 3 3 3" xfId="25609" xr:uid="{00000000-0005-0000-0000-00009A420000}"/>
    <cellStyle name="Normal 42 2 3 4 3 4" xfId="35829" xr:uid="{00000000-0005-0000-0000-00009B420000}"/>
    <cellStyle name="Normal 42 2 3 4 3 5" xfId="20596" xr:uid="{00000000-0005-0000-0000-00009C420000}"/>
    <cellStyle name="Normal 42 2 3 4 4" xfId="12186" xr:uid="{00000000-0005-0000-0000-00009D420000}"/>
    <cellStyle name="Normal 42 2 3 4 4 2" xfId="42517" xr:uid="{00000000-0005-0000-0000-00009E420000}"/>
    <cellStyle name="Normal 42 2 3 4 4 3" xfId="27284" xr:uid="{00000000-0005-0000-0000-00009F420000}"/>
    <cellStyle name="Normal 42 2 3 4 5" xfId="7165" xr:uid="{00000000-0005-0000-0000-0000A0420000}"/>
    <cellStyle name="Normal 42 2 3 4 5 2" xfId="37500" xr:uid="{00000000-0005-0000-0000-0000A1420000}"/>
    <cellStyle name="Normal 42 2 3 4 5 3" xfId="22267" xr:uid="{00000000-0005-0000-0000-0000A2420000}"/>
    <cellStyle name="Normal 42 2 3 4 6" xfId="32488" xr:uid="{00000000-0005-0000-0000-0000A3420000}"/>
    <cellStyle name="Normal 42 2 3 4 7" xfId="17254" xr:uid="{00000000-0005-0000-0000-0000A4420000}"/>
    <cellStyle name="Normal 42 2 3 5" xfId="2947" xr:uid="{00000000-0005-0000-0000-0000A5420000}"/>
    <cellStyle name="Normal 42 2 3 5 2" xfId="13021" xr:uid="{00000000-0005-0000-0000-0000A6420000}"/>
    <cellStyle name="Normal 42 2 3 5 2 2" xfId="43352" xr:uid="{00000000-0005-0000-0000-0000A7420000}"/>
    <cellStyle name="Normal 42 2 3 5 2 3" xfId="28119" xr:uid="{00000000-0005-0000-0000-0000A8420000}"/>
    <cellStyle name="Normal 42 2 3 5 3" xfId="8001" xr:uid="{00000000-0005-0000-0000-0000A9420000}"/>
    <cellStyle name="Normal 42 2 3 5 3 2" xfId="38335" xr:uid="{00000000-0005-0000-0000-0000AA420000}"/>
    <cellStyle name="Normal 42 2 3 5 3 3" xfId="23102" xr:uid="{00000000-0005-0000-0000-0000AB420000}"/>
    <cellStyle name="Normal 42 2 3 5 4" xfId="33322" xr:uid="{00000000-0005-0000-0000-0000AC420000}"/>
    <cellStyle name="Normal 42 2 3 5 5" xfId="18089" xr:uid="{00000000-0005-0000-0000-0000AD420000}"/>
    <cellStyle name="Normal 42 2 3 6" xfId="4640" xr:uid="{00000000-0005-0000-0000-0000AE420000}"/>
    <cellStyle name="Normal 42 2 3 6 2" xfId="14692" xr:uid="{00000000-0005-0000-0000-0000AF420000}"/>
    <cellStyle name="Normal 42 2 3 6 2 2" xfId="45023" xr:uid="{00000000-0005-0000-0000-0000B0420000}"/>
    <cellStyle name="Normal 42 2 3 6 2 3" xfId="29790" xr:uid="{00000000-0005-0000-0000-0000B1420000}"/>
    <cellStyle name="Normal 42 2 3 6 3" xfId="9672" xr:uid="{00000000-0005-0000-0000-0000B2420000}"/>
    <cellStyle name="Normal 42 2 3 6 3 2" xfId="40006" xr:uid="{00000000-0005-0000-0000-0000B3420000}"/>
    <cellStyle name="Normal 42 2 3 6 3 3" xfId="24773" xr:uid="{00000000-0005-0000-0000-0000B4420000}"/>
    <cellStyle name="Normal 42 2 3 6 4" xfId="34993" xr:uid="{00000000-0005-0000-0000-0000B5420000}"/>
    <cellStyle name="Normal 42 2 3 6 5" xfId="19760" xr:uid="{00000000-0005-0000-0000-0000B6420000}"/>
    <cellStyle name="Normal 42 2 3 7" xfId="11350" xr:uid="{00000000-0005-0000-0000-0000B7420000}"/>
    <cellStyle name="Normal 42 2 3 7 2" xfId="41681" xr:uid="{00000000-0005-0000-0000-0000B8420000}"/>
    <cellStyle name="Normal 42 2 3 7 3" xfId="26448" xr:uid="{00000000-0005-0000-0000-0000B9420000}"/>
    <cellStyle name="Normal 42 2 3 8" xfId="6329" xr:uid="{00000000-0005-0000-0000-0000BA420000}"/>
    <cellStyle name="Normal 42 2 3 8 2" xfId="36664" xr:uid="{00000000-0005-0000-0000-0000BB420000}"/>
    <cellStyle name="Normal 42 2 3 8 3" xfId="21431" xr:uid="{00000000-0005-0000-0000-0000BC420000}"/>
    <cellStyle name="Normal 42 2 3 9" xfId="31653" xr:uid="{00000000-0005-0000-0000-0000BD420000}"/>
    <cellStyle name="Normal 42 2 4" xfId="1354" xr:uid="{00000000-0005-0000-0000-0000BE420000}"/>
    <cellStyle name="Normal 42 2 4 2" xfId="1777" xr:uid="{00000000-0005-0000-0000-0000BF420000}"/>
    <cellStyle name="Normal 42 2 4 2 2" xfId="2616" xr:uid="{00000000-0005-0000-0000-0000C0420000}"/>
    <cellStyle name="Normal 42 2 4 2 2 2" xfId="4306" xr:uid="{00000000-0005-0000-0000-0000C1420000}"/>
    <cellStyle name="Normal 42 2 4 2 2 2 2" xfId="14379" xr:uid="{00000000-0005-0000-0000-0000C2420000}"/>
    <cellStyle name="Normal 42 2 4 2 2 2 2 2" xfId="44710" xr:uid="{00000000-0005-0000-0000-0000C3420000}"/>
    <cellStyle name="Normal 42 2 4 2 2 2 2 3" xfId="29477" xr:uid="{00000000-0005-0000-0000-0000C4420000}"/>
    <cellStyle name="Normal 42 2 4 2 2 2 3" xfId="9359" xr:uid="{00000000-0005-0000-0000-0000C5420000}"/>
    <cellStyle name="Normal 42 2 4 2 2 2 3 2" xfId="39693" xr:uid="{00000000-0005-0000-0000-0000C6420000}"/>
    <cellStyle name="Normal 42 2 4 2 2 2 3 3" xfId="24460" xr:uid="{00000000-0005-0000-0000-0000C7420000}"/>
    <cellStyle name="Normal 42 2 4 2 2 2 4" xfId="34680" xr:uid="{00000000-0005-0000-0000-0000C8420000}"/>
    <cellStyle name="Normal 42 2 4 2 2 2 5" xfId="19447" xr:uid="{00000000-0005-0000-0000-0000C9420000}"/>
    <cellStyle name="Normal 42 2 4 2 2 3" xfId="5998" xr:uid="{00000000-0005-0000-0000-0000CA420000}"/>
    <cellStyle name="Normal 42 2 4 2 2 3 2" xfId="16050" xr:uid="{00000000-0005-0000-0000-0000CB420000}"/>
    <cellStyle name="Normal 42 2 4 2 2 3 2 2" xfId="46381" xr:uid="{00000000-0005-0000-0000-0000CC420000}"/>
    <cellStyle name="Normal 42 2 4 2 2 3 2 3" xfId="31148" xr:uid="{00000000-0005-0000-0000-0000CD420000}"/>
    <cellStyle name="Normal 42 2 4 2 2 3 3" xfId="11030" xr:uid="{00000000-0005-0000-0000-0000CE420000}"/>
    <cellStyle name="Normal 42 2 4 2 2 3 3 2" xfId="41364" xr:uid="{00000000-0005-0000-0000-0000CF420000}"/>
    <cellStyle name="Normal 42 2 4 2 2 3 3 3" xfId="26131" xr:uid="{00000000-0005-0000-0000-0000D0420000}"/>
    <cellStyle name="Normal 42 2 4 2 2 3 4" xfId="36351" xr:uid="{00000000-0005-0000-0000-0000D1420000}"/>
    <cellStyle name="Normal 42 2 4 2 2 3 5" xfId="21118" xr:uid="{00000000-0005-0000-0000-0000D2420000}"/>
    <cellStyle name="Normal 42 2 4 2 2 4" xfId="12708" xr:uid="{00000000-0005-0000-0000-0000D3420000}"/>
    <cellStyle name="Normal 42 2 4 2 2 4 2" xfId="43039" xr:uid="{00000000-0005-0000-0000-0000D4420000}"/>
    <cellStyle name="Normal 42 2 4 2 2 4 3" xfId="27806" xr:uid="{00000000-0005-0000-0000-0000D5420000}"/>
    <cellStyle name="Normal 42 2 4 2 2 5" xfId="7687" xr:uid="{00000000-0005-0000-0000-0000D6420000}"/>
    <cellStyle name="Normal 42 2 4 2 2 5 2" xfId="38022" xr:uid="{00000000-0005-0000-0000-0000D7420000}"/>
    <cellStyle name="Normal 42 2 4 2 2 5 3" xfId="22789" xr:uid="{00000000-0005-0000-0000-0000D8420000}"/>
    <cellStyle name="Normal 42 2 4 2 2 6" xfId="33010" xr:uid="{00000000-0005-0000-0000-0000D9420000}"/>
    <cellStyle name="Normal 42 2 4 2 2 7" xfId="17776" xr:uid="{00000000-0005-0000-0000-0000DA420000}"/>
    <cellStyle name="Normal 42 2 4 2 3" xfId="3469" xr:uid="{00000000-0005-0000-0000-0000DB420000}"/>
    <cellStyle name="Normal 42 2 4 2 3 2" xfId="13543" xr:uid="{00000000-0005-0000-0000-0000DC420000}"/>
    <cellStyle name="Normal 42 2 4 2 3 2 2" xfId="43874" xr:uid="{00000000-0005-0000-0000-0000DD420000}"/>
    <cellStyle name="Normal 42 2 4 2 3 2 3" xfId="28641" xr:uid="{00000000-0005-0000-0000-0000DE420000}"/>
    <cellStyle name="Normal 42 2 4 2 3 3" xfId="8523" xr:uid="{00000000-0005-0000-0000-0000DF420000}"/>
    <cellStyle name="Normal 42 2 4 2 3 3 2" xfId="38857" xr:uid="{00000000-0005-0000-0000-0000E0420000}"/>
    <cellStyle name="Normal 42 2 4 2 3 3 3" xfId="23624" xr:uid="{00000000-0005-0000-0000-0000E1420000}"/>
    <cellStyle name="Normal 42 2 4 2 3 4" xfId="33844" xr:uid="{00000000-0005-0000-0000-0000E2420000}"/>
    <cellStyle name="Normal 42 2 4 2 3 5" xfId="18611" xr:uid="{00000000-0005-0000-0000-0000E3420000}"/>
    <cellStyle name="Normal 42 2 4 2 4" xfId="5162" xr:uid="{00000000-0005-0000-0000-0000E4420000}"/>
    <cellStyle name="Normal 42 2 4 2 4 2" xfId="15214" xr:uid="{00000000-0005-0000-0000-0000E5420000}"/>
    <cellStyle name="Normal 42 2 4 2 4 2 2" xfId="45545" xr:uid="{00000000-0005-0000-0000-0000E6420000}"/>
    <cellStyle name="Normal 42 2 4 2 4 2 3" xfId="30312" xr:uid="{00000000-0005-0000-0000-0000E7420000}"/>
    <cellStyle name="Normal 42 2 4 2 4 3" xfId="10194" xr:uid="{00000000-0005-0000-0000-0000E8420000}"/>
    <cellStyle name="Normal 42 2 4 2 4 3 2" xfId="40528" xr:uid="{00000000-0005-0000-0000-0000E9420000}"/>
    <cellStyle name="Normal 42 2 4 2 4 3 3" xfId="25295" xr:uid="{00000000-0005-0000-0000-0000EA420000}"/>
    <cellStyle name="Normal 42 2 4 2 4 4" xfId="35515" xr:uid="{00000000-0005-0000-0000-0000EB420000}"/>
    <cellStyle name="Normal 42 2 4 2 4 5" xfId="20282" xr:uid="{00000000-0005-0000-0000-0000EC420000}"/>
    <cellStyle name="Normal 42 2 4 2 5" xfId="11872" xr:uid="{00000000-0005-0000-0000-0000ED420000}"/>
    <cellStyle name="Normal 42 2 4 2 5 2" xfId="42203" xr:uid="{00000000-0005-0000-0000-0000EE420000}"/>
    <cellStyle name="Normal 42 2 4 2 5 3" xfId="26970" xr:uid="{00000000-0005-0000-0000-0000EF420000}"/>
    <cellStyle name="Normal 42 2 4 2 6" xfId="6851" xr:uid="{00000000-0005-0000-0000-0000F0420000}"/>
    <cellStyle name="Normal 42 2 4 2 6 2" xfId="37186" xr:uid="{00000000-0005-0000-0000-0000F1420000}"/>
    <cellStyle name="Normal 42 2 4 2 6 3" xfId="21953" xr:uid="{00000000-0005-0000-0000-0000F2420000}"/>
    <cellStyle name="Normal 42 2 4 2 7" xfId="32174" xr:uid="{00000000-0005-0000-0000-0000F3420000}"/>
    <cellStyle name="Normal 42 2 4 2 8" xfId="16940" xr:uid="{00000000-0005-0000-0000-0000F4420000}"/>
    <cellStyle name="Normal 42 2 4 3" xfId="2198" xr:uid="{00000000-0005-0000-0000-0000F5420000}"/>
    <cellStyle name="Normal 42 2 4 3 2" xfId="3888" xr:uid="{00000000-0005-0000-0000-0000F6420000}"/>
    <cellStyle name="Normal 42 2 4 3 2 2" xfId="13961" xr:uid="{00000000-0005-0000-0000-0000F7420000}"/>
    <cellStyle name="Normal 42 2 4 3 2 2 2" xfId="44292" xr:uid="{00000000-0005-0000-0000-0000F8420000}"/>
    <cellStyle name="Normal 42 2 4 3 2 2 3" xfId="29059" xr:uid="{00000000-0005-0000-0000-0000F9420000}"/>
    <cellStyle name="Normal 42 2 4 3 2 3" xfId="8941" xr:uid="{00000000-0005-0000-0000-0000FA420000}"/>
    <cellStyle name="Normal 42 2 4 3 2 3 2" xfId="39275" xr:uid="{00000000-0005-0000-0000-0000FB420000}"/>
    <cellStyle name="Normal 42 2 4 3 2 3 3" xfId="24042" xr:uid="{00000000-0005-0000-0000-0000FC420000}"/>
    <cellStyle name="Normal 42 2 4 3 2 4" xfId="34262" xr:uid="{00000000-0005-0000-0000-0000FD420000}"/>
    <cellStyle name="Normal 42 2 4 3 2 5" xfId="19029" xr:uid="{00000000-0005-0000-0000-0000FE420000}"/>
    <cellStyle name="Normal 42 2 4 3 3" xfId="5580" xr:uid="{00000000-0005-0000-0000-0000FF420000}"/>
    <cellStyle name="Normal 42 2 4 3 3 2" xfId="15632" xr:uid="{00000000-0005-0000-0000-000000430000}"/>
    <cellStyle name="Normal 42 2 4 3 3 2 2" xfId="45963" xr:uid="{00000000-0005-0000-0000-000001430000}"/>
    <cellStyle name="Normal 42 2 4 3 3 2 3" xfId="30730" xr:uid="{00000000-0005-0000-0000-000002430000}"/>
    <cellStyle name="Normal 42 2 4 3 3 3" xfId="10612" xr:uid="{00000000-0005-0000-0000-000003430000}"/>
    <cellStyle name="Normal 42 2 4 3 3 3 2" xfId="40946" xr:uid="{00000000-0005-0000-0000-000004430000}"/>
    <cellStyle name="Normal 42 2 4 3 3 3 3" xfId="25713" xr:uid="{00000000-0005-0000-0000-000005430000}"/>
    <cellStyle name="Normal 42 2 4 3 3 4" xfId="35933" xr:uid="{00000000-0005-0000-0000-000006430000}"/>
    <cellStyle name="Normal 42 2 4 3 3 5" xfId="20700" xr:uid="{00000000-0005-0000-0000-000007430000}"/>
    <cellStyle name="Normal 42 2 4 3 4" xfId="12290" xr:uid="{00000000-0005-0000-0000-000008430000}"/>
    <cellStyle name="Normal 42 2 4 3 4 2" xfId="42621" xr:uid="{00000000-0005-0000-0000-000009430000}"/>
    <cellStyle name="Normal 42 2 4 3 4 3" xfId="27388" xr:uid="{00000000-0005-0000-0000-00000A430000}"/>
    <cellStyle name="Normal 42 2 4 3 5" xfId="7269" xr:uid="{00000000-0005-0000-0000-00000B430000}"/>
    <cellStyle name="Normal 42 2 4 3 5 2" xfId="37604" xr:uid="{00000000-0005-0000-0000-00000C430000}"/>
    <cellStyle name="Normal 42 2 4 3 5 3" xfId="22371" xr:uid="{00000000-0005-0000-0000-00000D430000}"/>
    <cellStyle name="Normal 42 2 4 3 6" xfId="32592" xr:uid="{00000000-0005-0000-0000-00000E430000}"/>
    <cellStyle name="Normal 42 2 4 3 7" xfId="17358" xr:uid="{00000000-0005-0000-0000-00000F430000}"/>
    <cellStyle name="Normal 42 2 4 4" xfId="3051" xr:uid="{00000000-0005-0000-0000-000010430000}"/>
    <cellStyle name="Normal 42 2 4 4 2" xfId="13125" xr:uid="{00000000-0005-0000-0000-000011430000}"/>
    <cellStyle name="Normal 42 2 4 4 2 2" xfId="43456" xr:uid="{00000000-0005-0000-0000-000012430000}"/>
    <cellStyle name="Normal 42 2 4 4 2 3" xfId="28223" xr:uid="{00000000-0005-0000-0000-000013430000}"/>
    <cellStyle name="Normal 42 2 4 4 3" xfId="8105" xr:uid="{00000000-0005-0000-0000-000014430000}"/>
    <cellStyle name="Normal 42 2 4 4 3 2" xfId="38439" xr:uid="{00000000-0005-0000-0000-000015430000}"/>
    <cellStyle name="Normal 42 2 4 4 3 3" xfId="23206" xr:uid="{00000000-0005-0000-0000-000016430000}"/>
    <cellStyle name="Normal 42 2 4 4 4" xfId="33426" xr:uid="{00000000-0005-0000-0000-000017430000}"/>
    <cellStyle name="Normal 42 2 4 4 5" xfId="18193" xr:uid="{00000000-0005-0000-0000-000018430000}"/>
    <cellStyle name="Normal 42 2 4 5" xfId="4744" xr:uid="{00000000-0005-0000-0000-000019430000}"/>
    <cellStyle name="Normal 42 2 4 5 2" xfId="14796" xr:uid="{00000000-0005-0000-0000-00001A430000}"/>
    <cellStyle name="Normal 42 2 4 5 2 2" xfId="45127" xr:uid="{00000000-0005-0000-0000-00001B430000}"/>
    <cellStyle name="Normal 42 2 4 5 2 3" xfId="29894" xr:uid="{00000000-0005-0000-0000-00001C430000}"/>
    <cellStyle name="Normal 42 2 4 5 3" xfId="9776" xr:uid="{00000000-0005-0000-0000-00001D430000}"/>
    <cellStyle name="Normal 42 2 4 5 3 2" xfId="40110" xr:uid="{00000000-0005-0000-0000-00001E430000}"/>
    <cellStyle name="Normal 42 2 4 5 3 3" xfId="24877" xr:uid="{00000000-0005-0000-0000-00001F430000}"/>
    <cellStyle name="Normal 42 2 4 5 4" xfId="35097" xr:uid="{00000000-0005-0000-0000-000020430000}"/>
    <cellStyle name="Normal 42 2 4 5 5" xfId="19864" xr:uid="{00000000-0005-0000-0000-000021430000}"/>
    <cellStyle name="Normal 42 2 4 6" xfId="11454" xr:uid="{00000000-0005-0000-0000-000022430000}"/>
    <cellStyle name="Normal 42 2 4 6 2" xfId="41785" xr:uid="{00000000-0005-0000-0000-000023430000}"/>
    <cellStyle name="Normal 42 2 4 6 3" xfId="26552" xr:uid="{00000000-0005-0000-0000-000024430000}"/>
    <cellStyle name="Normal 42 2 4 7" xfId="6433" xr:uid="{00000000-0005-0000-0000-000025430000}"/>
    <cellStyle name="Normal 42 2 4 7 2" xfId="36768" xr:uid="{00000000-0005-0000-0000-000026430000}"/>
    <cellStyle name="Normal 42 2 4 7 3" xfId="21535" xr:uid="{00000000-0005-0000-0000-000027430000}"/>
    <cellStyle name="Normal 42 2 4 8" xfId="31756" xr:uid="{00000000-0005-0000-0000-000028430000}"/>
    <cellStyle name="Normal 42 2 4 9" xfId="16522" xr:uid="{00000000-0005-0000-0000-000029430000}"/>
    <cellStyle name="Normal 42 2 5" xfId="1567" xr:uid="{00000000-0005-0000-0000-00002A430000}"/>
    <cellStyle name="Normal 42 2 5 2" xfId="2408" xr:uid="{00000000-0005-0000-0000-00002B430000}"/>
    <cellStyle name="Normal 42 2 5 2 2" xfId="4098" xr:uid="{00000000-0005-0000-0000-00002C430000}"/>
    <cellStyle name="Normal 42 2 5 2 2 2" xfId="14171" xr:uid="{00000000-0005-0000-0000-00002D430000}"/>
    <cellStyle name="Normal 42 2 5 2 2 2 2" xfId="44502" xr:uid="{00000000-0005-0000-0000-00002E430000}"/>
    <cellStyle name="Normal 42 2 5 2 2 2 3" xfId="29269" xr:uid="{00000000-0005-0000-0000-00002F430000}"/>
    <cellStyle name="Normal 42 2 5 2 2 3" xfId="9151" xr:uid="{00000000-0005-0000-0000-000030430000}"/>
    <cellStyle name="Normal 42 2 5 2 2 3 2" xfId="39485" xr:uid="{00000000-0005-0000-0000-000031430000}"/>
    <cellStyle name="Normal 42 2 5 2 2 3 3" xfId="24252" xr:uid="{00000000-0005-0000-0000-000032430000}"/>
    <cellStyle name="Normal 42 2 5 2 2 4" xfId="34472" xr:uid="{00000000-0005-0000-0000-000033430000}"/>
    <cellStyle name="Normal 42 2 5 2 2 5" xfId="19239" xr:uid="{00000000-0005-0000-0000-000034430000}"/>
    <cellStyle name="Normal 42 2 5 2 3" xfId="5790" xr:uid="{00000000-0005-0000-0000-000035430000}"/>
    <cellStyle name="Normal 42 2 5 2 3 2" xfId="15842" xr:uid="{00000000-0005-0000-0000-000036430000}"/>
    <cellStyle name="Normal 42 2 5 2 3 2 2" xfId="46173" xr:uid="{00000000-0005-0000-0000-000037430000}"/>
    <cellStyle name="Normal 42 2 5 2 3 2 3" xfId="30940" xr:uid="{00000000-0005-0000-0000-000038430000}"/>
    <cellStyle name="Normal 42 2 5 2 3 3" xfId="10822" xr:uid="{00000000-0005-0000-0000-000039430000}"/>
    <cellStyle name="Normal 42 2 5 2 3 3 2" xfId="41156" xr:uid="{00000000-0005-0000-0000-00003A430000}"/>
    <cellStyle name="Normal 42 2 5 2 3 3 3" xfId="25923" xr:uid="{00000000-0005-0000-0000-00003B430000}"/>
    <cellStyle name="Normal 42 2 5 2 3 4" xfId="36143" xr:uid="{00000000-0005-0000-0000-00003C430000}"/>
    <cellStyle name="Normal 42 2 5 2 3 5" xfId="20910" xr:uid="{00000000-0005-0000-0000-00003D430000}"/>
    <cellStyle name="Normal 42 2 5 2 4" xfId="12500" xr:uid="{00000000-0005-0000-0000-00003E430000}"/>
    <cellStyle name="Normal 42 2 5 2 4 2" xfId="42831" xr:uid="{00000000-0005-0000-0000-00003F430000}"/>
    <cellStyle name="Normal 42 2 5 2 4 3" xfId="27598" xr:uid="{00000000-0005-0000-0000-000040430000}"/>
    <cellStyle name="Normal 42 2 5 2 5" xfId="7479" xr:uid="{00000000-0005-0000-0000-000041430000}"/>
    <cellStyle name="Normal 42 2 5 2 5 2" xfId="37814" xr:uid="{00000000-0005-0000-0000-000042430000}"/>
    <cellStyle name="Normal 42 2 5 2 5 3" xfId="22581" xr:uid="{00000000-0005-0000-0000-000043430000}"/>
    <cellStyle name="Normal 42 2 5 2 6" xfId="32802" xr:uid="{00000000-0005-0000-0000-000044430000}"/>
    <cellStyle name="Normal 42 2 5 2 7" xfId="17568" xr:uid="{00000000-0005-0000-0000-000045430000}"/>
    <cellStyle name="Normal 42 2 5 3" xfId="3261" xr:uid="{00000000-0005-0000-0000-000046430000}"/>
    <cellStyle name="Normal 42 2 5 3 2" xfId="13335" xr:uid="{00000000-0005-0000-0000-000047430000}"/>
    <cellStyle name="Normal 42 2 5 3 2 2" xfId="43666" xr:uid="{00000000-0005-0000-0000-000048430000}"/>
    <cellStyle name="Normal 42 2 5 3 2 3" xfId="28433" xr:uid="{00000000-0005-0000-0000-000049430000}"/>
    <cellStyle name="Normal 42 2 5 3 3" xfId="8315" xr:uid="{00000000-0005-0000-0000-00004A430000}"/>
    <cellStyle name="Normal 42 2 5 3 3 2" xfId="38649" xr:uid="{00000000-0005-0000-0000-00004B430000}"/>
    <cellStyle name="Normal 42 2 5 3 3 3" xfId="23416" xr:uid="{00000000-0005-0000-0000-00004C430000}"/>
    <cellStyle name="Normal 42 2 5 3 4" xfId="33636" xr:uid="{00000000-0005-0000-0000-00004D430000}"/>
    <cellStyle name="Normal 42 2 5 3 5" xfId="18403" xr:uid="{00000000-0005-0000-0000-00004E430000}"/>
    <cellStyle name="Normal 42 2 5 4" xfId="4954" xr:uid="{00000000-0005-0000-0000-00004F430000}"/>
    <cellStyle name="Normal 42 2 5 4 2" xfId="15006" xr:uid="{00000000-0005-0000-0000-000050430000}"/>
    <cellStyle name="Normal 42 2 5 4 2 2" xfId="45337" xr:uid="{00000000-0005-0000-0000-000051430000}"/>
    <cellStyle name="Normal 42 2 5 4 2 3" xfId="30104" xr:uid="{00000000-0005-0000-0000-000052430000}"/>
    <cellStyle name="Normal 42 2 5 4 3" xfId="9986" xr:uid="{00000000-0005-0000-0000-000053430000}"/>
    <cellStyle name="Normal 42 2 5 4 3 2" xfId="40320" xr:uid="{00000000-0005-0000-0000-000054430000}"/>
    <cellStyle name="Normal 42 2 5 4 3 3" xfId="25087" xr:uid="{00000000-0005-0000-0000-000055430000}"/>
    <cellStyle name="Normal 42 2 5 4 4" xfId="35307" xr:uid="{00000000-0005-0000-0000-000056430000}"/>
    <cellStyle name="Normal 42 2 5 4 5" xfId="20074" xr:uid="{00000000-0005-0000-0000-000057430000}"/>
    <cellStyle name="Normal 42 2 5 5" xfId="11664" xr:uid="{00000000-0005-0000-0000-000058430000}"/>
    <cellStyle name="Normal 42 2 5 5 2" xfId="41995" xr:uid="{00000000-0005-0000-0000-000059430000}"/>
    <cellStyle name="Normal 42 2 5 5 3" xfId="26762" xr:uid="{00000000-0005-0000-0000-00005A430000}"/>
    <cellStyle name="Normal 42 2 5 6" xfId="6643" xr:uid="{00000000-0005-0000-0000-00005B430000}"/>
    <cellStyle name="Normal 42 2 5 6 2" xfId="36978" xr:uid="{00000000-0005-0000-0000-00005C430000}"/>
    <cellStyle name="Normal 42 2 5 6 3" xfId="21745" xr:uid="{00000000-0005-0000-0000-00005D430000}"/>
    <cellStyle name="Normal 42 2 5 7" xfId="31966" xr:uid="{00000000-0005-0000-0000-00005E430000}"/>
    <cellStyle name="Normal 42 2 5 8" xfId="16732" xr:uid="{00000000-0005-0000-0000-00005F430000}"/>
    <cellStyle name="Normal 42 2 6" xfId="1988" xr:uid="{00000000-0005-0000-0000-000060430000}"/>
    <cellStyle name="Normal 42 2 6 2" xfId="3680" xr:uid="{00000000-0005-0000-0000-000061430000}"/>
    <cellStyle name="Normal 42 2 6 2 2" xfId="13753" xr:uid="{00000000-0005-0000-0000-000062430000}"/>
    <cellStyle name="Normal 42 2 6 2 2 2" xfId="44084" xr:uid="{00000000-0005-0000-0000-000063430000}"/>
    <cellStyle name="Normal 42 2 6 2 2 3" xfId="28851" xr:uid="{00000000-0005-0000-0000-000064430000}"/>
    <cellStyle name="Normal 42 2 6 2 3" xfId="8733" xr:uid="{00000000-0005-0000-0000-000065430000}"/>
    <cellStyle name="Normal 42 2 6 2 3 2" xfId="39067" xr:uid="{00000000-0005-0000-0000-000066430000}"/>
    <cellStyle name="Normal 42 2 6 2 3 3" xfId="23834" xr:uid="{00000000-0005-0000-0000-000067430000}"/>
    <cellStyle name="Normal 42 2 6 2 4" xfId="34054" xr:uid="{00000000-0005-0000-0000-000068430000}"/>
    <cellStyle name="Normal 42 2 6 2 5" xfId="18821" xr:uid="{00000000-0005-0000-0000-000069430000}"/>
    <cellStyle name="Normal 42 2 6 3" xfId="5372" xr:uid="{00000000-0005-0000-0000-00006A430000}"/>
    <cellStyle name="Normal 42 2 6 3 2" xfId="15424" xr:uid="{00000000-0005-0000-0000-00006B430000}"/>
    <cellStyle name="Normal 42 2 6 3 2 2" xfId="45755" xr:uid="{00000000-0005-0000-0000-00006C430000}"/>
    <cellStyle name="Normal 42 2 6 3 2 3" xfId="30522" xr:uid="{00000000-0005-0000-0000-00006D430000}"/>
    <cellStyle name="Normal 42 2 6 3 3" xfId="10404" xr:uid="{00000000-0005-0000-0000-00006E430000}"/>
    <cellStyle name="Normal 42 2 6 3 3 2" xfId="40738" xr:uid="{00000000-0005-0000-0000-00006F430000}"/>
    <cellStyle name="Normal 42 2 6 3 3 3" xfId="25505" xr:uid="{00000000-0005-0000-0000-000070430000}"/>
    <cellStyle name="Normal 42 2 6 3 4" xfId="35725" xr:uid="{00000000-0005-0000-0000-000071430000}"/>
    <cellStyle name="Normal 42 2 6 3 5" xfId="20492" xr:uid="{00000000-0005-0000-0000-000072430000}"/>
    <cellStyle name="Normal 42 2 6 4" xfId="12082" xr:uid="{00000000-0005-0000-0000-000073430000}"/>
    <cellStyle name="Normal 42 2 6 4 2" xfId="42413" xr:uid="{00000000-0005-0000-0000-000074430000}"/>
    <cellStyle name="Normal 42 2 6 4 3" xfId="27180" xr:uid="{00000000-0005-0000-0000-000075430000}"/>
    <cellStyle name="Normal 42 2 6 5" xfId="7061" xr:uid="{00000000-0005-0000-0000-000076430000}"/>
    <cellStyle name="Normal 42 2 6 5 2" xfId="37396" xr:uid="{00000000-0005-0000-0000-000077430000}"/>
    <cellStyle name="Normal 42 2 6 5 3" xfId="22163" xr:uid="{00000000-0005-0000-0000-000078430000}"/>
    <cellStyle name="Normal 42 2 6 6" xfId="32384" xr:uid="{00000000-0005-0000-0000-000079430000}"/>
    <cellStyle name="Normal 42 2 6 7" xfId="17150" xr:uid="{00000000-0005-0000-0000-00007A430000}"/>
    <cellStyle name="Normal 42 2 7" xfId="2839" xr:uid="{00000000-0005-0000-0000-00007B430000}"/>
    <cellStyle name="Normal 42 2 7 2" xfId="12917" xr:uid="{00000000-0005-0000-0000-00007C430000}"/>
    <cellStyle name="Normal 42 2 7 2 2" xfId="43248" xr:uid="{00000000-0005-0000-0000-00007D430000}"/>
    <cellStyle name="Normal 42 2 7 2 3" xfId="28015" xr:uid="{00000000-0005-0000-0000-00007E430000}"/>
    <cellStyle name="Normal 42 2 7 3" xfId="7897" xr:uid="{00000000-0005-0000-0000-00007F430000}"/>
    <cellStyle name="Normal 42 2 7 3 2" xfId="38231" xr:uid="{00000000-0005-0000-0000-000080430000}"/>
    <cellStyle name="Normal 42 2 7 3 3" xfId="22998" xr:uid="{00000000-0005-0000-0000-000081430000}"/>
    <cellStyle name="Normal 42 2 7 4" xfId="33218" xr:uid="{00000000-0005-0000-0000-000082430000}"/>
    <cellStyle name="Normal 42 2 7 5" xfId="17985" xr:uid="{00000000-0005-0000-0000-000083430000}"/>
    <cellStyle name="Normal 42 2 8" xfId="4533" xr:uid="{00000000-0005-0000-0000-000084430000}"/>
    <cellStyle name="Normal 42 2 8 2" xfId="14588" xr:uid="{00000000-0005-0000-0000-000085430000}"/>
    <cellStyle name="Normal 42 2 8 2 2" xfId="44919" xr:uid="{00000000-0005-0000-0000-000086430000}"/>
    <cellStyle name="Normal 42 2 8 2 3" xfId="29686" xr:uid="{00000000-0005-0000-0000-000087430000}"/>
    <cellStyle name="Normal 42 2 8 3" xfId="9568" xr:uid="{00000000-0005-0000-0000-000088430000}"/>
    <cellStyle name="Normal 42 2 8 3 2" xfId="39902" xr:uid="{00000000-0005-0000-0000-000089430000}"/>
    <cellStyle name="Normal 42 2 8 3 3" xfId="24669" xr:uid="{00000000-0005-0000-0000-00008A430000}"/>
    <cellStyle name="Normal 42 2 8 4" xfId="34889" xr:uid="{00000000-0005-0000-0000-00008B430000}"/>
    <cellStyle name="Normal 42 2 8 5" xfId="19656" xr:uid="{00000000-0005-0000-0000-00008C430000}"/>
    <cellStyle name="Normal 42 2 9" xfId="11244" xr:uid="{00000000-0005-0000-0000-00008D430000}"/>
    <cellStyle name="Normal 42 2 9 2" xfId="41577" xr:uid="{00000000-0005-0000-0000-00008E430000}"/>
    <cellStyle name="Normal 42 2 9 3" xfId="26344" xr:uid="{00000000-0005-0000-0000-00008F430000}"/>
    <cellStyle name="Normal 43" xfId="168" xr:uid="{00000000-0005-0000-0000-000090430000}"/>
    <cellStyle name="Normal 43 2" xfId="859" xr:uid="{00000000-0005-0000-0000-000091430000}"/>
    <cellStyle name="Normal 43 2 10" xfId="6224" xr:uid="{00000000-0005-0000-0000-000092430000}"/>
    <cellStyle name="Normal 43 2 10 2" xfId="36561" xr:uid="{00000000-0005-0000-0000-000093430000}"/>
    <cellStyle name="Normal 43 2 10 3" xfId="21328" xr:uid="{00000000-0005-0000-0000-000094430000}"/>
    <cellStyle name="Normal 43 2 11" xfId="31552" xr:uid="{00000000-0005-0000-0000-000095430000}"/>
    <cellStyle name="Normal 43 2 12" xfId="16313" xr:uid="{00000000-0005-0000-0000-000096430000}"/>
    <cellStyle name="Normal 43 2 2" xfId="1188" xr:uid="{00000000-0005-0000-0000-000097430000}"/>
    <cellStyle name="Normal 43 2 2 10" xfId="31604" xr:uid="{00000000-0005-0000-0000-000098430000}"/>
    <cellStyle name="Normal 43 2 2 11" xfId="16367" xr:uid="{00000000-0005-0000-0000-000099430000}"/>
    <cellStyle name="Normal 43 2 2 2" xfId="1296" xr:uid="{00000000-0005-0000-0000-00009A430000}"/>
    <cellStyle name="Normal 43 2 2 2 10" xfId="16471" xr:uid="{00000000-0005-0000-0000-00009B430000}"/>
    <cellStyle name="Normal 43 2 2 2 2" xfId="1513" xr:uid="{00000000-0005-0000-0000-00009C430000}"/>
    <cellStyle name="Normal 43 2 2 2 2 2" xfId="1934" xr:uid="{00000000-0005-0000-0000-00009D430000}"/>
    <cellStyle name="Normal 43 2 2 2 2 2 2" xfId="2773" xr:uid="{00000000-0005-0000-0000-00009E430000}"/>
    <cellStyle name="Normal 43 2 2 2 2 2 2 2" xfId="4463" xr:uid="{00000000-0005-0000-0000-00009F430000}"/>
    <cellStyle name="Normal 43 2 2 2 2 2 2 2 2" xfId="14536" xr:uid="{00000000-0005-0000-0000-0000A0430000}"/>
    <cellStyle name="Normal 43 2 2 2 2 2 2 2 2 2" xfId="44867" xr:uid="{00000000-0005-0000-0000-0000A1430000}"/>
    <cellStyle name="Normal 43 2 2 2 2 2 2 2 2 3" xfId="29634" xr:uid="{00000000-0005-0000-0000-0000A2430000}"/>
    <cellStyle name="Normal 43 2 2 2 2 2 2 2 3" xfId="9516" xr:uid="{00000000-0005-0000-0000-0000A3430000}"/>
    <cellStyle name="Normal 43 2 2 2 2 2 2 2 3 2" xfId="39850" xr:uid="{00000000-0005-0000-0000-0000A4430000}"/>
    <cellStyle name="Normal 43 2 2 2 2 2 2 2 3 3" xfId="24617" xr:uid="{00000000-0005-0000-0000-0000A5430000}"/>
    <cellStyle name="Normal 43 2 2 2 2 2 2 2 4" xfId="34837" xr:uid="{00000000-0005-0000-0000-0000A6430000}"/>
    <cellStyle name="Normal 43 2 2 2 2 2 2 2 5" xfId="19604" xr:uid="{00000000-0005-0000-0000-0000A7430000}"/>
    <cellStyle name="Normal 43 2 2 2 2 2 2 3" xfId="6155" xr:uid="{00000000-0005-0000-0000-0000A8430000}"/>
    <cellStyle name="Normal 43 2 2 2 2 2 2 3 2" xfId="16207" xr:uid="{00000000-0005-0000-0000-0000A9430000}"/>
    <cellStyle name="Normal 43 2 2 2 2 2 2 3 2 2" xfId="46538" xr:uid="{00000000-0005-0000-0000-0000AA430000}"/>
    <cellStyle name="Normal 43 2 2 2 2 2 2 3 2 3" xfId="31305" xr:uid="{00000000-0005-0000-0000-0000AB430000}"/>
    <cellStyle name="Normal 43 2 2 2 2 2 2 3 3" xfId="11187" xr:uid="{00000000-0005-0000-0000-0000AC430000}"/>
    <cellStyle name="Normal 43 2 2 2 2 2 2 3 3 2" xfId="41521" xr:uid="{00000000-0005-0000-0000-0000AD430000}"/>
    <cellStyle name="Normal 43 2 2 2 2 2 2 3 3 3" xfId="26288" xr:uid="{00000000-0005-0000-0000-0000AE430000}"/>
    <cellStyle name="Normal 43 2 2 2 2 2 2 3 4" xfId="36508" xr:uid="{00000000-0005-0000-0000-0000AF430000}"/>
    <cellStyle name="Normal 43 2 2 2 2 2 2 3 5" xfId="21275" xr:uid="{00000000-0005-0000-0000-0000B0430000}"/>
    <cellStyle name="Normal 43 2 2 2 2 2 2 4" xfId="12865" xr:uid="{00000000-0005-0000-0000-0000B1430000}"/>
    <cellStyle name="Normal 43 2 2 2 2 2 2 4 2" xfId="43196" xr:uid="{00000000-0005-0000-0000-0000B2430000}"/>
    <cellStyle name="Normal 43 2 2 2 2 2 2 4 3" xfId="27963" xr:uid="{00000000-0005-0000-0000-0000B3430000}"/>
    <cellStyle name="Normal 43 2 2 2 2 2 2 5" xfId="7844" xr:uid="{00000000-0005-0000-0000-0000B4430000}"/>
    <cellStyle name="Normal 43 2 2 2 2 2 2 5 2" xfId="38179" xr:uid="{00000000-0005-0000-0000-0000B5430000}"/>
    <cellStyle name="Normal 43 2 2 2 2 2 2 5 3" xfId="22946" xr:uid="{00000000-0005-0000-0000-0000B6430000}"/>
    <cellStyle name="Normal 43 2 2 2 2 2 2 6" xfId="33167" xr:uid="{00000000-0005-0000-0000-0000B7430000}"/>
    <cellStyle name="Normal 43 2 2 2 2 2 2 7" xfId="17933" xr:uid="{00000000-0005-0000-0000-0000B8430000}"/>
    <cellStyle name="Normal 43 2 2 2 2 2 3" xfId="3626" xr:uid="{00000000-0005-0000-0000-0000B9430000}"/>
    <cellStyle name="Normal 43 2 2 2 2 2 3 2" xfId="13700" xr:uid="{00000000-0005-0000-0000-0000BA430000}"/>
    <cellStyle name="Normal 43 2 2 2 2 2 3 2 2" xfId="44031" xr:uid="{00000000-0005-0000-0000-0000BB430000}"/>
    <cellStyle name="Normal 43 2 2 2 2 2 3 2 3" xfId="28798" xr:uid="{00000000-0005-0000-0000-0000BC430000}"/>
    <cellStyle name="Normal 43 2 2 2 2 2 3 3" xfId="8680" xr:uid="{00000000-0005-0000-0000-0000BD430000}"/>
    <cellStyle name="Normal 43 2 2 2 2 2 3 3 2" xfId="39014" xr:uid="{00000000-0005-0000-0000-0000BE430000}"/>
    <cellStyle name="Normal 43 2 2 2 2 2 3 3 3" xfId="23781" xr:uid="{00000000-0005-0000-0000-0000BF430000}"/>
    <cellStyle name="Normal 43 2 2 2 2 2 3 4" xfId="34001" xr:uid="{00000000-0005-0000-0000-0000C0430000}"/>
    <cellStyle name="Normal 43 2 2 2 2 2 3 5" xfId="18768" xr:uid="{00000000-0005-0000-0000-0000C1430000}"/>
    <cellStyle name="Normal 43 2 2 2 2 2 4" xfId="5319" xr:uid="{00000000-0005-0000-0000-0000C2430000}"/>
    <cellStyle name="Normal 43 2 2 2 2 2 4 2" xfId="15371" xr:uid="{00000000-0005-0000-0000-0000C3430000}"/>
    <cellStyle name="Normal 43 2 2 2 2 2 4 2 2" xfId="45702" xr:uid="{00000000-0005-0000-0000-0000C4430000}"/>
    <cellStyle name="Normal 43 2 2 2 2 2 4 2 3" xfId="30469" xr:uid="{00000000-0005-0000-0000-0000C5430000}"/>
    <cellStyle name="Normal 43 2 2 2 2 2 4 3" xfId="10351" xr:uid="{00000000-0005-0000-0000-0000C6430000}"/>
    <cellStyle name="Normal 43 2 2 2 2 2 4 3 2" xfId="40685" xr:uid="{00000000-0005-0000-0000-0000C7430000}"/>
    <cellStyle name="Normal 43 2 2 2 2 2 4 3 3" xfId="25452" xr:uid="{00000000-0005-0000-0000-0000C8430000}"/>
    <cellStyle name="Normal 43 2 2 2 2 2 4 4" xfId="35672" xr:uid="{00000000-0005-0000-0000-0000C9430000}"/>
    <cellStyle name="Normal 43 2 2 2 2 2 4 5" xfId="20439" xr:uid="{00000000-0005-0000-0000-0000CA430000}"/>
    <cellStyle name="Normal 43 2 2 2 2 2 5" xfId="12029" xr:uid="{00000000-0005-0000-0000-0000CB430000}"/>
    <cellStyle name="Normal 43 2 2 2 2 2 5 2" xfId="42360" xr:uid="{00000000-0005-0000-0000-0000CC430000}"/>
    <cellStyle name="Normal 43 2 2 2 2 2 5 3" xfId="27127" xr:uid="{00000000-0005-0000-0000-0000CD430000}"/>
    <cellStyle name="Normal 43 2 2 2 2 2 6" xfId="7008" xr:uid="{00000000-0005-0000-0000-0000CE430000}"/>
    <cellStyle name="Normal 43 2 2 2 2 2 6 2" xfId="37343" xr:uid="{00000000-0005-0000-0000-0000CF430000}"/>
    <cellStyle name="Normal 43 2 2 2 2 2 6 3" xfId="22110" xr:uid="{00000000-0005-0000-0000-0000D0430000}"/>
    <cellStyle name="Normal 43 2 2 2 2 2 7" xfId="32331" xr:uid="{00000000-0005-0000-0000-0000D1430000}"/>
    <cellStyle name="Normal 43 2 2 2 2 2 8" xfId="17097" xr:uid="{00000000-0005-0000-0000-0000D2430000}"/>
    <cellStyle name="Normal 43 2 2 2 2 3" xfId="2355" xr:uid="{00000000-0005-0000-0000-0000D3430000}"/>
    <cellStyle name="Normal 43 2 2 2 2 3 2" xfId="4045" xr:uid="{00000000-0005-0000-0000-0000D4430000}"/>
    <cellStyle name="Normal 43 2 2 2 2 3 2 2" xfId="14118" xr:uid="{00000000-0005-0000-0000-0000D5430000}"/>
    <cellStyle name="Normal 43 2 2 2 2 3 2 2 2" xfId="44449" xr:uid="{00000000-0005-0000-0000-0000D6430000}"/>
    <cellStyle name="Normal 43 2 2 2 2 3 2 2 3" xfId="29216" xr:uid="{00000000-0005-0000-0000-0000D7430000}"/>
    <cellStyle name="Normal 43 2 2 2 2 3 2 3" xfId="9098" xr:uid="{00000000-0005-0000-0000-0000D8430000}"/>
    <cellStyle name="Normal 43 2 2 2 2 3 2 3 2" xfId="39432" xr:uid="{00000000-0005-0000-0000-0000D9430000}"/>
    <cellStyle name="Normal 43 2 2 2 2 3 2 3 3" xfId="24199" xr:uid="{00000000-0005-0000-0000-0000DA430000}"/>
    <cellStyle name="Normal 43 2 2 2 2 3 2 4" xfId="34419" xr:uid="{00000000-0005-0000-0000-0000DB430000}"/>
    <cellStyle name="Normal 43 2 2 2 2 3 2 5" xfId="19186" xr:uid="{00000000-0005-0000-0000-0000DC430000}"/>
    <cellStyle name="Normal 43 2 2 2 2 3 3" xfId="5737" xr:uid="{00000000-0005-0000-0000-0000DD430000}"/>
    <cellStyle name="Normal 43 2 2 2 2 3 3 2" xfId="15789" xr:uid="{00000000-0005-0000-0000-0000DE430000}"/>
    <cellStyle name="Normal 43 2 2 2 2 3 3 2 2" xfId="46120" xr:uid="{00000000-0005-0000-0000-0000DF430000}"/>
    <cellStyle name="Normal 43 2 2 2 2 3 3 2 3" xfId="30887" xr:uid="{00000000-0005-0000-0000-0000E0430000}"/>
    <cellStyle name="Normal 43 2 2 2 2 3 3 3" xfId="10769" xr:uid="{00000000-0005-0000-0000-0000E1430000}"/>
    <cellStyle name="Normal 43 2 2 2 2 3 3 3 2" xfId="41103" xr:uid="{00000000-0005-0000-0000-0000E2430000}"/>
    <cellStyle name="Normal 43 2 2 2 2 3 3 3 3" xfId="25870" xr:uid="{00000000-0005-0000-0000-0000E3430000}"/>
    <cellStyle name="Normal 43 2 2 2 2 3 3 4" xfId="36090" xr:uid="{00000000-0005-0000-0000-0000E4430000}"/>
    <cellStyle name="Normal 43 2 2 2 2 3 3 5" xfId="20857" xr:uid="{00000000-0005-0000-0000-0000E5430000}"/>
    <cellStyle name="Normal 43 2 2 2 2 3 4" xfId="12447" xr:uid="{00000000-0005-0000-0000-0000E6430000}"/>
    <cellStyle name="Normal 43 2 2 2 2 3 4 2" xfId="42778" xr:uid="{00000000-0005-0000-0000-0000E7430000}"/>
    <cellStyle name="Normal 43 2 2 2 2 3 4 3" xfId="27545" xr:uid="{00000000-0005-0000-0000-0000E8430000}"/>
    <cellStyle name="Normal 43 2 2 2 2 3 5" xfId="7426" xr:uid="{00000000-0005-0000-0000-0000E9430000}"/>
    <cellStyle name="Normal 43 2 2 2 2 3 5 2" xfId="37761" xr:uid="{00000000-0005-0000-0000-0000EA430000}"/>
    <cellStyle name="Normal 43 2 2 2 2 3 5 3" xfId="22528" xr:uid="{00000000-0005-0000-0000-0000EB430000}"/>
    <cellStyle name="Normal 43 2 2 2 2 3 6" xfId="32749" xr:uid="{00000000-0005-0000-0000-0000EC430000}"/>
    <cellStyle name="Normal 43 2 2 2 2 3 7" xfId="17515" xr:uid="{00000000-0005-0000-0000-0000ED430000}"/>
    <cellStyle name="Normal 43 2 2 2 2 4" xfId="3208" xr:uid="{00000000-0005-0000-0000-0000EE430000}"/>
    <cellStyle name="Normal 43 2 2 2 2 4 2" xfId="13282" xr:uid="{00000000-0005-0000-0000-0000EF430000}"/>
    <cellStyle name="Normal 43 2 2 2 2 4 2 2" xfId="43613" xr:uid="{00000000-0005-0000-0000-0000F0430000}"/>
    <cellStyle name="Normal 43 2 2 2 2 4 2 3" xfId="28380" xr:uid="{00000000-0005-0000-0000-0000F1430000}"/>
    <cellStyle name="Normal 43 2 2 2 2 4 3" xfId="8262" xr:uid="{00000000-0005-0000-0000-0000F2430000}"/>
    <cellStyle name="Normal 43 2 2 2 2 4 3 2" xfId="38596" xr:uid="{00000000-0005-0000-0000-0000F3430000}"/>
    <cellStyle name="Normal 43 2 2 2 2 4 3 3" xfId="23363" xr:uid="{00000000-0005-0000-0000-0000F4430000}"/>
    <cellStyle name="Normal 43 2 2 2 2 4 4" xfId="33583" xr:uid="{00000000-0005-0000-0000-0000F5430000}"/>
    <cellStyle name="Normal 43 2 2 2 2 4 5" xfId="18350" xr:uid="{00000000-0005-0000-0000-0000F6430000}"/>
    <cellStyle name="Normal 43 2 2 2 2 5" xfId="4901" xr:uid="{00000000-0005-0000-0000-0000F7430000}"/>
    <cellStyle name="Normal 43 2 2 2 2 5 2" xfId="14953" xr:uid="{00000000-0005-0000-0000-0000F8430000}"/>
    <cellStyle name="Normal 43 2 2 2 2 5 2 2" xfId="45284" xr:uid="{00000000-0005-0000-0000-0000F9430000}"/>
    <cellStyle name="Normal 43 2 2 2 2 5 2 3" xfId="30051" xr:uid="{00000000-0005-0000-0000-0000FA430000}"/>
    <cellStyle name="Normal 43 2 2 2 2 5 3" xfId="9933" xr:uid="{00000000-0005-0000-0000-0000FB430000}"/>
    <cellStyle name="Normal 43 2 2 2 2 5 3 2" xfId="40267" xr:uid="{00000000-0005-0000-0000-0000FC430000}"/>
    <cellStyle name="Normal 43 2 2 2 2 5 3 3" xfId="25034" xr:uid="{00000000-0005-0000-0000-0000FD430000}"/>
    <cellStyle name="Normal 43 2 2 2 2 5 4" xfId="35254" xr:uid="{00000000-0005-0000-0000-0000FE430000}"/>
    <cellStyle name="Normal 43 2 2 2 2 5 5" xfId="20021" xr:uid="{00000000-0005-0000-0000-0000FF430000}"/>
    <cellStyle name="Normal 43 2 2 2 2 6" xfId="11611" xr:uid="{00000000-0005-0000-0000-000000440000}"/>
    <cellStyle name="Normal 43 2 2 2 2 6 2" xfId="41942" xr:uid="{00000000-0005-0000-0000-000001440000}"/>
    <cellStyle name="Normal 43 2 2 2 2 6 3" xfId="26709" xr:uid="{00000000-0005-0000-0000-000002440000}"/>
    <cellStyle name="Normal 43 2 2 2 2 7" xfId="6590" xr:uid="{00000000-0005-0000-0000-000003440000}"/>
    <cellStyle name="Normal 43 2 2 2 2 7 2" xfId="36925" xr:uid="{00000000-0005-0000-0000-000004440000}"/>
    <cellStyle name="Normal 43 2 2 2 2 7 3" xfId="21692" xr:uid="{00000000-0005-0000-0000-000005440000}"/>
    <cellStyle name="Normal 43 2 2 2 2 8" xfId="31913" xr:uid="{00000000-0005-0000-0000-000006440000}"/>
    <cellStyle name="Normal 43 2 2 2 2 9" xfId="16679" xr:uid="{00000000-0005-0000-0000-000007440000}"/>
    <cellStyle name="Normal 43 2 2 2 3" xfId="1726" xr:uid="{00000000-0005-0000-0000-000008440000}"/>
    <cellStyle name="Normal 43 2 2 2 3 2" xfId="2565" xr:uid="{00000000-0005-0000-0000-000009440000}"/>
    <cellStyle name="Normal 43 2 2 2 3 2 2" xfId="4255" xr:uid="{00000000-0005-0000-0000-00000A440000}"/>
    <cellStyle name="Normal 43 2 2 2 3 2 2 2" xfId="14328" xr:uid="{00000000-0005-0000-0000-00000B440000}"/>
    <cellStyle name="Normal 43 2 2 2 3 2 2 2 2" xfId="44659" xr:uid="{00000000-0005-0000-0000-00000C440000}"/>
    <cellStyle name="Normal 43 2 2 2 3 2 2 2 3" xfId="29426" xr:uid="{00000000-0005-0000-0000-00000D440000}"/>
    <cellStyle name="Normal 43 2 2 2 3 2 2 3" xfId="9308" xr:uid="{00000000-0005-0000-0000-00000E440000}"/>
    <cellStyle name="Normal 43 2 2 2 3 2 2 3 2" xfId="39642" xr:uid="{00000000-0005-0000-0000-00000F440000}"/>
    <cellStyle name="Normal 43 2 2 2 3 2 2 3 3" xfId="24409" xr:uid="{00000000-0005-0000-0000-000010440000}"/>
    <cellStyle name="Normal 43 2 2 2 3 2 2 4" xfId="34629" xr:uid="{00000000-0005-0000-0000-000011440000}"/>
    <cellStyle name="Normal 43 2 2 2 3 2 2 5" xfId="19396" xr:uid="{00000000-0005-0000-0000-000012440000}"/>
    <cellStyle name="Normal 43 2 2 2 3 2 3" xfId="5947" xr:uid="{00000000-0005-0000-0000-000013440000}"/>
    <cellStyle name="Normal 43 2 2 2 3 2 3 2" xfId="15999" xr:uid="{00000000-0005-0000-0000-000014440000}"/>
    <cellStyle name="Normal 43 2 2 2 3 2 3 2 2" xfId="46330" xr:uid="{00000000-0005-0000-0000-000015440000}"/>
    <cellStyle name="Normal 43 2 2 2 3 2 3 2 3" xfId="31097" xr:uid="{00000000-0005-0000-0000-000016440000}"/>
    <cellStyle name="Normal 43 2 2 2 3 2 3 3" xfId="10979" xr:uid="{00000000-0005-0000-0000-000017440000}"/>
    <cellStyle name="Normal 43 2 2 2 3 2 3 3 2" xfId="41313" xr:uid="{00000000-0005-0000-0000-000018440000}"/>
    <cellStyle name="Normal 43 2 2 2 3 2 3 3 3" xfId="26080" xr:uid="{00000000-0005-0000-0000-000019440000}"/>
    <cellStyle name="Normal 43 2 2 2 3 2 3 4" xfId="36300" xr:uid="{00000000-0005-0000-0000-00001A440000}"/>
    <cellStyle name="Normal 43 2 2 2 3 2 3 5" xfId="21067" xr:uid="{00000000-0005-0000-0000-00001B440000}"/>
    <cellStyle name="Normal 43 2 2 2 3 2 4" xfId="12657" xr:uid="{00000000-0005-0000-0000-00001C440000}"/>
    <cellStyle name="Normal 43 2 2 2 3 2 4 2" xfId="42988" xr:uid="{00000000-0005-0000-0000-00001D440000}"/>
    <cellStyle name="Normal 43 2 2 2 3 2 4 3" xfId="27755" xr:uid="{00000000-0005-0000-0000-00001E440000}"/>
    <cellStyle name="Normal 43 2 2 2 3 2 5" xfId="7636" xr:uid="{00000000-0005-0000-0000-00001F440000}"/>
    <cellStyle name="Normal 43 2 2 2 3 2 5 2" xfId="37971" xr:uid="{00000000-0005-0000-0000-000020440000}"/>
    <cellStyle name="Normal 43 2 2 2 3 2 5 3" xfId="22738" xr:uid="{00000000-0005-0000-0000-000021440000}"/>
    <cellStyle name="Normal 43 2 2 2 3 2 6" xfId="32959" xr:uid="{00000000-0005-0000-0000-000022440000}"/>
    <cellStyle name="Normal 43 2 2 2 3 2 7" xfId="17725" xr:uid="{00000000-0005-0000-0000-000023440000}"/>
    <cellStyle name="Normal 43 2 2 2 3 3" xfId="3418" xr:uid="{00000000-0005-0000-0000-000024440000}"/>
    <cellStyle name="Normal 43 2 2 2 3 3 2" xfId="13492" xr:uid="{00000000-0005-0000-0000-000025440000}"/>
    <cellStyle name="Normal 43 2 2 2 3 3 2 2" xfId="43823" xr:uid="{00000000-0005-0000-0000-000026440000}"/>
    <cellStyle name="Normal 43 2 2 2 3 3 2 3" xfId="28590" xr:uid="{00000000-0005-0000-0000-000027440000}"/>
    <cellStyle name="Normal 43 2 2 2 3 3 3" xfId="8472" xr:uid="{00000000-0005-0000-0000-000028440000}"/>
    <cellStyle name="Normal 43 2 2 2 3 3 3 2" xfId="38806" xr:uid="{00000000-0005-0000-0000-000029440000}"/>
    <cellStyle name="Normal 43 2 2 2 3 3 3 3" xfId="23573" xr:uid="{00000000-0005-0000-0000-00002A440000}"/>
    <cellStyle name="Normal 43 2 2 2 3 3 4" xfId="33793" xr:uid="{00000000-0005-0000-0000-00002B440000}"/>
    <cellStyle name="Normal 43 2 2 2 3 3 5" xfId="18560" xr:uid="{00000000-0005-0000-0000-00002C440000}"/>
    <cellStyle name="Normal 43 2 2 2 3 4" xfId="5111" xr:uid="{00000000-0005-0000-0000-00002D440000}"/>
    <cellStyle name="Normal 43 2 2 2 3 4 2" xfId="15163" xr:uid="{00000000-0005-0000-0000-00002E440000}"/>
    <cellStyle name="Normal 43 2 2 2 3 4 2 2" xfId="45494" xr:uid="{00000000-0005-0000-0000-00002F440000}"/>
    <cellStyle name="Normal 43 2 2 2 3 4 2 3" xfId="30261" xr:uid="{00000000-0005-0000-0000-000030440000}"/>
    <cellStyle name="Normal 43 2 2 2 3 4 3" xfId="10143" xr:uid="{00000000-0005-0000-0000-000031440000}"/>
    <cellStyle name="Normal 43 2 2 2 3 4 3 2" xfId="40477" xr:uid="{00000000-0005-0000-0000-000032440000}"/>
    <cellStyle name="Normal 43 2 2 2 3 4 3 3" xfId="25244" xr:uid="{00000000-0005-0000-0000-000033440000}"/>
    <cellStyle name="Normal 43 2 2 2 3 4 4" xfId="35464" xr:uid="{00000000-0005-0000-0000-000034440000}"/>
    <cellStyle name="Normal 43 2 2 2 3 4 5" xfId="20231" xr:uid="{00000000-0005-0000-0000-000035440000}"/>
    <cellStyle name="Normal 43 2 2 2 3 5" xfId="11821" xr:uid="{00000000-0005-0000-0000-000036440000}"/>
    <cellStyle name="Normal 43 2 2 2 3 5 2" xfId="42152" xr:uid="{00000000-0005-0000-0000-000037440000}"/>
    <cellStyle name="Normal 43 2 2 2 3 5 3" xfId="26919" xr:uid="{00000000-0005-0000-0000-000038440000}"/>
    <cellStyle name="Normal 43 2 2 2 3 6" xfId="6800" xr:uid="{00000000-0005-0000-0000-000039440000}"/>
    <cellStyle name="Normal 43 2 2 2 3 6 2" xfId="37135" xr:uid="{00000000-0005-0000-0000-00003A440000}"/>
    <cellStyle name="Normal 43 2 2 2 3 6 3" xfId="21902" xr:uid="{00000000-0005-0000-0000-00003B440000}"/>
    <cellStyle name="Normal 43 2 2 2 3 7" xfId="32123" xr:uid="{00000000-0005-0000-0000-00003C440000}"/>
    <cellStyle name="Normal 43 2 2 2 3 8" xfId="16889" xr:uid="{00000000-0005-0000-0000-00003D440000}"/>
    <cellStyle name="Normal 43 2 2 2 4" xfId="2147" xr:uid="{00000000-0005-0000-0000-00003E440000}"/>
    <cellStyle name="Normal 43 2 2 2 4 2" xfId="3837" xr:uid="{00000000-0005-0000-0000-00003F440000}"/>
    <cellStyle name="Normal 43 2 2 2 4 2 2" xfId="13910" xr:uid="{00000000-0005-0000-0000-000040440000}"/>
    <cellStyle name="Normal 43 2 2 2 4 2 2 2" xfId="44241" xr:uid="{00000000-0005-0000-0000-000041440000}"/>
    <cellStyle name="Normal 43 2 2 2 4 2 2 3" xfId="29008" xr:uid="{00000000-0005-0000-0000-000042440000}"/>
    <cellStyle name="Normal 43 2 2 2 4 2 3" xfId="8890" xr:uid="{00000000-0005-0000-0000-000043440000}"/>
    <cellStyle name="Normal 43 2 2 2 4 2 3 2" xfId="39224" xr:uid="{00000000-0005-0000-0000-000044440000}"/>
    <cellStyle name="Normal 43 2 2 2 4 2 3 3" xfId="23991" xr:uid="{00000000-0005-0000-0000-000045440000}"/>
    <cellStyle name="Normal 43 2 2 2 4 2 4" xfId="34211" xr:uid="{00000000-0005-0000-0000-000046440000}"/>
    <cellStyle name="Normal 43 2 2 2 4 2 5" xfId="18978" xr:uid="{00000000-0005-0000-0000-000047440000}"/>
    <cellStyle name="Normal 43 2 2 2 4 3" xfId="5529" xr:uid="{00000000-0005-0000-0000-000048440000}"/>
    <cellStyle name="Normal 43 2 2 2 4 3 2" xfId="15581" xr:uid="{00000000-0005-0000-0000-000049440000}"/>
    <cellStyle name="Normal 43 2 2 2 4 3 2 2" xfId="45912" xr:uid="{00000000-0005-0000-0000-00004A440000}"/>
    <cellStyle name="Normal 43 2 2 2 4 3 2 3" xfId="30679" xr:uid="{00000000-0005-0000-0000-00004B440000}"/>
    <cellStyle name="Normal 43 2 2 2 4 3 3" xfId="10561" xr:uid="{00000000-0005-0000-0000-00004C440000}"/>
    <cellStyle name="Normal 43 2 2 2 4 3 3 2" xfId="40895" xr:uid="{00000000-0005-0000-0000-00004D440000}"/>
    <cellStyle name="Normal 43 2 2 2 4 3 3 3" xfId="25662" xr:uid="{00000000-0005-0000-0000-00004E440000}"/>
    <cellStyle name="Normal 43 2 2 2 4 3 4" xfId="35882" xr:uid="{00000000-0005-0000-0000-00004F440000}"/>
    <cellStyle name="Normal 43 2 2 2 4 3 5" xfId="20649" xr:uid="{00000000-0005-0000-0000-000050440000}"/>
    <cellStyle name="Normal 43 2 2 2 4 4" xfId="12239" xr:uid="{00000000-0005-0000-0000-000051440000}"/>
    <cellStyle name="Normal 43 2 2 2 4 4 2" xfId="42570" xr:uid="{00000000-0005-0000-0000-000052440000}"/>
    <cellStyle name="Normal 43 2 2 2 4 4 3" xfId="27337" xr:uid="{00000000-0005-0000-0000-000053440000}"/>
    <cellStyle name="Normal 43 2 2 2 4 5" xfId="7218" xr:uid="{00000000-0005-0000-0000-000054440000}"/>
    <cellStyle name="Normal 43 2 2 2 4 5 2" xfId="37553" xr:uid="{00000000-0005-0000-0000-000055440000}"/>
    <cellStyle name="Normal 43 2 2 2 4 5 3" xfId="22320" xr:uid="{00000000-0005-0000-0000-000056440000}"/>
    <cellStyle name="Normal 43 2 2 2 4 6" xfId="32541" xr:uid="{00000000-0005-0000-0000-000057440000}"/>
    <cellStyle name="Normal 43 2 2 2 4 7" xfId="17307" xr:uid="{00000000-0005-0000-0000-000058440000}"/>
    <cellStyle name="Normal 43 2 2 2 5" xfId="3000" xr:uid="{00000000-0005-0000-0000-000059440000}"/>
    <cellStyle name="Normal 43 2 2 2 5 2" xfId="13074" xr:uid="{00000000-0005-0000-0000-00005A440000}"/>
    <cellStyle name="Normal 43 2 2 2 5 2 2" xfId="43405" xr:uid="{00000000-0005-0000-0000-00005B440000}"/>
    <cellStyle name="Normal 43 2 2 2 5 2 3" xfId="28172" xr:uid="{00000000-0005-0000-0000-00005C440000}"/>
    <cellStyle name="Normal 43 2 2 2 5 3" xfId="8054" xr:uid="{00000000-0005-0000-0000-00005D440000}"/>
    <cellStyle name="Normal 43 2 2 2 5 3 2" xfId="38388" xr:uid="{00000000-0005-0000-0000-00005E440000}"/>
    <cellStyle name="Normal 43 2 2 2 5 3 3" xfId="23155" xr:uid="{00000000-0005-0000-0000-00005F440000}"/>
    <cellStyle name="Normal 43 2 2 2 5 4" xfId="33375" xr:uid="{00000000-0005-0000-0000-000060440000}"/>
    <cellStyle name="Normal 43 2 2 2 5 5" xfId="18142" xr:uid="{00000000-0005-0000-0000-000061440000}"/>
    <cellStyle name="Normal 43 2 2 2 6" xfId="4693" xr:uid="{00000000-0005-0000-0000-000062440000}"/>
    <cellStyle name="Normal 43 2 2 2 6 2" xfId="14745" xr:uid="{00000000-0005-0000-0000-000063440000}"/>
    <cellStyle name="Normal 43 2 2 2 6 2 2" xfId="45076" xr:uid="{00000000-0005-0000-0000-000064440000}"/>
    <cellStyle name="Normal 43 2 2 2 6 2 3" xfId="29843" xr:uid="{00000000-0005-0000-0000-000065440000}"/>
    <cellStyle name="Normal 43 2 2 2 6 3" xfId="9725" xr:uid="{00000000-0005-0000-0000-000066440000}"/>
    <cellStyle name="Normal 43 2 2 2 6 3 2" xfId="40059" xr:uid="{00000000-0005-0000-0000-000067440000}"/>
    <cellStyle name="Normal 43 2 2 2 6 3 3" xfId="24826" xr:uid="{00000000-0005-0000-0000-000068440000}"/>
    <cellStyle name="Normal 43 2 2 2 6 4" xfId="35046" xr:uid="{00000000-0005-0000-0000-000069440000}"/>
    <cellStyle name="Normal 43 2 2 2 6 5" xfId="19813" xr:uid="{00000000-0005-0000-0000-00006A440000}"/>
    <cellStyle name="Normal 43 2 2 2 7" xfId="11403" xr:uid="{00000000-0005-0000-0000-00006B440000}"/>
    <cellStyle name="Normal 43 2 2 2 7 2" xfId="41734" xr:uid="{00000000-0005-0000-0000-00006C440000}"/>
    <cellStyle name="Normal 43 2 2 2 7 3" xfId="26501" xr:uid="{00000000-0005-0000-0000-00006D440000}"/>
    <cellStyle name="Normal 43 2 2 2 8" xfId="6382" xr:uid="{00000000-0005-0000-0000-00006E440000}"/>
    <cellStyle name="Normal 43 2 2 2 8 2" xfId="36717" xr:uid="{00000000-0005-0000-0000-00006F440000}"/>
    <cellStyle name="Normal 43 2 2 2 8 3" xfId="21484" xr:uid="{00000000-0005-0000-0000-000070440000}"/>
    <cellStyle name="Normal 43 2 2 2 9" xfId="31705" xr:uid="{00000000-0005-0000-0000-000071440000}"/>
    <cellStyle name="Normal 43 2 2 3" xfId="1409" xr:uid="{00000000-0005-0000-0000-000072440000}"/>
    <cellStyle name="Normal 43 2 2 3 2" xfId="1830" xr:uid="{00000000-0005-0000-0000-000073440000}"/>
    <cellStyle name="Normal 43 2 2 3 2 2" xfId="2669" xr:uid="{00000000-0005-0000-0000-000074440000}"/>
    <cellStyle name="Normal 43 2 2 3 2 2 2" xfId="4359" xr:uid="{00000000-0005-0000-0000-000075440000}"/>
    <cellStyle name="Normal 43 2 2 3 2 2 2 2" xfId="14432" xr:uid="{00000000-0005-0000-0000-000076440000}"/>
    <cellStyle name="Normal 43 2 2 3 2 2 2 2 2" xfId="44763" xr:uid="{00000000-0005-0000-0000-000077440000}"/>
    <cellStyle name="Normal 43 2 2 3 2 2 2 2 3" xfId="29530" xr:uid="{00000000-0005-0000-0000-000078440000}"/>
    <cellStyle name="Normal 43 2 2 3 2 2 2 3" xfId="9412" xr:uid="{00000000-0005-0000-0000-000079440000}"/>
    <cellStyle name="Normal 43 2 2 3 2 2 2 3 2" xfId="39746" xr:uid="{00000000-0005-0000-0000-00007A440000}"/>
    <cellStyle name="Normal 43 2 2 3 2 2 2 3 3" xfId="24513" xr:uid="{00000000-0005-0000-0000-00007B440000}"/>
    <cellStyle name="Normal 43 2 2 3 2 2 2 4" xfId="34733" xr:uid="{00000000-0005-0000-0000-00007C440000}"/>
    <cellStyle name="Normal 43 2 2 3 2 2 2 5" xfId="19500" xr:uid="{00000000-0005-0000-0000-00007D440000}"/>
    <cellStyle name="Normal 43 2 2 3 2 2 3" xfId="6051" xr:uid="{00000000-0005-0000-0000-00007E440000}"/>
    <cellStyle name="Normal 43 2 2 3 2 2 3 2" xfId="16103" xr:uid="{00000000-0005-0000-0000-00007F440000}"/>
    <cellStyle name="Normal 43 2 2 3 2 2 3 2 2" xfId="46434" xr:uid="{00000000-0005-0000-0000-000080440000}"/>
    <cellStyle name="Normal 43 2 2 3 2 2 3 2 3" xfId="31201" xr:uid="{00000000-0005-0000-0000-000081440000}"/>
    <cellStyle name="Normal 43 2 2 3 2 2 3 3" xfId="11083" xr:uid="{00000000-0005-0000-0000-000082440000}"/>
    <cellStyle name="Normal 43 2 2 3 2 2 3 3 2" xfId="41417" xr:uid="{00000000-0005-0000-0000-000083440000}"/>
    <cellStyle name="Normal 43 2 2 3 2 2 3 3 3" xfId="26184" xr:uid="{00000000-0005-0000-0000-000084440000}"/>
    <cellStyle name="Normal 43 2 2 3 2 2 3 4" xfId="36404" xr:uid="{00000000-0005-0000-0000-000085440000}"/>
    <cellStyle name="Normal 43 2 2 3 2 2 3 5" xfId="21171" xr:uid="{00000000-0005-0000-0000-000086440000}"/>
    <cellStyle name="Normal 43 2 2 3 2 2 4" xfId="12761" xr:uid="{00000000-0005-0000-0000-000087440000}"/>
    <cellStyle name="Normal 43 2 2 3 2 2 4 2" xfId="43092" xr:uid="{00000000-0005-0000-0000-000088440000}"/>
    <cellStyle name="Normal 43 2 2 3 2 2 4 3" xfId="27859" xr:uid="{00000000-0005-0000-0000-000089440000}"/>
    <cellStyle name="Normal 43 2 2 3 2 2 5" xfId="7740" xr:uid="{00000000-0005-0000-0000-00008A440000}"/>
    <cellStyle name="Normal 43 2 2 3 2 2 5 2" xfId="38075" xr:uid="{00000000-0005-0000-0000-00008B440000}"/>
    <cellStyle name="Normal 43 2 2 3 2 2 5 3" xfId="22842" xr:uid="{00000000-0005-0000-0000-00008C440000}"/>
    <cellStyle name="Normal 43 2 2 3 2 2 6" xfId="33063" xr:uid="{00000000-0005-0000-0000-00008D440000}"/>
    <cellStyle name="Normal 43 2 2 3 2 2 7" xfId="17829" xr:uid="{00000000-0005-0000-0000-00008E440000}"/>
    <cellStyle name="Normal 43 2 2 3 2 3" xfId="3522" xr:uid="{00000000-0005-0000-0000-00008F440000}"/>
    <cellStyle name="Normal 43 2 2 3 2 3 2" xfId="13596" xr:uid="{00000000-0005-0000-0000-000090440000}"/>
    <cellStyle name="Normal 43 2 2 3 2 3 2 2" xfId="43927" xr:uid="{00000000-0005-0000-0000-000091440000}"/>
    <cellStyle name="Normal 43 2 2 3 2 3 2 3" xfId="28694" xr:uid="{00000000-0005-0000-0000-000092440000}"/>
    <cellStyle name="Normal 43 2 2 3 2 3 3" xfId="8576" xr:uid="{00000000-0005-0000-0000-000093440000}"/>
    <cellStyle name="Normal 43 2 2 3 2 3 3 2" xfId="38910" xr:uid="{00000000-0005-0000-0000-000094440000}"/>
    <cellStyle name="Normal 43 2 2 3 2 3 3 3" xfId="23677" xr:uid="{00000000-0005-0000-0000-000095440000}"/>
    <cellStyle name="Normal 43 2 2 3 2 3 4" xfId="33897" xr:uid="{00000000-0005-0000-0000-000096440000}"/>
    <cellStyle name="Normal 43 2 2 3 2 3 5" xfId="18664" xr:uid="{00000000-0005-0000-0000-000097440000}"/>
    <cellStyle name="Normal 43 2 2 3 2 4" xfId="5215" xr:uid="{00000000-0005-0000-0000-000098440000}"/>
    <cellStyle name="Normal 43 2 2 3 2 4 2" xfId="15267" xr:uid="{00000000-0005-0000-0000-000099440000}"/>
    <cellStyle name="Normal 43 2 2 3 2 4 2 2" xfId="45598" xr:uid="{00000000-0005-0000-0000-00009A440000}"/>
    <cellStyle name="Normal 43 2 2 3 2 4 2 3" xfId="30365" xr:uid="{00000000-0005-0000-0000-00009B440000}"/>
    <cellStyle name="Normal 43 2 2 3 2 4 3" xfId="10247" xr:uid="{00000000-0005-0000-0000-00009C440000}"/>
    <cellStyle name="Normal 43 2 2 3 2 4 3 2" xfId="40581" xr:uid="{00000000-0005-0000-0000-00009D440000}"/>
    <cellStyle name="Normal 43 2 2 3 2 4 3 3" xfId="25348" xr:uid="{00000000-0005-0000-0000-00009E440000}"/>
    <cellStyle name="Normal 43 2 2 3 2 4 4" xfId="35568" xr:uid="{00000000-0005-0000-0000-00009F440000}"/>
    <cellStyle name="Normal 43 2 2 3 2 4 5" xfId="20335" xr:uid="{00000000-0005-0000-0000-0000A0440000}"/>
    <cellStyle name="Normal 43 2 2 3 2 5" xfId="11925" xr:uid="{00000000-0005-0000-0000-0000A1440000}"/>
    <cellStyle name="Normal 43 2 2 3 2 5 2" xfId="42256" xr:uid="{00000000-0005-0000-0000-0000A2440000}"/>
    <cellStyle name="Normal 43 2 2 3 2 5 3" xfId="27023" xr:uid="{00000000-0005-0000-0000-0000A3440000}"/>
    <cellStyle name="Normal 43 2 2 3 2 6" xfId="6904" xr:uid="{00000000-0005-0000-0000-0000A4440000}"/>
    <cellStyle name="Normal 43 2 2 3 2 6 2" xfId="37239" xr:uid="{00000000-0005-0000-0000-0000A5440000}"/>
    <cellStyle name="Normal 43 2 2 3 2 6 3" xfId="22006" xr:uid="{00000000-0005-0000-0000-0000A6440000}"/>
    <cellStyle name="Normal 43 2 2 3 2 7" xfId="32227" xr:uid="{00000000-0005-0000-0000-0000A7440000}"/>
    <cellStyle name="Normal 43 2 2 3 2 8" xfId="16993" xr:uid="{00000000-0005-0000-0000-0000A8440000}"/>
    <cellStyle name="Normal 43 2 2 3 3" xfId="2251" xr:uid="{00000000-0005-0000-0000-0000A9440000}"/>
    <cellStyle name="Normal 43 2 2 3 3 2" xfId="3941" xr:uid="{00000000-0005-0000-0000-0000AA440000}"/>
    <cellStyle name="Normal 43 2 2 3 3 2 2" xfId="14014" xr:uid="{00000000-0005-0000-0000-0000AB440000}"/>
    <cellStyle name="Normal 43 2 2 3 3 2 2 2" xfId="44345" xr:uid="{00000000-0005-0000-0000-0000AC440000}"/>
    <cellStyle name="Normal 43 2 2 3 3 2 2 3" xfId="29112" xr:uid="{00000000-0005-0000-0000-0000AD440000}"/>
    <cellStyle name="Normal 43 2 2 3 3 2 3" xfId="8994" xr:uid="{00000000-0005-0000-0000-0000AE440000}"/>
    <cellStyle name="Normal 43 2 2 3 3 2 3 2" xfId="39328" xr:uid="{00000000-0005-0000-0000-0000AF440000}"/>
    <cellStyle name="Normal 43 2 2 3 3 2 3 3" xfId="24095" xr:uid="{00000000-0005-0000-0000-0000B0440000}"/>
    <cellStyle name="Normal 43 2 2 3 3 2 4" xfId="34315" xr:uid="{00000000-0005-0000-0000-0000B1440000}"/>
    <cellStyle name="Normal 43 2 2 3 3 2 5" xfId="19082" xr:uid="{00000000-0005-0000-0000-0000B2440000}"/>
    <cellStyle name="Normal 43 2 2 3 3 3" xfId="5633" xr:uid="{00000000-0005-0000-0000-0000B3440000}"/>
    <cellStyle name="Normal 43 2 2 3 3 3 2" xfId="15685" xr:uid="{00000000-0005-0000-0000-0000B4440000}"/>
    <cellStyle name="Normal 43 2 2 3 3 3 2 2" xfId="46016" xr:uid="{00000000-0005-0000-0000-0000B5440000}"/>
    <cellStyle name="Normal 43 2 2 3 3 3 2 3" xfId="30783" xr:uid="{00000000-0005-0000-0000-0000B6440000}"/>
    <cellStyle name="Normal 43 2 2 3 3 3 3" xfId="10665" xr:uid="{00000000-0005-0000-0000-0000B7440000}"/>
    <cellStyle name="Normal 43 2 2 3 3 3 3 2" xfId="40999" xr:uid="{00000000-0005-0000-0000-0000B8440000}"/>
    <cellStyle name="Normal 43 2 2 3 3 3 3 3" xfId="25766" xr:uid="{00000000-0005-0000-0000-0000B9440000}"/>
    <cellStyle name="Normal 43 2 2 3 3 3 4" xfId="35986" xr:uid="{00000000-0005-0000-0000-0000BA440000}"/>
    <cellStyle name="Normal 43 2 2 3 3 3 5" xfId="20753" xr:uid="{00000000-0005-0000-0000-0000BB440000}"/>
    <cellStyle name="Normal 43 2 2 3 3 4" xfId="12343" xr:uid="{00000000-0005-0000-0000-0000BC440000}"/>
    <cellStyle name="Normal 43 2 2 3 3 4 2" xfId="42674" xr:uid="{00000000-0005-0000-0000-0000BD440000}"/>
    <cellStyle name="Normal 43 2 2 3 3 4 3" xfId="27441" xr:uid="{00000000-0005-0000-0000-0000BE440000}"/>
    <cellStyle name="Normal 43 2 2 3 3 5" xfId="7322" xr:uid="{00000000-0005-0000-0000-0000BF440000}"/>
    <cellStyle name="Normal 43 2 2 3 3 5 2" xfId="37657" xr:uid="{00000000-0005-0000-0000-0000C0440000}"/>
    <cellStyle name="Normal 43 2 2 3 3 5 3" xfId="22424" xr:uid="{00000000-0005-0000-0000-0000C1440000}"/>
    <cellStyle name="Normal 43 2 2 3 3 6" xfId="32645" xr:uid="{00000000-0005-0000-0000-0000C2440000}"/>
    <cellStyle name="Normal 43 2 2 3 3 7" xfId="17411" xr:uid="{00000000-0005-0000-0000-0000C3440000}"/>
    <cellStyle name="Normal 43 2 2 3 4" xfId="3104" xr:uid="{00000000-0005-0000-0000-0000C4440000}"/>
    <cellStyle name="Normal 43 2 2 3 4 2" xfId="13178" xr:uid="{00000000-0005-0000-0000-0000C5440000}"/>
    <cellStyle name="Normal 43 2 2 3 4 2 2" xfId="43509" xr:uid="{00000000-0005-0000-0000-0000C6440000}"/>
    <cellStyle name="Normal 43 2 2 3 4 2 3" xfId="28276" xr:uid="{00000000-0005-0000-0000-0000C7440000}"/>
    <cellStyle name="Normal 43 2 2 3 4 3" xfId="8158" xr:uid="{00000000-0005-0000-0000-0000C8440000}"/>
    <cellStyle name="Normal 43 2 2 3 4 3 2" xfId="38492" xr:uid="{00000000-0005-0000-0000-0000C9440000}"/>
    <cellStyle name="Normal 43 2 2 3 4 3 3" xfId="23259" xr:uid="{00000000-0005-0000-0000-0000CA440000}"/>
    <cellStyle name="Normal 43 2 2 3 4 4" xfId="33479" xr:uid="{00000000-0005-0000-0000-0000CB440000}"/>
    <cellStyle name="Normal 43 2 2 3 4 5" xfId="18246" xr:uid="{00000000-0005-0000-0000-0000CC440000}"/>
    <cellStyle name="Normal 43 2 2 3 5" xfId="4797" xr:uid="{00000000-0005-0000-0000-0000CD440000}"/>
    <cellStyle name="Normal 43 2 2 3 5 2" xfId="14849" xr:uid="{00000000-0005-0000-0000-0000CE440000}"/>
    <cellStyle name="Normal 43 2 2 3 5 2 2" xfId="45180" xr:uid="{00000000-0005-0000-0000-0000CF440000}"/>
    <cellStyle name="Normal 43 2 2 3 5 2 3" xfId="29947" xr:uid="{00000000-0005-0000-0000-0000D0440000}"/>
    <cellStyle name="Normal 43 2 2 3 5 3" xfId="9829" xr:uid="{00000000-0005-0000-0000-0000D1440000}"/>
    <cellStyle name="Normal 43 2 2 3 5 3 2" xfId="40163" xr:uid="{00000000-0005-0000-0000-0000D2440000}"/>
    <cellStyle name="Normal 43 2 2 3 5 3 3" xfId="24930" xr:uid="{00000000-0005-0000-0000-0000D3440000}"/>
    <cellStyle name="Normal 43 2 2 3 5 4" xfId="35150" xr:uid="{00000000-0005-0000-0000-0000D4440000}"/>
    <cellStyle name="Normal 43 2 2 3 5 5" xfId="19917" xr:uid="{00000000-0005-0000-0000-0000D5440000}"/>
    <cellStyle name="Normal 43 2 2 3 6" xfId="11507" xr:uid="{00000000-0005-0000-0000-0000D6440000}"/>
    <cellStyle name="Normal 43 2 2 3 6 2" xfId="41838" xr:uid="{00000000-0005-0000-0000-0000D7440000}"/>
    <cellStyle name="Normal 43 2 2 3 6 3" xfId="26605" xr:uid="{00000000-0005-0000-0000-0000D8440000}"/>
    <cellStyle name="Normal 43 2 2 3 7" xfId="6486" xr:uid="{00000000-0005-0000-0000-0000D9440000}"/>
    <cellStyle name="Normal 43 2 2 3 7 2" xfId="36821" xr:uid="{00000000-0005-0000-0000-0000DA440000}"/>
    <cellStyle name="Normal 43 2 2 3 7 3" xfId="21588" xr:uid="{00000000-0005-0000-0000-0000DB440000}"/>
    <cellStyle name="Normal 43 2 2 3 8" xfId="31809" xr:uid="{00000000-0005-0000-0000-0000DC440000}"/>
    <cellStyle name="Normal 43 2 2 3 9" xfId="16575" xr:uid="{00000000-0005-0000-0000-0000DD440000}"/>
    <cellStyle name="Normal 43 2 2 4" xfId="1622" xr:uid="{00000000-0005-0000-0000-0000DE440000}"/>
    <cellStyle name="Normal 43 2 2 4 2" xfId="2461" xr:uid="{00000000-0005-0000-0000-0000DF440000}"/>
    <cellStyle name="Normal 43 2 2 4 2 2" xfId="4151" xr:uid="{00000000-0005-0000-0000-0000E0440000}"/>
    <cellStyle name="Normal 43 2 2 4 2 2 2" xfId="14224" xr:uid="{00000000-0005-0000-0000-0000E1440000}"/>
    <cellStyle name="Normal 43 2 2 4 2 2 2 2" xfId="44555" xr:uid="{00000000-0005-0000-0000-0000E2440000}"/>
    <cellStyle name="Normal 43 2 2 4 2 2 2 3" xfId="29322" xr:uid="{00000000-0005-0000-0000-0000E3440000}"/>
    <cellStyle name="Normal 43 2 2 4 2 2 3" xfId="9204" xr:uid="{00000000-0005-0000-0000-0000E4440000}"/>
    <cellStyle name="Normal 43 2 2 4 2 2 3 2" xfId="39538" xr:uid="{00000000-0005-0000-0000-0000E5440000}"/>
    <cellStyle name="Normal 43 2 2 4 2 2 3 3" xfId="24305" xr:uid="{00000000-0005-0000-0000-0000E6440000}"/>
    <cellStyle name="Normal 43 2 2 4 2 2 4" xfId="34525" xr:uid="{00000000-0005-0000-0000-0000E7440000}"/>
    <cellStyle name="Normal 43 2 2 4 2 2 5" xfId="19292" xr:uid="{00000000-0005-0000-0000-0000E8440000}"/>
    <cellStyle name="Normal 43 2 2 4 2 3" xfId="5843" xr:uid="{00000000-0005-0000-0000-0000E9440000}"/>
    <cellStyle name="Normal 43 2 2 4 2 3 2" xfId="15895" xr:uid="{00000000-0005-0000-0000-0000EA440000}"/>
    <cellStyle name="Normal 43 2 2 4 2 3 2 2" xfId="46226" xr:uid="{00000000-0005-0000-0000-0000EB440000}"/>
    <cellStyle name="Normal 43 2 2 4 2 3 2 3" xfId="30993" xr:uid="{00000000-0005-0000-0000-0000EC440000}"/>
    <cellStyle name="Normal 43 2 2 4 2 3 3" xfId="10875" xr:uid="{00000000-0005-0000-0000-0000ED440000}"/>
    <cellStyle name="Normal 43 2 2 4 2 3 3 2" xfId="41209" xr:uid="{00000000-0005-0000-0000-0000EE440000}"/>
    <cellStyle name="Normal 43 2 2 4 2 3 3 3" xfId="25976" xr:uid="{00000000-0005-0000-0000-0000EF440000}"/>
    <cellStyle name="Normal 43 2 2 4 2 3 4" xfId="36196" xr:uid="{00000000-0005-0000-0000-0000F0440000}"/>
    <cellStyle name="Normal 43 2 2 4 2 3 5" xfId="20963" xr:uid="{00000000-0005-0000-0000-0000F1440000}"/>
    <cellStyle name="Normal 43 2 2 4 2 4" xfId="12553" xr:uid="{00000000-0005-0000-0000-0000F2440000}"/>
    <cellStyle name="Normal 43 2 2 4 2 4 2" xfId="42884" xr:uid="{00000000-0005-0000-0000-0000F3440000}"/>
    <cellStyle name="Normal 43 2 2 4 2 4 3" xfId="27651" xr:uid="{00000000-0005-0000-0000-0000F4440000}"/>
    <cellStyle name="Normal 43 2 2 4 2 5" xfId="7532" xr:uid="{00000000-0005-0000-0000-0000F5440000}"/>
    <cellStyle name="Normal 43 2 2 4 2 5 2" xfId="37867" xr:uid="{00000000-0005-0000-0000-0000F6440000}"/>
    <cellStyle name="Normal 43 2 2 4 2 5 3" xfId="22634" xr:uid="{00000000-0005-0000-0000-0000F7440000}"/>
    <cellStyle name="Normal 43 2 2 4 2 6" xfId="32855" xr:uid="{00000000-0005-0000-0000-0000F8440000}"/>
    <cellStyle name="Normal 43 2 2 4 2 7" xfId="17621" xr:uid="{00000000-0005-0000-0000-0000F9440000}"/>
    <cellStyle name="Normal 43 2 2 4 3" xfId="3314" xr:uid="{00000000-0005-0000-0000-0000FA440000}"/>
    <cellStyle name="Normal 43 2 2 4 3 2" xfId="13388" xr:uid="{00000000-0005-0000-0000-0000FB440000}"/>
    <cellStyle name="Normal 43 2 2 4 3 2 2" xfId="43719" xr:uid="{00000000-0005-0000-0000-0000FC440000}"/>
    <cellStyle name="Normal 43 2 2 4 3 2 3" xfId="28486" xr:uid="{00000000-0005-0000-0000-0000FD440000}"/>
    <cellStyle name="Normal 43 2 2 4 3 3" xfId="8368" xr:uid="{00000000-0005-0000-0000-0000FE440000}"/>
    <cellStyle name="Normal 43 2 2 4 3 3 2" xfId="38702" xr:uid="{00000000-0005-0000-0000-0000FF440000}"/>
    <cellStyle name="Normal 43 2 2 4 3 3 3" xfId="23469" xr:uid="{00000000-0005-0000-0000-000000450000}"/>
    <cellStyle name="Normal 43 2 2 4 3 4" xfId="33689" xr:uid="{00000000-0005-0000-0000-000001450000}"/>
    <cellStyle name="Normal 43 2 2 4 3 5" xfId="18456" xr:uid="{00000000-0005-0000-0000-000002450000}"/>
    <cellStyle name="Normal 43 2 2 4 4" xfId="5007" xr:uid="{00000000-0005-0000-0000-000003450000}"/>
    <cellStyle name="Normal 43 2 2 4 4 2" xfId="15059" xr:uid="{00000000-0005-0000-0000-000004450000}"/>
    <cellStyle name="Normal 43 2 2 4 4 2 2" xfId="45390" xr:uid="{00000000-0005-0000-0000-000005450000}"/>
    <cellStyle name="Normal 43 2 2 4 4 2 3" xfId="30157" xr:uid="{00000000-0005-0000-0000-000006450000}"/>
    <cellStyle name="Normal 43 2 2 4 4 3" xfId="10039" xr:uid="{00000000-0005-0000-0000-000007450000}"/>
    <cellStyle name="Normal 43 2 2 4 4 3 2" xfId="40373" xr:uid="{00000000-0005-0000-0000-000008450000}"/>
    <cellStyle name="Normal 43 2 2 4 4 3 3" xfId="25140" xr:uid="{00000000-0005-0000-0000-000009450000}"/>
    <cellStyle name="Normal 43 2 2 4 4 4" xfId="35360" xr:uid="{00000000-0005-0000-0000-00000A450000}"/>
    <cellStyle name="Normal 43 2 2 4 4 5" xfId="20127" xr:uid="{00000000-0005-0000-0000-00000B450000}"/>
    <cellStyle name="Normal 43 2 2 4 5" xfId="11717" xr:uid="{00000000-0005-0000-0000-00000C450000}"/>
    <cellStyle name="Normal 43 2 2 4 5 2" xfId="42048" xr:uid="{00000000-0005-0000-0000-00000D450000}"/>
    <cellStyle name="Normal 43 2 2 4 5 3" xfId="26815" xr:uid="{00000000-0005-0000-0000-00000E450000}"/>
    <cellStyle name="Normal 43 2 2 4 6" xfId="6696" xr:uid="{00000000-0005-0000-0000-00000F450000}"/>
    <cellStyle name="Normal 43 2 2 4 6 2" xfId="37031" xr:uid="{00000000-0005-0000-0000-000010450000}"/>
    <cellStyle name="Normal 43 2 2 4 6 3" xfId="21798" xr:uid="{00000000-0005-0000-0000-000011450000}"/>
    <cellStyle name="Normal 43 2 2 4 7" xfId="32019" xr:uid="{00000000-0005-0000-0000-000012450000}"/>
    <cellStyle name="Normal 43 2 2 4 8" xfId="16785" xr:uid="{00000000-0005-0000-0000-000013450000}"/>
    <cellStyle name="Normal 43 2 2 5" xfId="2043" xr:uid="{00000000-0005-0000-0000-000014450000}"/>
    <cellStyle name="Normal 43 2 2 5 2" xfId="3733" xr:uid="{00000000-0005-0000-0000-000015450000}"/>
    <cellStyle name="Normal 43 2 2 5 2 2" xfId="13806" xr:uid="{00000000-0005-0000-0000-000016450000}"/>
    <cellStyle name="Normal 43 2 2 5 2 2 2" xfId="44137" xr:uid="{00000000-0005-0000-0000-000017450000}"/>
    <cellStyle name="Normal 43 2 2 5 2 2 3" xfId="28904" xr:uid="{00000000-0005-0000-0000-000018450000}"/>
    <cellStyle name="Normal 43 2 2 5 2 3" xfId="8786" xr:uid="{00000000-0005-0000-0000-000019450000}"/>
    <cellStyle name="Normal 43 2 2 5 2 3 2" xfId="39120" xr:uid="{00000000-0005-0000-0000-00001A450000}"/>
    <cellStyle name="Normal 43 2 2 5 2 3 3" xfId="23887" xr:uid="{00000000-0005-0000-0000-00001B450000}"/>
    <cellStyle name="Normal 43 2 2 5 2 4" xfId="34107" xr:uid="{00000000-0005-0000-0000-00001C450000}"/>
    <cellStyle name="Normal 43 2 2 5 2 5" xfId="18874" xr:uid="{00000000-0005-0000-0000-00001D450000}"/>
    <cellStyle name="Normal 43 2 2 5 3" xfId="5425" xr:uid="{00000000-0005-0000-0000-00001E450000}"/>
    <cellStyle name="Normal 43 2 2 5 3 2" xfId="15477" xr:uid="{00000000-0005-0000-0000-00001F450000}"/>
    <cellStyle name="Normal 43 2 2 5 3 2 2" xfId="45808" xr:uid="{00000000-0005-0000-0000-000020450000}"/>
    <cellStyle name="Normal 43 2 2 5 3 2 3" xfId="30575" xr:uid="{00000000-0005-0000-0000-000021450000}"/>
    <cellStyle name="Normal 43 2 2 5 3 3" xfId="10457" xr:uid="{00000000-0005-0000-0000-000022450000}"/>
    <cellStyle name="Normal 43 2 2 5 3 3 2" xfId="40791" xr:uid="{00000000-0005-0000-0000-000023450000}"/>
    <cellStyle name="Normal 43 2 2 5 3 3 3" xfId="25558" xr:uid="{00000000-0005-0000-0000-000024450000}"/>
    <cellStyle name="Normal 43 2 2 5 3 4" xfId="35778" xr:uid="{00000000-0005-0000-0000-000025450000}"/>
    <cellStyle name="Normal 43 2 2 5 3 5" xfId="20545" xr:uid="{00000000-0005-0000-0000-000026450000}"/>
    <cellStyle name="Normal 43 2 2 5 4" xfId="12135" xr:uid="{00000000-0005-0000-0000-000027450000}"/>
    <cellStyle name="Normal 43 2 2 5 4 2" xfId="42466" xr:uid="{00000000-0005-0000-0000-000028450000}"/>
    <cellStyle name="Normal 43 2 2 5 4 3" xfId="27233" xr:uid="{00000000-0005-0000-0000-000029450000}"/>
    <cellStyle name="Normal 43 2 2 5 5" xfId="7114" xr:uid="{00000000-0005-0000-0000-00002A450000}"/>
    <cellStyle name="Normal 43 2 2 5 5 2" xfId="37449" xr:uid="{00000000-0005-0000-0000-00002B450000}"/>
    <cellStyle name="Normal 43 2 2 5 5 3" xfId="22216" xr:uid="{00000000-0005-0000-0000-00002C450000}"/>
    <cellStyle name="Normal 43 2 2 5 6" xfId="32437" xr:uid="{00000000-0005-0000-0000-00002D450000}"/>
    <cellStyle name="Normal 43 2 2 5 7" xfId="17203" xr:uid="{00000000-0005-0000-0000-00002E450000}"/>
    <cellStyle name="Normal 43 2 2 6" xfId="2896" xr:uid="{00000000-0005-0000-0000-00002F450000}"/>
    <cellStyle name="Normal 43 2 2 6 2" xfId="12970" xr:uid="{00000000-0005-0000-0000-000030450000}"/>
    <cellStyle name="Normal 43 2 2 6 2 2" xfId="43301" xr:uid="{00000000-0005-0000-0000-000031450000}"/>
    <cellStyle name="Normal 43 2 2 6 2 3" xfId="28068" xr:uid="{00000000-0005-0000-0000-000032450000}"/>
    <cellStyle name="Normal 43 2 2 6 3" xfId="7950" xr:uid="{00000000-0005-0000-0000-000033450000}"/>
    <cellStyle name="Normal 43 2 2 6 3 2" xfId="38284" xr:uid="{00000000-0005-0000-0000-000034450000}"/>
    <cellStyle name="Normal 43 2 2 6 3 3" xfId="23051" xr:uid="{00000000-0005-0000-0000-000035450000}"/>
    <cellStyle name="Normal 43 2 2 6 4" xfId="33271" xr:uid="{00000000-0005-0000-0000-000036450000}"/>
    <cellStyle name="Normal 43 2 2 6 5" xfId="18038" xr:uid="{00000000-0005-0000-0000-000037450000}"/>
    <cellStyle name="Normal 43 2 2 7" xfId="4589" xr:uid="{00000000-0005-0000-0000-000038450000}"/>
    <cellStyle name="Normal 43 2 2 7 2" xfId="14641" xr:uid="{00000000-0005-0000-0000-000039450000}"/>
    <cellStyle name="Normal 43 2 2 7 2 2" xfId="44972" xr:uid="{00000000-0005-0000-0000-00003A450000}"/>
    <cellStyle name="Normal 43 2 2 7 2 3" xfId="29739" xr:uid="{00000000-0005-0000-0000-00003B450000}"/>
    <cellStyle name="Normal 43 2 2 7 3" xfId="9621" xr:uid="{00000000-0005-0000-0000-00003C450000}"/>
    <cellStyle name="Normal 43 2 2 7 3 2" xfId="39955" xr:uid="{00000000-0005-0000-0000-00003D450000}"/>
    <cellStyle name="Normal 43 2 2 7 3 3" xfId="24722" xr:uid="{00000000-0005-0000-0000-00003E450000}"/>
    <cellStyle name="Normal 43 2 2 7 4" xfId="34942" xr:uid="{00000000-0005-0000-0000-00003F450000}"/>
    <cellStyle name="Normal 43 2 2 7 5" xfId="19709" xr:uid="{00000000-0005-0000-0000-000040450000}"/>
    <cellStyle name="Normal 43 2 2 8" xfId="11299" xr:uid="{00000000-0005-0000-0000-000041450000}"/>
    <cellStyle name="Normal 43 2 2 8 2" xfId="41630" xr:uid="{00000000-0005-0000-0000-000042450000}"/>
    <cellStyle name="Normal 43 2 2 8 3" xfId="26397" xr:uid="{00000000-0005-0000-0000-000043450000}"/>
    <cellStyle name="Normal 43 2 2 9" xfId="6278" xr:uid="{00000000-0005-0000-0000-000044450000}"/>
    <cellStyle name="Normal 43 2 2 9 2" xfId="36613" xr:uid="{00000000-0005-0000-0000-000045450000}"/>
    <cellStyle name="Normal 43 2 2 9 3" xfId="21380" xr:uid="{00000000-0005-0000-0000-000046450000}"/>
    <cellStyle name="Normal 43 2 3" xfId="1242" xr:uid="{00000000-0005-0000-0000-000047450000}"/>
    <cellStyle name="Normal 43 2 3 10" xfId="16419" xr:uid="{00000000-0005-0000-0000-000048450000}"/>
    <cellStyle name="Normal 43 2 3 2" xfId="1461" xr:uid="{00000000-0005-0000-0000-000049450000}"/>
    <cellStyle name="Normal 43 2 3 2 2" xfId="1882" xr:uid="{00000000-0005-0000-0000-00004A450000}"/>
    <cellStyle name="Normal 43 2 3 2 2 2" xfId="2721" xr:uid="{00000000-0005-0000-0000-00004B450000}"/>
    <cellStyle name="Normal 43 2 3 2 2 2 2" xfId="4411" xr:uid="{00000000-0005-0000-0000-00004C450000}"/>
    <cellStyle name="Normal 43 2 3 2 2 2 2 2" xfId="14484" xr:uid="{00000000-0005-0000-0000-00004D450000}"/>
    <cellStyle name="Normal 43 2 3 2 2 2 2 2 2" xfId="44815" xr:uid="{00000000-0005-0000-0000-00004E450000}"/>
    <cellStyle name="Normal 43 2 3 2 2 2 2 2 3" xfId="29582" xr:uid="{00000000-0005-0000-0000-00004F450000}"/>
    <cellStyle name="Normal 43 2 3 2 2 2 2 3" xfId="9464" xr:uid="{00000000-0005-0000-0000-000050450000}"/>
    <cellStyle name="Normal 43 2 3 2 2 2 2 3 2" xfId="39798" xr:uid="{00000000-0005-0000-0000-000051450000}"/>
    <cellStyle name="Normal 43 2 3 2 2 2 2 3 3" xfId="24565" xr:uid="{00000000-0005-0000-0000-000052450000}"/>
    <cellStyle name="Normal 43 2 3 2 2 2 2 4" xfId="34785" xr:uid="{00000000-0005-0000-0000-000053450000}"/>
    <cellStyle name="Normal 43 2 3 2 2 2 2 5" xfId="19552" xr:uid="{00000000-0005-0000-0000-000054450000}"/>
    <cellStyle name="Normal 43 2 3 2 2 2 3" xfId="6103" xr:uid="{00000000-0005-0000-0000-000055450000}"/>
    <cellStyle name="Normal 43 2 3 2 2 2 3 2" xfId="16155" xr:uid="{00000000-0005-0000-0000-000056450000}"/>
    <cellStyle name="Normal 43 2 3 2 2 2 3 2 2" xfId="46486" xr:uid="{00000000-0005-0000-0000-000057450000}"/>
    <cellStyle name="Normal 43 2 3 2 2 2 3 2 3" xfId="31253" xr:uid="{00000000-0005-0000-0000-000058450000}"/>
    <cellStyle name="Normal 43 2 3 2 2 2 3 3" xfId="11135" xr:uid="{00000000-0005-0000-0000-000059450000}"/>
    <cellStyle name="Normal 43 2 3 2 2 2 3 3 2" xfId="41469" xr:uid="{00000000-0005-0000-0000-00005A450000}"/>
    <cellStyle name="Normal 43 2 3 2 2 2 3 3 3" xfId="26236" xr:uid="{00000000-0005-0000-0000-00005B450000}"/>
    <cellStyle name="Normal 43 2 3 2 2 2 3 4" xfId="36456" xr:uid="{00000000-0005-0000-0000-00005C450000}"/>
    <cellStyle name="Normal 43 2 3 2 2 2 3 5" xfId="21223" xr:uid="{00000000-0005-0000-0000-00005D450000}"/>
    <cellStyle name="Normal 43 2 3 2 2 2 4" xfId="12813" xr:uid="{00000000-0005-0000-0000-00005E450000}"/>
    <cellStyle name="Normal 43 2 3 2 2 2 4 2" xfId="43144" xr:uid="{00000000-0005-0000-0000-00005F450000}"/>
    <cellStyle name="Normal 43 2 3 2 2 2 4 3" xfId="27911" xr:uid="{00000000-0005-0000-0000-000060450000}"/>
    <cellStyle name="Normal 43 2 3 2 2 2 5" xfId="7792" xr:uid="{00000000-0005-0000-0000-000061450000}"/>
    <cellStyle name="Normal 43 2 3 2 2 2 5 2" xfId="38127" xr:uid="{00000000-0005-0000-0000-000062450000}"/>
    <cellStyle name="Normal 43 2 3 2 2 2 5 3" xfId="22894" xr:uid="{00000000-0005-0000-0000-000063450000}"/>
    <cellStyle name="Normal 43 2 3 2 2 2 6" xfId="33115" xr:uid="{00000000-0005-0000-0000-000064450000}"/>
    <cellStyle name="Normal 43 2 3 2 2 2 7" xfId="17881" xr:uid="{00000000-0005-0000-0000-000065450000}"/>
    <cellStyle name="Normal 43 2 3 2 2 3" xfId="3574" xr:uid="{00000000-0005-0000-0000-000066450000}"/>
    <cellStyle name="Normal 43 2 3 2 2 3 2" xfId="13648" xr:uid="{00000000-0005-0000-0000-000067450000}"/>
    <cellStyle name="Normal 43 2 3 2 2 3 2 2" xfId="43979" xr:uid="{00000000-0005-0000-0000-000068450000}"/>
    <cellStyle name="Normal 43 2 3 2 2 3 2 3" xfId="28746" xr:uid="{00000000-0005-0000-0000-000069450000}"/>
    <cellStyle name="Normal 43 2 3 2 2 3 3" xfId="8628" xr:uid="{00000000-0005-0000-0000-00006A450000}"/>
    <cellStyle name="Normal 43 2 3 2 2 3 3 2" xfId="38962" xr:uid="{00000000-0005-0000-0000-00006B450000}"/>
    <cellStyle name="Normal 43 2 3 2 2 3 3 3" xfId="23729" xr:uid="{00000000-0005-0000-0000-00006C450000}"/>
    <cellStyle name="Normal 43 2 3 2 2 3 4" xfId="33949" xr:uid="{00000000-0005-0000-0000-00006D450000}"/>
    <cellStyle name="Normal 43 2 3 2 2 3 5" xfId="18716" xr:uid="{00000000-0005-0000-0000-00006E450000}"/>
    <cellStyle name="Normal 43 2 3 2 2 4" xfId="5267" xr:uid="{00000000-0005-0000-0000-00006F450000}"/>
    <cellStyle name="Normal 43 2 3 2 2 4 2" xfId="15319" xr:uid="{00000000-0005-0000-0000-000070450000}"/>
    <cellStyle name="Normal 43 2 3 2 2 4 2 2" xfId="45650" xr:uid="{00000000-0005-0000-0000-000071450000}"/>
    <cellStyle name="Normal 43 2 3 2 2 4 2 3" xfId="30417" xr:uid="{00000000-0005-0000-0000-000072450000}"/>
    <cellStyle name="Normal 43 2 3 2 2 4 3" xfId="10299" xr:uid="{00000000-0005-0000-0000-000073450000}"/>
    <cellStyle name="Normal 43 2 3 2 2 4 3 2" xfId="40633" xr:uid="{00000000-0005-0000-0000-000074450000}"/>
    <cellStyle name="Normal 43 2 3 2 2 4 3 3" xfId="25400" xr:uid="{00000000-0005-0000-0000-000075450000}"/>
    <cellStyle name="Normal 43 2 3 2 2 4 4" xfId="35620" xr:uid="{00000000-0005-0000-0000-000076450000}"/>
    <cellStyle name="Normal 43 2 3 2 2 4 5" xfId="20387" xr:uid="{00000000-0005-0000-0000-000077450000}"/>
    <cellStyle name="Normal 43 2 3 2 2 5" xfId="11977" xr:uid="{00000000-0005-0000-0000-000078450000}"/>
    <cellStyle name="Normal 43 2 3 2 2 5 2" xfId="42308" xr:uid="{00000000-0005-0000-0000-000079450000}"/>
    <cellStyle name="Normal 43 2 3 2 2 5 3" xfId="27075" xr:uid="{00000000-0005-0000-0000-00007A450000}"/>
    <cellStyle name="Normal 43 2 3 2 2 6" xfId="6956" xr:uid="{00000000-0005-0000-0000-00007B450000}"/>
    <cellStyle name="Normal 43 2 3 2 2 6 2" xfId="37291" xr:uid="{00000000-0005-0000-0000-00007C450000}"/>
    <cellStyle name="Normal 43 2 3 2 2 6 3" xfId="22058" xr:uid="{00000000-0005-0000-0000-00007D450000}"/>
    <cellStyle name="Normal 43 2 3 2 2 7" xfId="32279" xr:uid="{00000000-0005-0000-0000-00007E450000}"/>
    <cellStyle name="Normal 43 2 3 2 2 8" xfId="17045" xr:uid="{00000000-0005-0000-0000-00007F450000}"/>
    <cellStyle name="Normal 43 2 3 2 3" xfId="2303" xr:uid="{00000000-0005-0000-0000-000080450000}"/>
    <cellStyle name="Normal 43 2 3 2 3 2" xfId="3993" xr:uid="{00000000-0005-0000-0000-000081450000}"/>
    <cellStyle name="Normal 43 2 3 2 3 2 2" xfId="14066" xr:uid="{00000000-0005-0000-0000-000082450000}"/>
    <cellStyle name="Normal 43 2 3 2 3 2 2 2" xfId="44397" xr:uid="{00000000-0005-0000-0000-000083450000}"/>
    <cellStyle name="Normal 43 2 3 2 3 2 2 3" xfId="29164" xr:uid="{00000000-0005-0000-0000-000084450000}"/>
    <cellStyle name="Normal 43 2 3 2 3 2 3" xfId="9046" xr:uid="{00000000-0005-0000-0000-000085450000}"/>
    <cellStyle name="Normal 43 2 3 2 3 2 3 2" xfId="39380" xr:uid="{00000000-0005-0000-0000-000086450000}"/>
    <cellStyle name="Normal 43 2 3 2 3 2 3 3" xfId="24147" xr:uid="{00000000-0005-0000-0000-000087450000}"/>
    <cellStyle name="Normal 43 2 3 2 3 2 4" xfId="34367" xr:uid="{00000000-0005-0000-0000-000088450000}"/>
    <cellStyle name="Normal 43 2 3 2 3 2 5" xfId="19134" xr:uid="{00000000-0005-0000-0000-000089450000}"/>
    <cellStyle name="Normal 43 2 3 2 3 3" xfId="5685" xr:uid="{00000000-0005-0000-0000-00008A450000}"/>
    <cellStyle name="Normal 43 2 3 2 3 3 2" xfId="15737" xr:uid="{00000000-0005-0000-0000-00008B450000}"/>
    <cellStyle name="Normal 43 2 3 2 3 3 2 2" xfId="46068" xr:uid="{00000000-0005-0000-0000-00008C450000}"/>
    <cellStyle name="Normal 43 2 3 2 3 3 2 3" xfId="30835" xr:uid="{00000000-0005-0000-0000-00008D450000}"/>
    <cellStyle name="Normal 43 2 3 2 3 3 3" xfId="10717" xr:uid="{00000000-0005-0000-0000-00008E450000}"/>
    <cellStyle name="Normal 43 2 3 2 3 3 3 2" xfId="41051" xr:uid="{00000000-0005-0000-0000-00008F450000}"/>
    <cellStyle name="Normal 43 2 3 2 3 3 3 3" xfId="25818" xr:uid="{00000000-0005-0000-0000-000090450000}"/>
    <cellStyle name="Normal 43 2 3 2 3 3 4" xfId="36038" xr:uid="{00000000-0005-0000-0000-000091450000}"/>
    <cellStyle name="Normal 43 2 3 2 3 3 5" xfId="20805" xr:uid="{00000000-0005-0000-0000-000092450000}"/>
    <cellStyle name="Normal 43 2 3 2 3 4" xfId="12395" xr:uid="{00000000-0005-0000-0000-000093450000}"/>
    <cellStyle name="Normal 43 2 3 2 3 4 2" xfId="42726" xr:uid="{00000000-0005-0000-0000-000094450000}"/>
    <cellStyle name="Normal 43 2 3 2 3 4 3" xfId="27493" xr:uid="{00000000-0005-0000-0000-000095450000}"/>
    <cellStyle name="Normal 43 2 3 2 3 5" xfId="7374" xr:uid="{00000000-0005-0000-0000-000096450000}"/>
    <cellStyle name="Normal 43 2 3 2 3 5 2" xfId="37709" xr:uid="{00000000-0005-0000-0000-000097450000}"/>
    <cellStyle name="Normal 43 2 3 2 3 5 3" xfId="22476" xr:uid="{00000000-0005-0000-0000-000098450000}"/>
    <cellStyle name="Normal 43 2 3 2 3 6" xfId="32697" xr:uid="{00000000-0005-0000-0000-000099450000}"/>
    <cellStyle name="Normal 43 2 3 2 3 7" xfId="17463" xr:uid="{00000000-0005-0000-0000-00009A450000}"/>
    <cellStyle name="Normal 43 2 3 2 4" xfId="3156" xr:uid="{00000000-0005-0000-0000-00009B450000}"/>
    <cellStyle name="Normal 43 2 3 2 4 2" xfId="13230" xr:uid="{00000000-0005-0000-0000-00009C450000}"/>
    <cellStyle name="Normal 43 2 3 2 4 2 2" xfId="43561" xr:uid="{00000000-0005-0000-0000-00009D450000}"/>
    <cellStyle name="Normal 43 2 3 2 4 2 3" xfId="28328" xr:uid="{00000000-0005-0000-0000-00009E450000}"/>
    <cellStyle name="Normal 43 2 3 2 4 3" xfId="8210" xr:uid="{00000000-0005-0000-0000-00009F450000}"/>
    <cellStyle name="Normal 43 2 3 2 4 3 2" xfId="38544" xr:uid="{00000000-0005-0000-0000-0000A0450000}"/>
    <cellStyle name="Normal 43 2 3 2 4 3 3" xfId="23311" xr:uid="{00000000-0005-0000-0000-0000A1450000}"/>
    <cellStyle name="Normal 43 2 3 2 4 4" xfId="33531" xr:uid="{00000000-0005-0000-0000-0000A2450000}"/>
    <cellStyle name="Normal 43 2 3 2 4 5" xfId="18298" xr:uid="{00000000-0005-0000-0000-0000A3450000}"/>
    <cellStyle name="Normal 43 2 3 2 5" xfId="4849" xr:uid="{00000000-0005-0000-0000-0000A4450000}"/>
    <cellStyle name="Normal 43 2 3 2 5 2" xfId="14901" xr:uid="{00000000-0005-0000-0000-0000A5450000}"/>
    <cellStyle name="Normal 43 2 3 2 5 2 2" xfId="45232" xr:uid="{00000000-0005-0000-0000-0000A6450000}"/>
    <cellStyle name="Normal 43 2 3 2 5 2 3" xfId="29999" xr:uid="{00000000-0005-0000-0000-0000A7450000}"/>
    <cellStyle name="Normal 43 2 3 2 5 3" xfId="9881" xr:uid="{00000000-0005-0000-0000-0000A8450000}"/>
    <cellStyle name="Normal 43 2 3 2 5 3 2" xfId="40215" xr:uid="{00000000-0005-0000-0000-0000A9450000}"/>
    <cellStyle name="Normal 43 2 3 2 5 3 3" xfId="24982" xr:uid="{00000000-0005-0000-0000-0000AA450000}"/>
    <cellStyle name="Normal 43 2 3 2 5 4" xfId="35202" xr:uid="{00000000-0005-0000-0000-0000AB450000}"/>
    <cellStyle name="Normal 43 2 3 2 5 5" xfId="19969" xr:uid="{00000000-0005-0000-0000-0000AC450000}"/>
    <cellStyle name="Normal 43 2 3 2 6" xfId="11559" xr:uid="{00000000-0005-0000-0000-0000AD450000}"/>
    <cellStyle name="Normal 43 2 3 2 6 2" xfId="41890" xr:uid="{00000000-0005-0000-0000-0000AE450000}"/>
    <cellStyle name="Normal 43 2 3 2 6 3" xfId="26657" xr:uid="{00000000-0005-0000-0000-0000AF450000}"/>
    <cellStyle name="Normal 43 2 3 2 7" xfId="6538" xr:uid="{00000000-0005-0000-0000-0000B0450000}"/>
    <cellStyle name="Normal 43 2 3 2 7 2" xfId="36873" xr:uid="{00000000-0005-0000-0000-0000B1450000}"/>
    <cellStyle name="Normal 43 2 3 2 7 3" xfId="21640" xr:uid="{00000000-0005-0000-0000-0000B2450000}"/>
    <cellStyle name="Normal 43 2 3 2 8" xfId="31861" xr:uid="{00000000-0005-0000-0000-0000B3450000}"/>
    <cellStyle name="Normal 43 2 3 2 9" xfId="16627" xr:uid="{00000000-0005-0000-0000-0000B4450000}"/>
    <cellStyle name="Normal 43 2 3 3" xfId="1674" xr:uid="{00000000-0005-0000-0000-0000B5450000}"/>
    <cellStyle name="Normal 43 2 3 3 2" xfId="2513" xr:uid="{00000000-0005-0000-0000-0000B6450000}"/>
    <cellStyle name="Normal 43 2 3 3 2 2" xfId="4203" xr:uid="{00000000-0005-0000-0000-0000B7450000}"/>
    <cellStyle name="Normal 43 2 3 3 2 2 2" xfId="14276" xr:uid="{00000000-0005-0000-0000-0000B8450000}"/>
    <cellStyle name="Normal 43 2 3 3 2 2 2 2" xfId="44607" xr:uid="{00000000-0005-0000-0000-0000B9450000}"/>
    <cellStyle name="Normal 43 2 3 3 2 2 2 3" xfId="29374" xr:uid="{00000000-0005-0000-0000-0000BA450000}"/>
    <cellStyle name="Normal 43 2 3 3 2 2 3" xfId="9256" xr:uid="{00000000-0005-0000-0000-0000BB450000}"/>
    <cellStyle name="Normal 43 2 3 3 2 2 3 2" xfId="39590" xr:uid="{00000000-0005-0000-0000-0000BC450000}"/>
    <cellStyle name="Normal 43 2 3 3 2 2 3 3" xfId="24357" xr:uid="{00000000-0005-0000-0000-0000BD450000}"/>
    <cellStyle name="Normal 43 2 3 3 2 2 4" xfId="34577" xr:uid="{00000000-0005-0000-0000-0000BE450000}"/>
    <cellStyle name="Normal 43 2 3 3 2 2 5" xfId="19344" xr:uid="{00000000-0005-0000-0000-0000BF450000}"/>
    <cellStyle name="Normal 43 2 3 3 2 3" xfId="5895" xr:uid="{00000000-0005-0000-0000-0000C0450000}"/>
    <cellStyle name="Normal 43 2 3 3 2 3 2" xfId="15947" xr:uid="{00000000-0005-0000-0000-0000C1450000}"/>
    <cellStyle name="Normal 43 2 3 3 2 3 2 2" xfId="46278" xr:uid="{00000000-0005-0000-0000-0000C2450000}"/>
    <cellStyle name="Normal 43 2 3 3 2 3 2 3" xfId="31045" xr:uid="{00000000-0005-0000-0000-0000C3450000}"/>
    <cellStyle name="Normal 43 2 3 3 2 3 3" xfId="10927" xr:uid="{00000000-0005-0000-0000-0000C4450000}"/>
    <cellStyle name="Normal 43 2 3 3 2 3 3 2" xfId="41261" xr:uid="{00000000-0005-0000-0000-0000C5450000}"/>
    <cellStyle name="Normal 43 2 3 3 2 3 3 3" xfId="26028" xr:uid="{00000000-0005-0000-0000-0000C6450000}"/>
    <cellStyle name="Normal 43 2 3 3 2 3 4" xfId="36248" xr:uid="{00000000-0005-0000-0000-0000C7450000}"/>
    <cellStyle name="Normal 43 2 3 3 2 3 5" xfId="21015" xr:uid="{00000000-0005-0000-0000-0000C8450000}"/>
    <cellStyle name="Normal 43 2 3 3 2 4" xfId="12605" xr:uid="{00000000-0005-0000-0000-0000C9450000}"/>
    <cellStyle name="Normal 43 2 3 3 2 4 2" xfId="42936" xr:uid="{00000000-0005-0000-0000-0000CA450000}"/>
    <cellStyle name="Normal 43 2 3 3 2 4 3" xfId="27703" xr:uid="{00000000-0005-0000-0000-0000CB450000}"/>
    <cellStyle name="Normal 43 2 3 3 2 5" xfId="7584" xr:uid="{00000000-0005-0000-0000-0000CC450000}"/>
    <cellStyle name="Normal 43 2 3 3 2 5 2" xfId="37919" xr:uid="{00000000-0005-0000-0000-0000CD450000}"/>
    <cellStyle name="Normal 43 2 3 3 2 5 3" xfId="22686" xr:uid="{00000000-0005-0000-0000-0000CE450000}"/>
    <cellStyle name="Normal 43 2 3 3 2 6" xfId="32907" xr:uid="{00000000-0005-0000-0000-0000CF450000}"/>
    <cellStyle name="Normal 43 2 3 3 2 7" xfId="17673" xr:uid="{00000000-0005-0000-0000-0000D0450000}"/>
    <cellStyle name="Normal 43 2 3 3 3" xfId="3366" xr:uid="{00000000-0005-0000-0000-0000D1450000}"/>
    <cellStyle name="Normal 43 2 3 3 3 2" xfId="13440" xr:uid="{00000000-0005-0000-0000-0000D2450000}"/>
    <cellStyle name="Normal 43 2 3 3 3 2 2" xfId="43771" xr:uid="{00000000-0005-0000-0000-0000D3450000}"/>
    <cellStyle name="Normal 43 2 3 3 3 2 3" xfId="28538" xr:uid="{00000000-0005-0000-0000-0000D4450000}"/>
    <cellStyle name="Normal 43 2 3 3 3 3" xfId="8420" xr:uid="{00000000-0005-0000-0000-0000D5450000}"/>
    <cellStyle name="Normal 43 2 3 3 3 3 2" xfId="38754" xr:uid="{00000000-0005-0000-0000-0000D6450000}"/>
    <cellStyle name="Normal 43 2 3 3 3 3 3" xfId="23521" xr:uid="{00000000-0005-0000-0000-0000D7450000}"/>
    <cellStyle name="Normal 43 2 3 3 3 4" xfId="33741" xr:uid="{00000000-0005-0000-0000-0000D8450000}"/>
    <cellStyle name="Normal 43 2 3 3 3 5" xfId="18508" xr:uid="{00000000-0005-0000-0000-0000D9450000}"/>
    <cellStyle name="Normal 43 2 3 3 4" xfId="5059" xr:uid="{00000000-0005-0000-0000-0000DA450000}"/>
    <cellStyle name="Normal 43 2 3 3 4 2" xfId="15111" xr:uid="{00000000-0005-0000-0000-0000DB450000}"/>
    <cellStyle name="Normal 43 2 3 3 4 2 2" xfId="45442" xr:uid="{00000000-0005-0000-0000-0000DC450000}"/>
    <cellStyle name="Normal 43 2 3 3 4 2 3" xfId="30209" xr:uid="{00000000-0005-0000-0000-0000DD450000}"/>
    <cellStyle name="Normal 43 2 3 3 4 3" xfId="10091" xr:uid="{00000000-0005-0000-0000-0000DE450000}"/>
    <cellStyle name="Normal 43 2 3 3 4 3 2" xfId="40425" xr:uid="{00000000-0005-0000-0000-0000DF450000}"/>
    <cellStyle name="Normal 43 2 3 3 4 3 3" xfId="25192" xr:uid="{00000000-0005-0000-0000-0000E0450000}"/>
    <cellStyle name="Normal 43 2 3 3 4 4" xfId="35412" xr:uid="{00000000-0005-0000-0000-0000E1450000}"/>
    <cellStyle name="Normal 43 2 3 3 4 5" xfId="20179" xr:uid="{00000000-0005-0000-0000-0000E2450000}"/>
    <cellStyle name="Normal 43 2 3 3 5" xfId="11769" xr:uid="{00000000-0005-0000-0000-0000E3450000}"/>
    <cellStyle name="Normal 43 2 3 3 5 2" xfId="42100" xr:uid="{00000000-0005-0000-0000-0000E4450000}"/>
    <cellStyle name="Normal 43 2 3 3 5 3" xfId="26867" xr:uid="{00000000-0005-0000-0000-0000E5450000}"/>
    <cellStyle name="Normal 43 2 3 3 6" xfId="6748" xr:uid="{00000000-0005-0000-0000-0000E6450000}"/>
    <cellStyle name="Normal 43 2 3 3 6 2" xfId="37083" xr:uid="{00000000-0005-0000-0000-0000E7450000}"/>
    <cellStyle name="Normal 43 2 3 3 6 3" xfId="21850" xr:uid="{00000000-0005-0000-0000-0000E8450000}"/>
    <cellStyle name="Normal 43 2 3 3 7" xfId="32071" xr:uid="{00000000-0005-0000-0000-0000E9450000}"/>
    <cellStyle name="Normal 43 2 3 3 8" xfId="16837" xr:uid="{00000000-0005-0000-0000-0000EA450000}"/>
    <cellStyle name="Normal 43 2 3 4" xfId="2095" xr:uid="{00000000-0005-0000-0000-0000EB450000}"/>
    <cellStyle name="Normal 43 2 3 4 2" xfId="3785" xr:uid="{00000000-0005-0000-0000-0000EC450000}"/>
    <cellStyle name="Normal 43 2 3 4 2 2" xfId="13858" xr:uid="{00000000-0005-0000-0000-0000ED450000}"/>
    <cellStyle name="Normal 43 2 3 4 2 2 2" xfId="44189" xr:uid="{00000000-0005-0000-0000-0000EE450000}"/>
    <cellStyle name="Normal 43 2 3 4 2 2 3" xfId="28956" xr:uid="{00000000-0005-0000-0000-0000EF450000}"/>
    <cellStyle name="Normal 43 2 3 4 2 3" xfId="8838" xr:uid="{00000000-0005-0000-0000-0000F0450000}"/>
    <cellStyle name="Normal 43 2 3 4 2 3 2" xfId="39172" xr:uid="{00000000-0005-0000-0000-0000F1450000}"/>
    <cellStyle name="Normal 43 2 3 4 2 3 3" xfId="23939" xr:uid="{00000000-0005-0000-0000-0000F2450000}"/>
    <cellStyle name="Normal 43 2 3 4 2 4" xfId="34159" xr:uid="{00000000-0005-0000-0000-0000F3450000}"/>
    <cellStyle name="Normal 43 2 3 4 2 5" xfId="18926" xr:uid="{00000000-0005-0000-0000-0000F4450000}"/>
    <cellStyle name="Normal 43 2 3 4 3" xfId="5477" xr:uid="{00000000-0005-0000-0000-0000F5450000}"/>
    <cellStyle name="Normal 43 2 3 4 3 2" xfId="15529" xr:uid="{00000000-0005-0000-0000-0000F6450000}"/>
    <cellStyle name="Normal 43 2 3 4 3 2 2" xfId="45860" xr:uid="{00000000-0005-0000-0000-0000F7450000}"/>
    <cellStyle name="Normal 43 2 3 4 3 2 3" xfId="30627" xr:uid="{00000000-0005-0000-0000-0000F8450000}"/>
    <cellStyle name="Normal 43 2 3 4 3 3" xfId="10509" xr:uid="{00000000-0005-0000-0000-0000F9450000}"/>
    <cellStyle name="Normal 43 2 3 4 3 3 2" xfId="40843" xr:uid="{00000000-0005-0000-0000-0000FA450000}"/>
    <cellStyle name="Normal 43 2 3 4 3 3 3" xfId="25610" xr:uid="{00000000-0005-0000-0000-0000FB450000}"/>
    <cellStyle name="Normal 43 2 3 4 3 4" xfId="35830" xr:uid="{00000000-0005-0000-0000-0000FC450000}"/>
    <cellStyle name="Normal 43 2 3 4 3 5" xfId="20597" xr:uid="{00000000-0005-0000-0000-0000FD450000}"/>
    <cellStyle name="Normal 43 2 3 4 4" xfId="12187" xr:uid="{00000000-0005-0000-0000-0000FE450000}"/>
    <cellStyle name="Normal 43 2 3 4 4 2" xfId="42518" xr:uid="{00000000-0005-0000-0000-0000FF450000}"/>
    <cellStyle name="Normal 43 2 3 4 4 3" xfId="27285" xr:uid="{00000000-0005-0000-0000-000000460000}"/>
    <cellStyle name="Normal 43 2 3 4 5" xfId="7166" xr:uid="{00000000-0005-0000-0000-000001460000}"/>
    <cellStyle name="Normal 43 2 3 4 5 2" xfId="37501" xr:uid="{00000000-0005-0000-0000-000002460000}"/>
    <cellStyle name="Normal 43 2 3 4 5 3" xfId="22268" xr:uid="{00000000-0005-0000-0000-000003460000}"/>
    <cellStyle name="Normal 43 2 3 4 6" xfId="32489" xr:uid="{00000000-0005-0000-0000-000004460000}"/>
    <cellStyle name="Normal 43 2 3 4 7" xfId="17255" xr:uid="{00000000-0005-0000-0000-000005460000}"/>
    <cellStyle name="Normal 43 2 3 5" xfId="2948" xr:uid="{00000000-0005-0000-0000-000006460000}"/>
    <cellStyle name="Normal 43 2 3 5 2" xfId="13022" xr:uid="{00000000-0005-0000-0000-000007460000}"/>
    <cellStyle name="Normal 43 2 3 5 2 2" xfId="43353" xr:uid="{00000000-0005-0000-0000-000008460000}"/>
    <cellStyle name="Normal 43 2 3 5 2 3" xfId="28120" xr:uid="{00000000-0005-0000-0000-000009460000}"/>
    <cellStyle name="Normal 43 2 3 5 3" xfId="8002" xr:uid="{00000000-0005-0000-0000-00000A460000}"/>
    <cellStyle name="Normal 43 2 3 5 3 2" xfId="38336" xr:uid="{00000000-0005-0000-0000-00000B460000}"/>
    <cellStyle name="Normal 43 2 3 5 3 3" xfId="23103" xr:uid="{00000000-0005-0000-0000-00000C460000}"/>
    <cellStyle name="Normal 43 2 3 5 4" xfId="33323" xr:uid="{00000000-0005-0000-0000-00000D460000}"/>
    <cellStyle name="Normal 43 2 3 5 5" xfId="18090" xr:uid="{00000000-0005-0000-0000-00000E460000}"/>
    <cellStyle name="Normal 43 2 3 6" xfId="4641" xr:uid="{00000000-0005-0000-0000-00000F460000}"/>
    <cellStyle name="Normal 43 2 3 6 2" xfId="14693" xr:uid="{00000000-0005-0000-0000-000010460000}"/>
    <cellStyle name="Normal 43 2 3 6 2 2" xfId="45024" xr:uid="{00000000-0005-0000-0000-000011460000}"/>
    <cellStyle name="Normal 43 2 3 6 2 3" xfId="29791" xr:uid="{00000000-0005-0000-0000-000012460000}"/>
    <cellStyle name="Normal 43 2 3 6 3" xfId="9673" xr:uid="{00000000-0005-0000-0000-000013460000}"/>
    <cellStyle name="Normal 43 2 3 6 3 2" xfId="40007" xr:uid="{00000000-0005-0000-0000-000014460000}"/>
    <cellStyle name="Normal 43 2 3 6 3 3" xfId="24774" xr:uid="{00000000-0005-0000-0000-000015460000}"/>
    <cellStyle name="Normal 43 2 3 6 4" xfId="34994" xr:uid="{00000000-0005-0000-0000-000016460000}"/>
    <cellStyle name="Normal 43 2 3 6 5" xfId="19761" xr:uid="{00000000-0005-0000-0000-000017460000}"/>
    <cellStyle name="Normal 43 2 3 7" xfId="11351" xr:uid="{00000000-0005-0000-0000-000018460000}"/>
    <cellStyle name="Normal 43 2 3 7 2" xfId="41682" xr:uid="{00000000-0005-0000-0000-000019460000}"/>
    <cellStyle name="Normal 43 2 3 7 3" xfId="26449" xr:uid="{00000000-0005-0000-0000-00001A460000}"/>
    <cellStyle name="Normal 43 2 3 8" xfId="6330" xr:uid="{00000000-0005-0000-0000-00001B460000}"/>
    <cellStyle name="Normal 43 2 3 8 2" xfId="36665" xr:uid="{00000000-0005-0000-0000-00001C460000}"/>
    <cellStyle name="Normal 43 2 3 8 3" xfId="21432" xr:uid="{00000000-0005-0000-0000-00001D460000}"/>
    <cellStyle name="Normal 43 2 3 9" xfId="31654" xr:uid="{00000000-0005-0000-0000-00001E460000}"/>
    <cellStyle name="Normal 43 2 4" xfId="1355" xr:uid="{00000000-0005-0000-0000-00001F460000}"/>
    <cellStyle name="Normal 43 2 4 2" xfId="1778" xr:uid="{00000000-0005-0000-0000-000020460000}"/>
    <cellStyle name="Normal 43 2 4 2 2" xfId="2617" xr:uid="{00000000-0005-0000-0000-000021460000}"/>
    <cellStyle name="Normal 43 2 4 2 2 2" xfId="4307" xr:uid="{00000000-0005-0000-0000-000022460000}"/>
    <cellStyle name="Normal 43 2 4 2 2 2 2" xfId="14380" xr:uid="{00000000-0005-0000-0000-000023460000}"/>
    <cellStyle name="Normal 43 2 4 2 2 2 2 2" xfId="44711" xr:uid="{00000000-0005-0000-0000-000024460000}"/>
    <cellStyle name="Normal 43 2 4 2 2 2 2 3" xfId="29478" xr:uid="{00000000-0005-0000-0000-000025460000}"/>
    <cellStyle name="Normal 43 2 4 2 2 2 3" xfId="9360" xr:uid="{00000000-0005-0000-0000-000026460000}"/>
    <cellStyle name="Normal 43 2 4 2 2 2 3 2" xfId="39694" xr:uid="{00000000-0005-0000-0000-000027460000}"/>
    <cellStyle name="Normal 43 2 4 2 2 2 3 3" xfId="24461" xr:uid="{00000000-0005-0000-0000-000028460000}"/>
    <cellStyle name="Normal 43 2 4 2 2 2 4" xfId="34681" xr:uid="{00000000-0005-0000-0000-000029460000}"/>
    <cellStyle name="Normal 43 2 4 2 2 2 5" xfId="19448" xr:uid="{00000000-0005-0000-0000-00002A460000}"/>
    <cellStyle name="Normal 43 2 4 2 2 3" xfId="5999" xr:uid="{00000000-0005-0000-0000-00002B460000}"/>
    <cellStyle name="Normal 43 2 4 2 2 3 2" xfId="16051" xr:uid="{00000000-0005-0000-0000-00002C460000}"/>
    <cellStyle name="Normal 43 2 4 2 2 3 2 2" xfId="46382" xr:uid="{00000000-0005-0000-0000-00002D460000}"/>
    <cellStyle name="Normal 43 2 4 2 2 3 2 3" xfId="31149" xr:uid="{00000000-0005-0000-0000-00002E460000}"/>
    <cellStyle name="Normal 43 2 4 2 2 3 3" xfId="11031" xr:uid="{00000000-0005-0000-0000-00002F460000}"/>
    <cellStyle name="Normal 43 2 4 2 2 3 3 2" xfId="41365" xr:uid="{00000000-0005-0000-0000-000030460000}"/>
    <cellStyle name="Normal 43 2 4 2 2 3 3 3" xfId="26132" xr:uid="{00000000-0005-0000-0000-000031460000}"/>
    <cellStyle name="Normal 43 2 4 2 2 3 4" xfId="36352" xr:uid="{00000000-0005-0000-0000-000032460000}"/>
    <cellStyle name="Normal 43 2 4 2 2 3 5" xfId="21119" xr:uid="{00000000-0005-0000-0000-000033460000}"/>
    <cellStyle name="Normal 43 2 4 2 2 4" xfId="12709" xr:uid="{00000000-0005-0000-0000-000034460000}"/>
    <cellStyle name="Normal 43 2 4 2 2 4 2" xfId="43040" xr:uid="{00000000-0005-0000-0000-000035460000}"/>
    <cellStyle name="Normal 43 2 4 2 2 4 3" xfId="27807" xr:uid="{00000000-0005-0000-0000-000036460000}"/>
    <cellStyle name="Normal 43 2 4 2 2 5" xfId="7688" xr:uid="{00000000-0005-0000-0000-000037460000}"/>
    <cellStyle name="Normal 43 2 4 2 2 5 2" xfId="38023" xr:uid="{00000000-0005-0000-0000-000038460000}"/>
    <cellStyle name="Normal 43 2 4 2 2 5 3" xfId="22790" xr:uid="{00000000-0005-0000-0000-000039460000}"/>
    <cellStyle name="Normal 43 2 4 2 2 6" xfId="33011" xr:uid="{00000000-0005-0000-0000-00003A460000}"/>
    <cellStyle name="Normal 43 2 4 2 2 7" xfId="17777" xr:uid="{00000000-0005-0000-0000-00003B460000}"/>
    <cellStyle name="Normal 43 2 4 2 3" xfId="3470" xr:uid="{00000000-0005-0000-0000-00003C460000}"/>
    <cellStyle name="Normal 43 2 4 2 3 2" xfId="13544" xr:uid="{00000000-0005-0000-0000-00003D460000}"/>
    <cellStyle name="Normal 43 2 4 2 3 2 2" xfId="43875" xr:uid="{00000000-0005-0000-0000-00003E460000}"/>
    <cellStyle name="Normal 43 2 4 2 3 2 3" xfId="28642" xr:uid="{00000000-0005-0000-0000-00003F460000}"/>
    <cellStyle name="Normal 43 2 4 2 3 3" xfId="8524" xr:uid="{00000000-0005-0000-0000-000040460000}"/>
    <cellStyle name="Normal 43 2 4 2 3 3 2" xfId="38858" xr:uid="{00000000-0005-0000-0000-000041460000}"/>
    <cellStyle name="Normal 43 2 4 2 3 3 3" xfId="23625" xr:uid="{00000000-0005-0000-0000-000042460000}"/>
    <cellStyle name="Normal 43 2 4 2 3 4" xfId="33845" xr:uid="{00000000-0005-0000-0000-000043460000}"/>
    <cellStyle name="Normal 43 2 4 2 3 5" xfId="18612" xr:uid="{00000000-0005-0000-0000-000044460000}"/>
    <cellStyle name="Normal 43 2 4 2 4" xfId="5163" xr:uid="{00000000-0005-0000-0000-000045460000}"/>
    <cellStyle name="Normal 43 2 4 2 4 2" xfId="15215" xr:uid="{00000000-0005-0000-0000-000046460000}"/>
    <cellStyle name="Normal 43 2 4 2 4 2 2" xfId="45546" xr:uid="{00000000-0005-0000-0000-000047460000}"/>
    <cellStyle name="Normal 43 2 4 2 4 2 3" xfId="30313" xr:uid="{00000000-0005-0000-0000-000048460000}"/>
    <cellStyle name="Normal 43 2 4 2 4 3" xfId="10195" xr:uid="{00000000-0005-0000-0000-000049460000}"/>
    <cellStyle name="Normal 43 2 4 2 4 3 2" xfId="40529" xr:uid="{00000000-0005-0000-0000-00004A460000}"/>
    <cellStyle name="Normal 43 2 4 2 4 3 3" xfId="25296" xr:uid="{00000000-0005-0000-0000-00004B460000}"/>
    <cellStyle name="Normal 43 2 4 2 4 4" xfId="35516" xr:uid="{00000000-0005-0000-0000-00004C460000}"/>
    <cellStyle name="Normal 43 2 4 2 4 5" xfId="20283" xr:uid="{00000000-0005-0000-0000-00004D460000}"/>
    <cellStyle name="Normal 43 2 4 2 5" xfId="11873" xr:uid="{00000000-0005-0000-0000-00004E460000}"/>
    <cellStyle name="Normal 43 2 4 2 5 2" xfId="42204" xr:uid="{00000000-0005-0000-0000-00004F460000}"/>
    <cellStyle name="Normal 43 2 4 2 5 3" xfId="26971" xr:uid="{00000000-0005-0000-0000-000050460000}"/>
    <cellStyle name="Normal 43 2 4 2 6" xfId="6852" xr:uid="{00000000-0005-0000-0000-000051460000}"/>
    <cellStyle name="Normal 43 2 4 2 6 2" xfId="37187" xr:uid="{00000000-0005-0000-0000-000052460000}"/>
    <cellStyle name="Normal 43 2 4 2 6 3" xfId="21954" xr:uid="{00000000-0005-0000-0000-000053460000}"/>
    <cellStyle name="Normal 43 2 4 2 7" xfId="32175" xr:uid="{00000000-0005-0000-0000-000054460000}"/>
    <cellStyle name="Normal 43 2 4 2 8" xfId="16941" xr:uid="{00000000-0005-0000-0000-000055460000}"/>
    <cellStyle name="Normal 43 2 4 3" xfId="2199" xr:uid="{00000000-0005-0000-0000-000056460000}"/>
    <cellStyle name="Normal 43 2 4 3 2" xfId="3889" xr:uid="{00000000-0005-0000-0000-000057460000}"/>
    <cellStyle name="Normal 43 2 4 3 2 2" xfId="13962" xr:uid="{00000000-0005-0000-0000-000058460000}"/>
    <cellStyle name="Normal 43 2 4 3 2 2 2" xfId="44293" xr:uid="{00000000-0005-0000-0000-000059460000}"/>
    <cellStyle name="Normal 43 2 4 3 2 2 3" xfId="29060" xr:uid="{00000000-0005-0000-0000-00005A460000}"/>
    <cellStyle name="Normal 43 2 4 3 2 3" xfId="8942" xr:uid="{00000000-0005-0000-0000-00005B460000}"/>
    <cellStyle name="Normal 43 2 4 3 2 3 2" xfId="39276" xr:uid="{00000000-0005-0000-0000-00005C460000}"/>
    <cellStyle name="Normal 43 2 4 3 2 3 3" xfId="24043" xr:uid="{00000000-0005-0000-0000-00005D460000}"/>
    <cellStyle name="Normal 43 2 4 3 2 4" xfId="34263" xr:uid="{00000000-0005-0000-0000-00005E460000}"/>
    <cellStyle name="Normal 43 2 4 3 2 5" xfId="19030" xr:uid="{00000000-0005-0000-0000-00005F460000}"/>
    <cellStyle name="Normal 43 2 4 3 3" xfId="5581" xr:uid="{00000000-0005-0000-0000-000060460000}"/>
    <cellStyle name="Normal 43 2 4 3 3 2" xfId="15633" xr:uid="{00000000-0005-0000-0000-000061460000}"/>
    <cellStyle name="Normal 43 2 4 3 3 2 2" xfId="45964" xr:uid="{00000000-0005-0000-0000-000062460000}"/>
    <cellStyle name="Normal 43 2 4 3 3 2 3" xfId="30731" xr:uid="{00000000-0005-0000-0000-000063460000}"/>
    <cellStyle name="Normal 43 2 4 3 3 3" xfId="10613" xr:uid="{00000000-0005-0000-0000-000064460000}"/>
    <cellStyle name="Normal 43 2 4 3 3 3 2" xfId="40947" xr:uid="{00000000-0005-0000-0000-000065460000}"/>
    <cellStyle name="Normal 43 2 4 3 3 3 3" xfId="25714" xr:uid="{00000000-0005-0000-0000-000066460000}"/>
    <cellStyle name="Normal 43 2 4 3 3 4" xfId="35934" xr:uid="{00000000-0005-0000-0000-000067460000}"/>
    <cellStyle name="Normal 43 2 4 3 3 5" xfId="20701" xr:uid="{00000000-0005-0000-0000-000068460000}"/>
    <cellStyle name="Normal 43 2 4 3 4" xfId="12291" xr:uid="{00000000-0005-0000-0000-000069460000}"/>
    <cellStyle name="Normal 43 2 4 3 4 2" xfId="42622" xr:uid="{00000000-0005-0000-0000-00006A460000}"/>
    <cellStyle name="Normal 43 2 4 3 4 3" xfId="27389" xr:uid="{00000000-0005-0000-0000-00006B460000}"/>
    <cellStyle name="Normal 43 2 4 3 5" xfId="7270" xr:uid="{00000000-0005-0000-0000-00006C460000}"/>
    <cellStyle name="Normal 43 2 4 3 5 2" xfId="37605" xr:uid="{00000000-0005-0000-0000-00006D460000}"/>
    <cellStyle name="Normal 43 2 4 3 5 3" xfId="22372" xr:uid="{00000000-0005-0000-0000-00006E460000}"/>
    <cellStyle name="Normal 43 2 4 3 6" xfId="32593" xr:uid="{00000000-0005-0000-0000-00006F460000}"/>
    <cellStyle name="Normal 43 2 4 3 7" xfId="17359" xr:uid="{00000000-0005-0000-0000-000070460000}"/>
    <cellStyle name="Normal 43 2 4 4" xfId="3052" xr:uid="{00000000-0005-0000-0000-000071460000}"/>
    <cellStyle name="Normal 43 2 4 4 2" xfId="13126" xr:uid="{00000000-0005-0000-0000-000072460000}"/>
    <cellStyle name="Normal 43 2 4 4 2 2" xfId="43457" xr:uid="{00000000-0005-0000-0000-000073460000}"/>
    <cellStyle name="Normal 43 2 4 4 2 3" xfId="28224" xr:uid="{00000000-0005-0000-0000-000074460000}"/>
    <cellStyle name="Normal 43 2 4 4 3" xfId="8106" xr:uid="{00000000-0005-0000-0000-000075460000}"/>
    <cellStyle name="Normal 43 2 4 4 3 2" xfId="38440" xr:uid="{00000000-0005-0000-0000-000076460000}"/>
    <cellStyle name="Normal 43 2 4 4 3 3" xfId="23207" xr:uid="{00000000-0005-0000-0000-000077460000}"/>
    <cellStyle name="Normal 43 2 4 4 4" xfId="33427" xr:uid="{00000000-0005-0000-0000-000078460000}"/>
    <cellStyle name="Normal 43 2 4 4 5" xfId="18194" xr:uid="{00000000-0005-0000-0000-000079460000}"/>
    <cellStyle name="Normal 43 2 4 5" xfId="4745" xr:uid="{00000000-0005-0000-0000-00007A460000}"/>
    <cellStyle name="Normal 43 2 4 5 2" xfId="14797" xr:uid="{00000000-0005-0000-0000-00007B460000}"/>
    <cellStyle name="Normal 43 2 4 5 2 2" xfId="45128" xr:uid="{00000000-0005-0000-0000-00007C460000}"/>
    <cellStyle name="Normal 43 2 4 5 2 3" xfId="29895" xr:uid="{00000000-0005-0000-0000-00007D460000}"/>
    <cellStyle name="Normal 43 2 4 5 3" xfId="9777" xr:uid="{00000000-0005-0000-0000-00007E460000}"/>
    <cellStyle name="Normal 43 2 4 5 3 2" xfId="40111" xr:uid="{00000000-0005-0000-0000-00007F460000}"/>
    <cellStyle name="Normal 43 2 4 5 3 3" xfId="24878" xr:uid="{00000000-0005-0000-0000-000080460000}"/>
    <cellStyle name="Normal 43 2 4 5 4" xfId="35098" xr:uid="{00000000-0005-0000-0000-000081460000}"/>
    <cellStyle name="Normal 43 2 4 5 5" xfId="19865" xr:uid="{00000000-0005-0000-0000-000082460000}"/>
    <cellStyle name="Normal 43 2 4 6" xfId="11455" xr:uid="{00000000-0005-0000-0000-000083460000}"/>
    <cellStyle name="Normal 43 2 4 6 2" xfId="41786" xr:uid="{00000000-0005-0000-0000-000084460000}"/>
    <cellStyle name="Normal 43 2 4 6 3" xfId="26553" xr:uid="{00000000-0005-0000-0000-000085460000}"/>
    <cellStyle name="Normal 43 2 4 7" xfId="6434" xr:uid="{00000000-0005-0000-0000-000086460000}"/>
    <cellStyle name="Normal 43 2 4 7 2" xfId="36769" xr:uid="{00000000-0005-0000-0000-000087460000}"/>
    <cellStyle name="Normal 43 2 4 7 3" xfId="21536" xr:uid="{00000000-0005-0000-0000-000088460000}"/>
    <cellStyle name="Normal 43 2 4 8" xfId="31757" xr:uid="{00000000-0005-0000-0000-000089460000}"/>
    <cellStyle name="Normal 43 2 4 9" xfId="16523" xr:uid="{00000000-0005-0000-0000-00008A460000}"/>
    <cellStyle name="Normal 43 2 5" xfId="1568" xr:uid="{00000000-0005-0000-0000-00008B460000}"/>
    <cellStyle name="Normal 43 2 5 2" xfId="2409" xr:uid="{00000000-0005-0000-0000-00008C460000}"/>
    <cellStyle name="Normal 43 2 5 2 2" xfId="4099" xr:uid="{00000000-0005-0000-0000-00008D460000}"/>
    <cellStyle name="Normal 43 2 5 2 2 2" xfId="14172" xr:uid="{00000000-0005-0000-0000-00008E460000}"/>
    <cellStyle name="Normal 43 2 5 2 2 2 2" xfId="44503" xr:uid="{00000000-0005-0000-0000-00008F460000}"/>
    <cellStyle name="Normal 43 2 5 2 2 2 3" xfId="29270" xr:uid="{00000000-0005-0000-0000-000090460000}"/>
    <cellStyle name="Normal 43 2 5 2 2 3" xfId="9152" xr:uid="{00000000-0005-0000-0000-000091460000}"/>
    <cellStyle name="Normal 43 2 5 2 2 3 2" xfId="39486" xr:uid="{00000000-0005-0000-0000-000092460000}"/>
    <cellStyle name="Normal 43 2 5 2 2 3 3" xfId="24253" xr:uid="{00000000-0005-0000-0000-000093460000}"/>
    <cellStyle name="Normal 43 2 5 2 2 4" xfId="34473" xr:uid="{00000000-0005-0000-0000-000094460000}"/>
    <cellStyle name="Normal 43 2 5 2 2 5" xfId="19240" xr:uid="{00000000-0005-0000-0000-000095460000}"/>
    <cellStyle name="Normal 43 2 5 2 3" xfId="5791" xr:uid="{00000000-0005-0000-0000-000096460000}"/>
    <cellStyle name="Normal 43 2 5 2 3 2" xfId="15843" xr:uid="{00000000-0005-0000-0000-000097460000}"/>
    <cellStyle name="Normal 43 2 5 2 3 2 2" xfId="46174" xr:uid="{00000000-0005-0000-0000-000098460000}"/>
    <cellStyle name="Normal 43 2 5 2 3 2 3" xfId="30941" xr:uid="{00000000-0005-0000-0000-000099460000}"/>
    <cellStyle name="Normal 43 2 5 2 3 3" xfId="10823" xr:uid="{00000000-0005-0000-0000-00009A460000}"/>
    <cellStyle name="Normal 43 2 5 2 3 3 2" xfId="41157" xr:uid="{00000000-0005-0000-0000-00009B460000}"/>
    <cellStyle name="Normal 43 2 5 2 3 3 3" xfId="25924" xr:uid="{00000000-0005-0000-0000-00009C460000}"/>
    <cellStyle name="Normal 43 2 5 2 3 4" xfId="36144" xr:uid="{00000000-0005-0000-0000-00009D460000}"/>
    <cellStyle name="Normal 43 2 5 2 3 5" xfId="20911" xr:uid="{00000000-0005-0000-0000-00009E460000}"/>
    <cellStyle name="Normal 43 2 5 2 4" xfId="12501" xr:uid="{00000000-0005-0000-0000-00009F460000}"/>
    <cellStyle name="Normal 43 2 5 2 4 2" xfId="42832" xr:uid="{00000000-0005-0000-0000-0000A0460000}"/>
    <cellStyle name="Normal 43 2 5 2 4 3" xfId="27599" xr:uid="{00000000-0005-0000-0000-0000A1460000}"/>
    <cellStyle name="Normal 43 2 5 2 5" xfId="7480" xr:uid="{00000000-0005-0000-0000-0000A2460000}"/>
    <cellStyle name="Normal 43 2 5 2 5 2" xfId="37815" xr:uid="{00000000-0005-0000-0000-0000A3460000}"/>
    <cellStyle name="Normal 43 2 5 2 5 3" xfId="22582" xr:uid="{00000000-0005-0000-0000-0000A4460000}"/>
    <cellStyle name="Normal 43 2 5 2 6" xfId="32803" xr:uid="{00000000-0005-0000-0000-0000A5460000}"/>
    <cellStyle name="Normal 43 2 5 2 7" xfId="17569" xr:uid="{00000000-0005-0000-0000-0000A6460000}"/>
    <cellStyle name="Normal 43 2 5 3" xfId="3262" xr:uid="{00000000-0005-0000-0000-0000A7460000}"/>
    <cellStyle name="Normal 43 2 5 3 2" xfId="13336" xr:uid="{00000000-0005-0000-0000-0000A8460000}"/>
    <cellStyle name="Normal 43 2 5 3 2 2" xfId="43667" xr:uid="{00000000-0005-0000-0000-0000A9460000}"/>
    <cellStyle name="Normal 43 2 5 3 2 3" xfId="28434" xr:uid="{00000000-0005-0000-0000-0000AA460000}"/>
    <cellStyle name="Normal 43 2 5 3 3" xfId="8316" xr:uid="{00000000-0005-0000-0000-0000AB460000}"/>
    <cellStyle name="Normal 43 2 5 3 3 2" xfId="38650" xr:uid="{00000000-0005-0000-0000-0000AC460000}"/>
    <cellStyle name="Normal 43 2 5 3 3 3" xfId="23417" xr:uid="{00000000-0005-0000-0000-0000AD460000}"/>
    <cellStyle name="Normal 43 2 5 3 4" xfId="33637" xr:uid="{00000000-0005-0000-0000-0000AE460000}"/>
    <cellStyle name="Normal 43 2 5 3 5" xfId="18404" xr:uid="{00000000-0005-0000-0000-0000AF460000}"/>
    <cellStyle name="Normal 43 2 5 4" xfId="4955" xr:uid="{00000000-0005-0000-0000-0000B0460000}"/>
    <cellStyle name="Normal 43 2 5 4 2" xfId="15007" xr:uid="{00000000-0005-0000-0000-0000B1460000}"/>
    <cellStyle name="Normal 43 2 5 4 2 2" xfId="45338" xr:uid="{00000000-0005-0000-0000-0000B2460000}"/>
    <cellStyle name="Normal 43 2 5 4 2 3" xfId="30105" xr:uid="{00000000-0005-0000-0000-0000B3460000}"/>
    <cellStyle name="Normal 43 2 5 4 3" xfId="9987" xr:uid="{00000000-0005-0000-0000-0000B4460000}"/>
    <cellStyle name="Normal 43 2 5 4 3 2" xfId="40321" xr:uid="{00000000-0005-0000-0000-0000B5460000}"/>
    <cellStyle name="Normal 43 2 5 4 3 3" xfId="25088" xr:uid="{00000000-0005-0000-0000-0000B6460000}"/>
    <cellStyle name="Normal 43 2 5 4 4" xfId="35308" xr:uid="{00000000-0005-0000-0000-0000B7460000}"/>
    <cellStyle name="Normal 43 2 5 4 5" xfId="20075" xr:uid="{00000000-0005-0000-0000-0000B8460000}"/>
    <cellStyle name="Normal 43 2 5 5" xfId="11665" xr:uid="{00000000-0005-0000-0000-0000B9460000}"/>
    <cellStyle name="Normal 43 2 5 5 2" xfId="41996" xr:uid="{00000000-0005-0000-0000-0000BA460000}"/>
    <cellStyle name="Normal 43 2 5 5 3" xfId="26763" xr:uid="{00000000-0005-0000-0000-0000BB460000}"/>
    <cellStyle name="Normal 43 2 5 6" xfId="6644" xr:uid="{00000000-0005-0000-0000-0000BC460000}"/>
    <cellStyle name="Normal 43 2 5 6 2" xfId="36979" xr:uid="{00000000-0005-0000-0000-0000BD460000}"/>
    <cellStyle name="Normal 43 2 5 6 3" xfId="21746" xr:uid="{00000000-0005-0000-0000-0000BE460000}"/>
    <cellStyle name="Normal 43 2 5 7" xfId="31967" xr:uid="{00000000-0005-0000-0000-0000BF460000}"/>
    <cellStyle name="Normal 43 2 5 8" xfId="16733" xr:uid="{00000000-0005-0000-0000-0000C0460000}"/>
    <cellStyle name="Normal 43 2 6" xfId="1989" xr:uid="{00000000-0005-0000-0000-0000C1460000}"/>
    <cellStyle name="Normal 43 2 6 2" xfId="3681" xr:uid="{00000000-0005-0000-0000-0000C2460000}"/>
    <cellStyle name="Normal 43 2 6 2 2" xfId="13754" xr:uid="{00000000-0005-0000-0000-0000C3460000}"/>
    <cellStyle name="Normal 43 2 6 2 2 2" xfId="44085" xr:uid="{00000000-0005-0000-0000-0000C4460000}"/>
    <cellStyle name="Normal 43 2 6 2 2 3" xfId="28852" xr:uid="{00000000-0005-0000-0000-0000C5460000}"/>
    <cellStyle name="Normal 43 2 6 2 3" xfId="8734" xr:uid="{00000000-0005-0000-0000-0000C6460000}"/>
    <cellStyle name="Normal 43 2 6 2 3 2" xfId="39068" xr:uid="{00000000-0005-0000-0000-0000C7460000}"/>
    <cellStyle name="Normal 43 2 6 2 3 3" xfId="23835" xr:uid="{00000000-0005-0000-0000-0000C8460000}"/>
    <cellStyle name="Normal 43 2 6 2 4" xfId="34055" xr:uid="{00000000-0005-0000-0000-0000C9460000}"/>
    <cellStyle name="Normal 43 2 6 2 5" xfId="18822" xr:uid="{00000000-0005-0000-0000-0000CA460000}"/>
    <cellStyle name="Normal 43 2 6 3" xfId="5373" xr:uid="{00000000-0005-0000-0000-0000CB460000}"/>
    <cellStyle name="Normal 43 2 6 3 2" xfId="15425" xr:uid="{00000000-0005-0000-0000-0000CC460000}"/>
    <cellStyle name="Normal 43 2 6 3 2 2" xfId="45756" xr:uid="{00000000-0005-0000-0000-0000CD460000}"/>
    <cellStyle name="Normal 43 2 6 3 2 3" xfId="30523" xr:uid="{00000000-0005-0000-0000-0000CE460000}"/>
    <cellStyle name="Normal 43 2 6 3 3" xfId="10405" xr:uid="{00000000-0005-0000-0000-0000CF460000}"/>
    <cellStyle name="Normal 43 2 6 3 3 2" xfId="40739" xr:uid="{00000000-0005-0000-0000-0000D0460000}"/>
    <cellStyle name="Normal 43 2 6 3 3 3" xfId="25506" xr:uid="{00000000-0005-0000-0000-0000D1460000}"/>
    <cellStyle name="Normal 43 2 6 3 4" xfId="35726" xr:uid="{00000000-0005-0000-0000-0000D2460000}"/>
    <cellStyle name="Normal 43 2 6 3 5" xfId="20493" xr:uid="{00000000-0005-0000-0000-0000D3460000}"/>
    <cellStyle name="Normal 43 2 6 4" xfId="12083" xr:uid="{00000000-0005-0000-0000-0000D4460000}"/>
    <cellStyle name="Normal 43 2 6 4 2" xfId="42414" xr:uid="{00000000-0005-0000-0000-0000D5460000}"/>
    <cellStyle name="Normal 43 2 6 4 3" xfId="27181" xr:uid="{00000000-0005-0000-0000-0000D6460000}"/>
    <cellStyle name="Normal 43 2 6 5" xfId="7062" xr:uid="{00000000-0005-0000-0000-0000D7460000}"/>
    <cellStyle name="Normal 43 2 6 5 2" xfId="37397" xr:uid="{00000000-0005-0000-0000-0000D8460000}"/>
    <cellStyle name="Normal 43 2 6 5 3" xfId="22164" xr:uid="{00000000-0005-0000-0000-0000D9460000}"/>
    <cellStyle name="Normal 43 2 6 6" xfId="32385" xr:uid="{00000000-0005-0000-0000-0000DA460000}"/>
    <cellStyle name="Normal 43 2 6 7" xfId="17151" xr:uid="{00000000-0005-0000-0000-0000DB460000}"/>
    <cellStyle name="Normal 43 2 7" xfId="2840" xr:uid="{00000000-0005-0000-0000-0000DC460000}"/>
    <cellStyle name="Normal 43 2 7 2" xfId="12918" xr:uid="{00000000-0005-0000-0000-0000DD460000}"/>
    <cellStyle name="Normal 43 2 7 2 2" xfId="43249" xr:uid="{00000000-0005-0000-0000-0000DE460000}"/>
    <cellStyle name="Normal 43 2 7 2 3" xfId="28016" xr:uid="{00000000-0005-0000-0000-0000DF460000}"/>
    <cellStyle name="Normal 43 2 7 3" xfId="7898" xr:uid="{00000000-0005-0000-0000-0000E0460000}"/>
    <cellStyle name="Normal 43 2 7 3 2" xfId="38232" xr:uid="{00000000-0005-0000-0000-0000E1460000}"/>
    <cellStyle name="Normal 43 2 7 3 3" xfId="22999" xr:uid="{00000000-0005-0000-0000-0000E2460000}"/>
    <cellStyle name="Normal 43 2 7 4" xfId="33219" xr:uid="{00000000-0005-0000-0000-0000E3460000}"/>
    <cellStyle name="Normal 43 2 7 5" xfId="17986" xr:uid="{00000000-0005-0000-0000-0000E4460000}"/>
    <cellStyle name="Normal 43 2 8" xfId="4534" xr:uid="{00000000-0005-0000-0000-0000E5460000}"/>
    <cellStyle name="Normal 43 2 8 2" xfId="14589" xr:uid="{00000000-0005-0000-0000-0000E6460000}"/>
    <cellStyle name="Normal 43 2 8 2 2" xfId="44920" xr:uid="{00000000-0005-0000-0000-0000E7460000}"/>
    <cellStyle name="Normal 43 2 8 2 3" xfId="29687" xr:uid="{00000000-0005-0000-0000-0000E8460000}"/>
    <cellStyle name="Normal 43 2 8 3" xfId="9569" xr:uid="{00000000-0005-0000-0000-0000E9460000}"/>
    <cellStyle name="Normal 43 2 8 3 2" xfId="39903" xr:uid="{00000000-0005-0000-0000-0000EA460000}"/>
    <cellStyle name="Normal 43 2 8 3 3" xfId="24670" xr:uid="{00000000-0005-0000-0000-0000EB460000}"/>
    <cellStyle name="Normal 43 2 8 4" xfId="34890" xr:uid="{00000000-0005-0000-0000-0000EC460000}"/>
    <cellStyle name="Normal 43 2 8 5" xfId="19657" xr:uid="{00000000-0005-0000-0000-0000ED460000}"/>
    <cellStyle name="Normal 43 2 9" xfId="11245" xr:uid="{00000000-0005-0000-0000-0000EE460000}"/>
    <cellStyle name="Normal 43 2 9 2" xfId="41578" xr:uid="{00000000-0005-0000-0000-0000EF460000}"/>
    <cellStyle name="Normal 43 2 9 3" xfId="26345" xr:uid="{00000000-0005-0000-0000-0000F0460000}"/>
    <cellStyle name="Normal 44" xfId="169" xr:uid="{00000000-0005-0000-0000-0000F1460000}"/>
    <cellStyle name="Normal 44 2" xfId="860" xr:uid="{00000000-0005-0000-0000-0000F2460000}"/>
    <cellStyle name="Normal 44 2 10" xfId="6225" xr:uid="{00000000-0005-0000-0000-0000F3460000}"/>
    <cellStyle name="Normal 44 2 10 2" xfId="36562" xr:uid="{00000000-0005-0000-0000-0000F4460000}"/>
    <cellStyle name="Normal 44 2 10 3" xfId="21329" xr:uid="{00000000-0005-0000-0000-0000F5460000}"/>
    <cellStyle name="Normal 44 2 11" xfId="31553" xr:uid="{00000000-0005-0000-0000-0000F6460000}"/>
    <cellStyle name="Normal 44 2 12" xfId="16314" xr:uid="{00000000-0005-0000-0000-0000F7460000}"/>
    <cellStyle name="Normal 44 2 2" xfId="1189" xr:uid="{00000000-0005-0000-0000-0000F8460000}"/>
    <cellStyle name="Normal 44 2 2 10" xfId="31605" xr:uid="{00000000-0005-0000-0000-0000F9460000}"/>
    <cellStyle name="Normal 44 2 2 11" xfId="16368" xr:uid="{00000000-0005-0000-0000-0000FA460000}"/>
    <cellStyle name="Normal 44 2 2 2" xfId="1297" xr:uid="{00000000-0005-0000-0000-0000FB460000}"/>
    <cellStyle name="Normal 44 2 2 2 10" xfId="16472" xr:uid="{00000000-0005-0000-0000-0000FC460000}"/>
    <cellStyle name="Normal 44 2 2 2 2" xfId="1514" xr:uid="{00000000-0005-0000-0000-0000FD460000}"/>
    <cellStyle name="Normal 44 2 2 2 2 2" xfId="1935" xr:uid="{00000000-0005-0000-0000-0000FE460000}"/>
    <cellStyle name="Normal 44 2 2 2 2 2 2" xfId="2774" xr:uid="{00000000-0005-0000-0000-0000FF460000}"/>
    <cellStyle name="Normal 44 2 2 2 2 2 2 2" xfId="4464" xr:uid="{00000000-0005-0000-0000-000000470000}"/>
    <cellStyle name="Normal 44 2 2 2 2 2 2 2 2" xfId="14537" xr:uid="{00000000-0005-0000-0000-000001470000}"/>
    <cellStyle name="Normal 44 2 2 2 2 2 2 2 2 2" xfId="44868" xr:uid="{00000000-0005-0000-0000-000002470000}"/>
    <cellStyle name="Normal 44 2 2 2 2 2 2 2 2 3" xfId="29635" xr:uid="{00000000-0005-0000-0000-000003470000}"/>
    <cellStyle name="Normal 44 2 2 2 2 2 2 2 3" xfId="9517" xr:uid="{00000000-0005-0000-0000-000004470000}"/>
    <cellStyle name="Normal 44 2 2 2 2 2 2 2 3 2" xfId="39851" xr:uid="{00000000-0005-0000-0000-000005470000}"/>
    <cellStyle name="Normal 44 2 2 2 2 2 2 2 3 3" xfId="24618" xr:uid="{00000000-0005-0000-0000-000006470000}"/>
    <cellStyle name="Normal 44 2 2 2 2 2 2 2 4" xfId="34838" xr:uid="{00000000-0005-0000-0000-000007470000}"/>
    <cellStyle name="Normal 44 2 2 2 2 2 2 2 5" xfId="19605" xr:uid="{00000000-0005-0000-0000-000008470000}"/>
    <cellStyle name="Normal 44 2 2 2 2 2 2 3" xfId="6156" xr:uid="{00000000-0005-0000-0000-000009470000}"/>
    <cellStyle name="Normal 44 2 2 2 2 2 2 3 2" xfId="16208" xr:uid="{00000000-0005-0000-0000-00000A470000}"/>
    <cellStyle name="Normal 44 2 2 2 2 2 2 3 2 2" xfId="46539" xr:uid="{00000000-0005-0000-0000-00000B470000}"/>
    <cellStyle name="Normal 44 2 2 2 2 2 2 3 2 3" xfId="31306" xr:uid="{00000000-0005-0000-0000-00000C470000}"/>
    <cellStyle name="Normal 44 2 2 2 2 2 2 3 3" xfId="11188" xr:uid="{00000000-0005-0000-0000-00000D470000}"/>
    <cellStyle name="Normal 44 2 2 2 2 2 2 3 3 2" xfId="41522" xr:uid="{00000000-0005-0000-0000-00000E470000}"/>
    <cellStyle name="Normal 44 2 2 2 2 2 2 3 3 3" xfId="26289" xr:uid="{00000000-0005-0000-0000-00000F470000}"/>
    <cellStyle name="Normal 44 2 2 2 2 2 2 3 4" xfId="36509" xr:uid="{00000000-0005-0000-0000-000010470000}"/>
    <cellStyle name="Normal 44 2 2 2 2 2 2 3 5" xfId="21276" xr:uid="{00000000-0005-0000-0000-000011470000}"/>
    <cellStyle name="Normal 44 2 2 2 2 2 2 4" xfId="12866" xr:uid="{00000000-0005-0000-0000-000012470000}"/>
    <cellStyle name="Normal 44 2 2 2 2 2 2 4 2" xfId="43197" xr:uid="{00000000-0005-0000-0000-000013470000}"/>
    <cellStyle name="Normal 44 2 2 2 2 2 2 4 3" xfId="27964" xr:uid="{00000000-0005-0000-0000-000014470000}"/>
    <cellStyle name="Normal 44 2 2 2 2 2 2 5" xfId="7845" xr:uid="{00000000-0005-0000-0000-000015470000}"/>
    <cellStyle name="Normal 44 2 2 2 2 2 2 5 2" xfId="38180" xr:uid="{00000000-0005-0000-0000-000016470000}"/>
    <cellStyle name="Normal 44 2 2 2 2 2 2 5 3" xfId="22947" xr:uid="{00000000-0005-0000-0000-000017470000}"/>
    <cellStyle name="Normal 44 2 2 2 2 2 2 6" xfId="33168" xr:uid="{00000000-0005-0000-0000-000018470000}"/>
    <cellStyle name="Normal 44 2 2 2 2 2 2 7" xfId="17934" xr:uid="{00000000-0005-0000-0000-000019470000}"/>
    <cellStyle name="Normal 44 2 2 2 2 2 3" xfId="3627" xr:uid="{00000000-0005-0000-0000-00001A470000}"/>
    <cellStyle name="Normal 44 2 2 2 2 2 3 2" xfId="13701" xr:uid="{00000000-0005-0000-0000-00001B470000}"/>
    <cellStyle name="Normal 44 2 2 2 2 2 3 2 2" xfId="44032" xr:uid="{00000000-0005-0000-0000-00001C470000}"/>
    <cellStyle name="Normal 44 2 2 2 2 2 3 2 3" xfId="28799" xr:uid="{00000000-0005-0000-0000-00001D470000}"/>
    <cellStyle name="Normal 44 2 2 2 2 2 3 3" xfId="8681" xr:uid="{00000000-0005-0000-0000-00001E470000}"/>
    <cellStyle name="Normal 44 2 2 2 2 2 3 3 2" xfId="39015" xr:uid="{00000000-0005-0000-0000-00001F470000}"/>
    <cellStyle name="Normal 44 2 2 2 2 2 3 3 3" xfId="23782" xr:uid="{00000000-0005-0000-0000-000020470000}"/>
    <cellStyle name="Normal 44 2 2 2 2 2 3 4" xfId="34002" xr:uid="{00000000-0005-0000-0000-000021470000}"/>
    <cellStyle name="Normal 44 2 2 2 2 2 3 5" xfId="18769" xr:uid="{00000000-0005-0000-0000-000022470000}"/>
    <cellStyle name="Normal 44 2 2 2 2 2 4" xfId="5320" xr:uid="{00000000-0005-0000-0000-000023470000}"/>
    <cellStyle name="Normal 44 2 2 2 2 2 4 2" xfId="15372" xr:uid="{00000000-0005-0000-0000-000024470000}"/>
    <cellStyle name="Normal 44 2 2 2 2 2 4 2 2" xfId="45703" xr:uid="{00000000-0005-0000-0000-000025470000}"/>
    <cellStyle name="Normal 44 2 2 2 2 2 4 2 3" xfId="30470" xr:uid="{00000000-0005-0000-0000-000026470000}"/>
    <cellStyle name="Normal 44 2 2 2 2 2 4 3" xfId="10352" xr:uid="{00000000-0005-0000-0000-000027470000}"/>
    <cellStyle name="Normal 44 2 2 2 2 2 4 3 2" xfId="40686" xr:uid="{00000000-0005-0000-0000-000028470000}"/>
    <cellStyle name="Normal 44 2 2 2 2 2 4 3 3" xfId="25453" xr:uid="{00000000-0005-0000-0000-000029470000}"/>
    <cellStyle name="Normal 44 2 2 2 2 2 4 4" xfId="35673" xr:uid="{00000000-0005-0000-0000-00002A470000}"/>
    <cellStyle name="Normal 44 2 2 2 2 2 4 5" xfId="20440" xr:uid="{00000000-0005-0000-0000-00002B470000}"/>
    <cellStyle name="Normal 44 2 2 2 2 2 5" xfId="12030" xr:uid="{00000000-0005-0000-0000-00002C470000}"/>
    <cellStyle name="Normal 44 2 2 2 2 2 5 2" xfId="42361" xr:uid="{00000000-0005-0000-0000-00002D470000}"/>
    <cellStyle name="Normal 44 2 2 2 2 2 5 3" xfId="27128" xr:uid="{00000000-0005-0000-0000-00002E470000}"/>
    <cellStyle name="Normal 44 2 2 2 2 2 6" xfId="7009" xr:uid="{00000000-0005-0000-0000-00002F470000}"/>
    <cellStyle name="Normal 44 2 2 2 2 2 6 2" xfId="37344" xr:uid="{00000000-0005-0000-0000-000030470000}"/>
    <cellStyle name="Normal 44 2 2 2 2 2 6 3" xfId="22111" xr:uid="{00000000-0005-0000-0000-000031470000}"/>
    <cellStyle name="Normal 44 2 2 2 2 2 7" xfId="32332" xr:uid="{00000000-0005-0000-0000-000032470000}"/>
    <cellStyle name="Normal 44 2 2 2 2 2 8" xfId="17098" xr:uid="{00000000-0005-0000-0000-000033470000}"/>
    <cellStyle name="Normal 44 2 2 2 2 3" xfId="2356" xr:uid="{00000000-0005-0000-0000-000034470000}"/>
    <cellStyle name="Normal 44 2 2 2 2 3 2" xfId="4046" xr:uid="{00000000-0005-0000-0000-000035470000}"/>
    <cellStyle name="Normal 44 2 2 2 2 3 2 2" xfId="14119" xr:uid="{00000000-0005-0000-0000-000036470000}"/>
    <cellStyle name="Normal 44 2 2 2 2 3 2 2 2" xfId="44450" xr:uid="{00000000-0005-0000-0000-000037470000}"/>
    <cellStyle name="Normal 44 2 2 2 2 3 2 2 3" xfId="29217" xr:uid="{00000000-0005-0000-0000-000038470000}"/>
    <cellStyle name="Normal 44 2 2 2 2 3 2 3" xfId="9099" xr:uid="{00000000-0005-0000-0000-000039470000}"/>
    <cellStyle name="Normal 44 2 2 2 2 3 2 3 2" xfId="39433" xr:uid="{00000000-0005-0000-0000-00003A470000}"/>
    <cellStyle name="Normal 44 2 2 2 2 3 2 3 3" xfId="24200" xr:uid="{00000000-0005-0000-0000-00003B470000}"/>
    <cellStyle name="Normal 44 2 2 2 2 3 2 4" xfId="34420" xr:uid="{00000000-0005-0000-0000-00003C470000}"/>
    <cellStyle name="Normal 44 2 2 2 2 3 2 5" xfId="19187" xr:uid="{00000000-0005-0000-0000-00003D470000}"/>
    <cellStyle name="Normal 44 2 2 2 2 3 3" xfId="5738" xr:uid="{00000000-0005-0000-0000-00003E470000}"/>
    <cellStyle name="Normal 44 2 2 2 2 3 3 2" xfId="15790" xr:uid="{00000000-0005-0000-0000-00003F470000}"/>
    <cellStyle name="Normal 44 2 2 2 2 3 3 2 2" xfId="46121" xr:uid="{00000000-0005-0000-0000-000040470000}"/>
    <cellStyle name="Normal 44 2 2 2 2 3 3 2 3" xfId="30888" xr:uid="{00000000-0005-0000-0000-000041470000}"/>
    <cellStyle name="Normal 44 2 2 2 2 3 3 3" xfId="10770" xr:uid="{00000000-0005-0000-0000-000042470000}"/>
    <cellStyle name="Normal 44 2 2 2 2 3 3 3 2" xfId="41104" xr:uid="{00000000-0005-0000-0000-000043470000}"/>
    <cellStyle name="Normal 44 2 2 2 2 3 3 3 3" xfId="25871" xr:uid="{00000000-0005-0000-0000-000044470000}"/>
    <cellStyle name="Normal 44 2 2 2 2 3 3 4" xfId="36091" xr:uid="{00000000-0005-0000-0000-000045470000}"/>
    <cellStyle name="Normal 44 2 2 2 2 3 3 5" xfId="20858" xr:uid="{00000000-0005-0000-0000-000046470000}"/>
    <cellStyle name="Normal 44 2 2 2 2 3 4" xfId="12448" xr:uid="{00000000-0005-0000-0000-000047470000}"/>
    <cellStyle name="Normal 44 2 2 2 2 3 4 2" xfId="42779" xr:uid="{00000000-0005-0000-0000-000048470000}"/>
    <cellStyle name="Normal 44 2 2 2 2 3 4 3" xfId="27546" xr:uid="{00000000-0005-0000-0000-000049470000}"/>
    <cellStyle name="Normal 44 2 2 2 2 3 5" xfId="7427" xr:uid="{00000000-0005-0000-0000-00004A470000}"/>
    <cellStyle name="Normal 44 2 2 2 2 3 5 2" xfId="37762" xr:uid="{00000000-0005-0000-0000-00004B470000}"/>
    <cellStyle name="Normal 44 2 2 2 2 3 5 3" xfId="22529" xr:uid="{00000000-0005-0000-0000-00004C470000}"/>
    <cellStyle name="Normal 44 2 2 2 2 3 6" xfId="32750" xr:uid="{00000000-0005-0000-0000-00004D470000}"/>
    <cellStyle name="Normal 44 2 2 2 2 3 7" xfId="17516" xr:uid="{00000000-0005-0000-0000-00004E470000}"/>
    <cellStyle name="Normal 44 2 2 2 2 4" xfId="3209" xr:uid="{00000000-0005-0000-0000-00004F470000}"/>
    <cellStyle name="Normal 44 2 2 2 2 4 2" xfId="13283" xr:uid="{00000000-0005-0000-0000-000050470000}"/>
    <cellStyle name="Normal 44 2 2 2 2 4 2 2" xfId="43614" xr:uid="{00000000-0005-0000-0000-000051470000}"/>
    <cellStyle name="Normal 44 2 2 2 2 4 2 3" xfId="28381" xr:uid="{00000000-0005-0000-0000-000052470000}"/>
    <cellStyle name="Normal 44 2 2 2 2 4 3" xfId="8263" xr:uid="{00000000-0005-0000-0000-000053470000}"/>
    <cellStyle name="Normal 44 2 2 2 2 4 3 2" xfId="38597" xr:uid="{00000000-0005-0000-0000-000054470000}"/>
    <cellStyle name="Normal 44 2 2 2 2 4 3 3" xfId="23364" xr:uid="{00000000-0005-0000-0000-000055470000}"/>
    <cellStyle name="Normal 44 2 2 2 2 4 4" xfId="33584" xr:uid="{00000000-0005-0000-0000-000056470000}"/>
    <cellStyle name="Normal 44 2 2 2 2 4 5" xfId="18351" xr:uid="{00000000-0005-0000-0000-000057470000}"/>
    <cellStyle name="Normal 44 2 2 2 2 5" xfId="4902" xr:uid="{00000000-0005-0000-0000-000058470000}"/>
    <cellStyle name="Normal 44 2 2 2 2 5 2" xfId="14954" xr:uid="{00000000-0005-0000-0000-000059470000}"/>
    <cellStyle name="Normal 44 2 2 2 2 5 2 2" xfId="45285" xr:uid="{00000000-0005-0000-0000-00005A470000}"/>
    <cellStyle name="Normal 44 2 2 2 2 5 2 3" xfId="30052" xr:uid="{00000000-0005-0000-0000-00005B470000}"/>
    <cellStyle name="Normal 44 2 2 2 2 5 3" xfId="9934" xr:uid="{00000000-0005-0000-0000-00005C470000}"/>
    <cellStyle name="Normal 44 2 2 2 2 5 3 2" xfId="40268" xr:uid="{00000000-0005-0000-0000-00005D470000}"/>
    <cellStyle name="Normal 44 2 2 2 2 5 3 3" xfId="25035" xr:uid="{00000000-0005-0000-0000-00005E470000}"/>
    <cellStyle name="Normal 44 2 2 2 2 5 4" xfId="35255" xr:uid="{00000000-0005-0000-0000-00005F470000}"/>
    <cellStyle name="Normal 44 2 2 2 2 5 5" xfId="20022" xr:uid="{00000000-0005-0000-0000-000060470000}"/>
    <cellStyle name="Normal 44 2 2 2 2 6" xfId="11612" xr:uid="{00000000-0005-0000-0000-000061470000}"/>
    <cellStyle name="Normal 44 2 2 2 2 6 2" xfId="41943" xr:uid="{00000000-0005-0000-0000-000062470000}"/>
    <cellStyle name="Normal 44 2 2 2 2 6 3" xfId="26710" xr:uid="{00000000-0005-0000-0000-000063470000}"/>
    <cellStyle name="Normal 44 2 2 2 2 7" xfId="6591" xr:uid="{00000000-0005-0000-0000-000064470000}"/>
    <cellStyle name="Normal 44 2 2 2 2 7 2" xfId="36926" xr:uid="{00000000-0005-0000-0000-000065470000}"/>
    <cellStyle name="Normal 44 2 2 2 2 7 3" xfId="21693" xr:uid="{00000000-0005-0000-0000-000066470000}"/>
    <cellStyle name="Normal 44 2 2 2 2 8" xfId="31914" xr:uid="{00000000-0005-0000-0000-000067470000}"/>
    <cellStyle name="Normal 44 2 2 2 2 9" xfId="16680" xr:uid="{00000000-0005-0000-0000-000068470000}"/>
    <cellStyle name="Normal 44 2 2 2 3" xfId="1727" xr:uid="{00000000-0005-0000-0000-000069470000}"/>
    <cellStyle name="Normal 44 2 2 2 3 2" xfId="2566" xr:uid="{00000000-0005-0000-0000-00006A470000}"/>
    <cellStyle name="Normal 44 2 2 2 3 2 2" xfId="4256" xr:uid="{00000000-0005-0000-0000-00006B470000}"/>
    <cellStyle name="Normal 44 2 2 2 3 2 2 2" xfId="14329" xr:uid="{00000000-0005-0000-0000-00006C470000}"/>
    <cellStyle name="Normal 44 2 2 2 3 2 2 2 2" xfId="44660" xr:uid="{00000000-0005-0000-0000-00006D470000}"/>
    <cellStyle name="Normal 44 2 2 2 3 2 2 2 3" xfId="29427" xr:uid="{00000000-0005-0000-0000-00006E470000}"/>
    <cellStyle name="Normal 44 2 2 2 3 2 2 3" xfId="9309" xr:uid="{00000000-0005-0000-0000-00006F470000}"/>
    <cellStyle name="Normal 44 2 2 2 3 2 2 3 2" xfId="39643" xr:uid="{00000000-0005-0000-0000-000070470000}"/>
    <cellStyle name="Normal 44 2 2 2 3 2 2 3 3" xfId="24410" xr:uid="{00000000-0005-0000-0000-000071470000}"/>
    <cellStyle name="Normal 44 2 2 2 3 2 2 4" xfId="34630" xr:uid="{00000000-0005-0000-0000-000072470000}"/>
    <cellStyle name="Normal 44 2 2 2 3 2 2 5" xfId="19397" xr:uid="{00000000-0005-0000-0000-000073470000}"/>
    <cellStyle name="Normal 44 2 2 2 3 2 3" xfId="5948" xr:uid="{00000000-0005-0000-0000-000074470000}"/>
    <cellStyle name="Normal 44 2 2 2 3 2 3 2" xfId="16000" xr:uid="{00000000-0005-0000-0000-000075470000}"/>
    <cellStyle name="Normal 44 2 2 2 3 2 3 2 2" xfId="46331" xr:uid="{00000000-0005-0000-0000-000076470000}"/>
    <cellStyle name="Normal 44 2 2 2 3 2 3 2 3" xfId="31098" xr:uid="{00000000-0005-0000-0000-000077470000}"/>
    <cellStyle name="Normal 44 2 2 2 3 2 3 3" xfId="10980" xr:uid="{00000000-0005-0000-0000-000078470000}"/>
    <cellStyle name="Normal 44 2 2 2 3 2 3 3 2" xfId="41314" xr:uid="{00000000-0005-0000-0000-000079470000}"/>
    <cellStyle name="Normal 44 2 2 2 3 2 3 3 3" xfId="26081" xr:uid="{00000000-0005-0000-0000-00007A470000}"/>
    <cellStyle name="Normal 44 2 2 2 3 2 3 4" xfId="36301" xr:uid="{00000000-0005-0000-0000-00007B470000}"/>
    <cellStyle name="Normal 44 2 2 2 3 2 3 5" xfId="21068" xr:uid="{00000000-0005-0000-0000-00007C470000}"/>
    <cellStyle name="Normal 44 2 2 2 3 2 4" xfId="12658" xr:uid="{00000000-0005-0000-0000-00007D470000}"/>
    <cellStyle name="Normal 44 2 2 2 3 2 4 2" xfId="42989" xr:uid="{00000000-0005-0000-0000-00007E470000}"/>
    <cellStyle name="Normal 44 2 2 2 3 2 4 3" xfId="27756" xr:uid="{00000000-0005-0000-0000-00007F470000}"/>
    <cellStyle name="Normal 44 2 2 2 3 2 5" xfId="7637" xr:uid="{00000000-0005-0000-0000-000080470000}"/>
    <cellStyle name="Normal 44 2 2 2 3 2 5 2" xfId="37972" xr:uid="{00000000-0005-0000-0000-000081470000}"/>
    <cellStyle name="Normal 44 2 2 2 3 2 5 3" xfId="22739" xr:uid="{00000000-0005-0000-0000-000082470000}"/>
    <cellStyle name="Normal 44 2 2 2 3 2 6" xfId="32960" xr:uid="{00000000-0005-0000-0000-000083470000}"/>
    <cellStyle name="Normal 44 2 2 2 3 2 7" xfId="17726" xr:uid="{00000000-0005-0000-0000-000084470000}"/>
    <cellStyle name="Normal 44 2 2 2 3 3" xfId="3419" xr:uid="{00000000-0005-0000-0000-000085470000}"/>
    <cellStyle name="Normal 44 2 2 2 3 3 2" xfId="13493" xr:uid="{00000000-0005-0000-0000-000086470000}"/>
    <cellStyle name="Normal 44 2 2 2 3 3 2 2" xfId="43824" xr:uid="{00000000-0005-0000-0000-000087470000}"/>
    <cellStyle name="Normal 44 2 2 2 3 3 2 3" xfId="28591" xr:uid="{00000000-0005-0000-0000-000088470000}"/>
    <cellStyle name="Normal 44 2 2 2 3 3 3" xfId="8473" xr:uid="{00000000-0005-0000-0000-000089470000}"/>
    <cellStyle name="Normal 44 2 2 2 3 3 3 2" xfId="38807" xr:uid="{00000000-0005-0000-0000-00008A470000}"/>
    <cellStyle name="Normal 44 2 2 2 3 3 3 3" xfId="23574" xr:uid="{00000000-0005-0000-0000-00008B470000}"/>
    <cellStyle name="Normal 44 2 2 2 3 3 4" xfId="33794" xr:uid="{00000000-0005-0000-0000-00008C470000}"/>
    <cellStyle name="Normal 44 2 2 2 3 3 5" xfId="18561" xr:uid="{00000000-0005-0000-0000-00008D470000}"/>
    <cellStyle name="Normal 44 2 2 2 3 4" xfId="5112" xr:uid="{00000000-0005-0000-0000-00008E470000}"/>
    <cellStyle name="Normal 44 2 2 2 3 4 2" xfId="15164" xr:uid="{00000000-0005-0000-0000-00008F470000}"/>
    <cellStyle name="Normal 44 2 2 2 3 4 2 2" xfId="45495" xr:uid="{00000000-0005-0000-0000-000090470000}"/>
    <cellStyle name="Normal 44 2 2 2 3 4 2 3" xfId="30262" xr:uid="{00000000-0005-0000-0000-000091470000}"/>
    <cellStyle name="Normal 44 2 2 2 3 4 3" xfId="10144" xr:uid="{00000000-0005-0000-0000-000092470000}"/>
    <cellStyle name="Normal 44 2 2 2 3 4 3 2" xfId="40478" xr:uid="{00000000-0005-0000-0000-000093470000}"/>
    <cellStyle name="Normal 44 2 2 2 3 4 3 3" xfId="25245" xr:uid="{00000000-0005-0000-0000-000094470000}"/>
    <cellStyle name="Normal 44 2 2 2 3 4 4" xfId="35465" xr:uid="{00000000-0005-0000-0000-000095470000}"/>
    <cellStyle name="Normal 44 2 2 2 3 4 5" xfId="20232" xr:uid="{00000000-0005-0000-0000-000096470000}"/>
    <cellStyle name="Normal 44 2 2 2 3 5" xfId="11822" xr:uid="{00000000-0005-0000-0000-000097470000}"/>
    <cellStyle name="Normal 44 2 2 2 3 5 2" xfId="42153" xr:uid="{00000000-0005-0000-0000-000098470000}"/>
    <cellStyle name="Normal 44 2 2 2 3 5 3" xfId="26920" xr:uid="{00000000-0005-0000-0000-000099470000}"/>
    <cellStyle name="Normal 44 2 2 2 3 6" xfId="6801" xr:uid="{00000000-0005-0000-0000-00009A470000}"/>
    <cellStyle name="Normal 44 2 2 2 3 6 2" xfId="37136" xr:uid="{00000000-0005-0000-0000-00009B470000}"/>
    <cellStyle name="Normal 44 2 2 2 3 6 3" xfId="21903" xr:uid="{00000000-0005-0000-0000-00009C470000}"/>
    <cellStyle name="Normal 44 2 2 2 3 7" xfId="32124" xr:uid="{00000000-0005-0000-0000-00009D470000}"/>
    <cellStyle name="Normal 44 2 2 2 3 8" xfId="16890" xr:uid="{00000000-0005-0000-0000-00009E470000}"/>
    <cellStyle name="Normal 44 2 2 2 4" xfId="2148" xr:uid="{00000000-0005-0000-0000-00009F470000}"/>
    <cellStyle name="Normal 44 2 2 2 4 2" xfId="3838" xr:uid="{00000000-0005-0000-0000-0000A0470000}"/>
    <cellStyle name="Normal 44 2 2 2 4 2 2" xfId="13911" xr:uid="{00000000-0005-0000-0000-0000A1470000}"/>
    <cellStyle name="Normal 44 2 2 2 4 2 2 2" xfId="44242" xr:uid="{00000000-0005-0000-0000-0000A2470000}"/>
    <cellStyle name="Normal 44 2 2 2 4 2 2 3" xfId="29009" xr:uid="{00000000-0005-0000-0000-0000A3470000}"/>
    <cellStyle name="Normal 44 2 2 2 4 2 3" xfId="8891" xr:uid="{00000000-0005-0000-0000-0000A4470000}"/>
    <cellStyle name="Normal 44 2 2 2 4 2 3 2" xfId="39225" xr:uid="{00000000-0005-0000-0000-0000A5470000}"/>
    <cellStyle name="Normal 44 2 2 2 4 2 3 3" xfId="23992" xr:uid="{00000000-0005-0000-0000-0000A6470000}"/>
    <cellStyle name="Normal 44 2 2 2 4 2 4" xfId="34212" xr:uid="{00000000-0005-0000-0000-0000A7470000}"/>
    <cellStyle name="Normal 44 2 2 2 4 2 5" xfId="18979" xr:uid="{00000000-0005-0000-0000-0000A8470000}"/>
    <cellStyle name="Normal 44 2 2 2 4 3" xfId="5530" xr:uid="{00000000-0005-0000-0000-0000A9470000}"/>
    <cellStyle name="Normal 44 2 2 2 4 3 2" xfId="15582" xr:uid="{00000000-0005-0000-0000-0000AA470000}"/>
    <cellStyle name="Normal 44 2 2 2 4 3 2 2" xfId="45913" xr:uid="{00000000-0005-0000-0000-0000AB470000}"/>
    <cellStyle name="Normal 44 2 2 2 4 3 2 3" xfId="30680" xr:uid="{00000000-0005-0000-0000-0000AC470000}"/>
    <cellStyle name="Normal 44 2 2 2 4 3 3" xfId="10562" xr:uid="{00000000-0005-0000-0000-0000AD470000}"/>
    <cellStyle name="Normal 44 2 2 2 4 3 3 2" xfId="40896" xr:uid="{00000000-0005-0000-0000-0000AE470000}"/>
    <cellStyle name="Normal 44 2 2 2 4 3 3 3" xfId="25663" xr:uid="{00000000-0005-0000-0000-0000AF470000}"/>
    <cellStyle name="Normal 44 2 2 2 4 3 4" xfId="35883" xr:uid="{00000000-0005-0000-0000-0000B0470000}"/>
    <cellStyle name="Normal 44 2 2 2 4 3 5" xfId="20650" xr:uid="{00000000-0005-0000-0000-0000B1470000}"/>
    <cellStyle name="Normal 44 2 2 2 4 4" xfId="12240" xr:uid="{00000000-0005-0000-0000-0000B2470000}"/>
    <cellStyle name="Normal 44 2 2 2 4 4 2" xfId="42571" xr:uid="{00000000-0005-0000-0000-0000B3470000}"/>
    <cellStyle name="Normal 44 2 2 2 4 4 3" xfId="27338" xr:uid="{00000000-0005-0000-0000-0000B4470000}"/>
    <cellStyle name="Normal 44 2 2 2 4 5" xfId="7219" xr:uid="{00000000-0005-0000-0000-0000B5470000}"/>
    <cellStyle name="Normal 44 2 2 2 4 5 2" xfId="37554" xr:uid="{00000000-0005-0000-0000-0000B6470000}"/>
    <cellStyle name="Normal 44 2 2 2 4 5 3" xfId="22321" xr:uid="{00000000-0005-0000-0000-0000B7470000}"/>
    <cellStyle name="Normal 44 2 2 2 4 6" xfId="32542" xr:uid="{00000000-0005-0000-0000-0000B8470000}"/>
    <cellStyle name="Normal 44 2 2 2 4 7" xfId="17308" xr:uid="{00000000-0005-0000-0000-0000B9470000}"/>
    <cellStyle name="Normal 44 2 2 2 5" xfId="3001" xr:uid="{00000000-0005-0000-0000-0000BA470000}"/>
    <cellStyle name="Normal 44 2 2 2 5 2" xfId="13075" xr:uid="{00000000-0005-0000-0000-0000BB470000}"/>
    <cellStyle name="Normal 44 2 2 2 5 2 2" xfId="43406" xr:uid="{00000000-0005-0000-0000-0000BC470000}"/>
    <cellStyle name="Normal 44 2 2 2 5 2 3" xfId="28173" xr:uid="{00000000-0005-0000-0000-0000BD470000}"/>
    <cellStyle name="Normal 44 2 2 2 5 3" xfId="8055" xr:uid="{00000000-0005-0000-0000-0000BE470000}"/>
    <cellStyle name="Normal 44 2 2 2 5 3 2" xfId="38389" xr:uid="{00000000-0005-0000-0000-0000BF470000}"/>
    <cellStyle name="Normal 44 2 2 2 5 3 3" xfId="23156" xr:uid="{00000000-0005-0000-0000-0000C0470000}"/>
    <cellStyle name="Normal 44 2 2 2 5 4" xfId="33376" xr:uid="{00000000-0005-0000-0000-0000C1470000}"/>
    <cellStyle name="Normal 44 2 2 2 5 5" xfId="18143" xr:uid="{00000000-0005-0000-0000-0000C2470000}"/>
    <cellStyle name="Normal 44 2 2 2 6" xfId="4694" xr:uid="{00000000-0005-0000-0000-0000C3470000}"/>
    <cellStyle name="Normal 44 2 2 2 6 2" xfId="14746" xr:uid="{00000000-0005-0000-0000-0000C4470000}"/>
    <cellStyle name="Normal 44 2 2 2 6 2 2" xfId="45077" xr:uid="{00000000-0005-0000-0000-0000C5470000}"/>
    <cellStyle name="Normal 44 2 2 2 6 2 3" xfId="29844" xr:uid="{00000000-0005-0000-0000-0000C6470000}"/>
    <cellStyle name="Normal 44 2 2 2 6 3" xfId="9726" xr:uid="{00000000-0005-0000-0000-0000C7470000}"/>
    <cellStyle name="Normal 44 2 2 2 6 3 2" xfId="40060" xr:uid="{00000000-0005-0000-0000-0000C8470000}"/>
    <cellStyle name="Normal 44 2 2 2 6 3 3" xfId="24827" xr:uid="{00000000-0005-0000-0000-0000C9470000}"/>
    <cellStyle name="Normal 44 2 2 2 6 4" xfId="35047" xr:uid="{00000000-0005-0000-0000-0000CA470000}"/>
    <cellStyle name="Normal 44 2 2 2 6 5" xfId="19814" xr:uid="{00000000-0005-0000-0000-0000CB470000}"/>
    <cellStyle name="Normal 44 2 2 2 7" xfId="11404" xr:uid="{00000000-0005-0000-0000-0000CC470000}"/>
    <cellStyle name="Normal 44 2 2 2 7 2" xfId="41735" xr:uid="{00000000-0005-0000-0000-0000CD470000}"/>
    <cellStyle name="Normal 44 2 2 2 7 3" xfId="26502" xr:uid="{00000000-0005-0000-0000-0000CE470000}"/>
    <cellStyle name="Normal 44 2 2 2 8" xfId="6383" xr:uid="{00000000-0005-0000-0000-0000CF470000}"/>
    <cellStyle name="Normal 44 2 2 2 8 2" xfId="36718" xr:uid="{00000000-0005-0000-0000-0000D0470000}"/>
    <cellStyle name="Normal 44 2 2 2 8 3" xfId="21485" xr:uid="{00000000-0005-0000-0000-0000D1470000}"/>
    <cellStyle name="Normal 44 2 2 2 9" xfId="31706" xr:uid="{00000000-0005-0000-0000-0000D2470000}"/>
    <cellStyle name="Normal 44 2 2 3" xfId="1410" xr:uid="{00000000-0005-0000-0000-0000D3470000}"/>
    <cellStyle name="Normal 44 2 2 3 2" xfId="1831" xr:uid="{00000000-0005-0000-0000-0000D4470000}"/>
    <cellStyle name="Normal 44 2 2 3 2 2" xfId="2670" xr:uid="{00000000-0005-0000-0000-0000D5470000}"/>
    <cellStyle name="Normal 44 2 2 3 2 2 2" xfId="4360" xr:uid="{00000000-0005-0000-0000-0000D6470000}"/>
    <cellStyle name="Normal 44 2 2 3 2 2 2 2" xfId="14433" xr:uid="{00000000-0005-0000-0000-0000D7470000}"/>
    <cellStyle name="Normal 44 2 2 3 2 2 2 2 2" xfId="44764" xr:uid="{00000000-0005-0000-0000-0000D8470000}"/>
    <cellStyle name="Normal 44 2 2 3 2 2 2 2 3" xfId="29531" xr:uid="{00000000-0005-0000-0000-0000D9470000}"/>
    <cellStyle name="Normal 44 2 2 3 2 2 2 3" xfId="9413" xr:uid="{00000000-0005-0000-0000-0000DA470000}"/>
    <cellStyle name="Normal 44 2 2 3 2 2 2 3 2" xfId="39747" xr:uid="{00000000-0005-0000-0000-0000DB470000}"/>
    <cellStyle name="Normal 44 2 2 3 2 2 2 3 3" xfId="24514" xr:uid="{00000000-0005-0000-0000-0000DC470000}"/>
    <cellStyle name="Normal 44 2 2 3 2 2 2 4" xfId="34734" xr:uid="{00000000-0005-0000-0000-0000DD470000}"/>
    <cellStyle name="Normal 44 2 2 3 2 2 2 5" xfId="19501" xr:uid="{00000000-0005-0000-0000-0000DE470000}"/>
    <cellStyle name="Normal 44 2 2 3 2 2 3" xfId="6052" xr:uid="{00000000-0005-0000-0000-0000DF470000}"/>
    <cellStyle name="Normal 44 2 2 3 2 2 3 2" xfId="16104" xr:uid="{00000000-0005-0000-0000-0000E0470000}"/>
    <cellStyle name="Normal 44 2 2 3 2 2 3 2 2" xfId="46435" xr:uid="{00000000-0005-0000-0000-0000E1470000}"/>
    <cellStyle name="Normal 44 2 2 3 2 2 3 2 3" xfId="31202" xr:uid="{00000000-0005-0000-0000-0000E2470000}"/>
    <cellStyle name="Normal 44 2 2 3 2 2 3 3" xfId="11084" xr:uid="{00000000-0005-0000-0000-0000E3470000}"/>
    <cellStyle name="Normal 44 2 2 3 2 2 3 3 2" xfId="41418" xr:uid="{00000000-0005-0000-0000-0000E4470000}"/>
    <cellStyle name="Normal 44 2 2 3 2 2 3 3 3" xfId="26185" xr:uid="{00000000-0005-0000-0000-0000E5470000}"/>
    <cellStyle name="Normal 44 2 2 3 2 2 3 4" xfId="36405" xr:uid="{00000000-0005-0000-0000-0000E6470000}"/>
    <cellStyle name="Normal 44 2 2 3 2 2 3 5" xfId="21172" xr:uid="{00000000-0005-0000-0000-0000E7470000}"/>
    <cellStyle name="Normal 44 2 2 3 2 2 4" xfId="12762" xr:uid="{00000000-0005-0000-0000-0000E8470000}"/>
    <cellStyle name="Normal 44 2 2 3 2 2 4 2" xfId="43093" xr:uid="{00000000-0005-0000-0000-0000E9470000}"/>
    <cellStyle name="Normal 44 2 2 3 2 2 4 3" xfId="27860" xr:uid="{00000000-0005-0000-0000-0000EA470000}"/>
    <cellStyle name="Normal 44 2 2 3 2 2 5" xfId="7741" xr:uid="{00000000-0005-0000-0000-0000EB470000}"/>
    <cellStyle name="Normal 44 2 2 3 2 2 5 2" xfId="38076" xr:uid="{00000000-0005-0000-0000-0000EC470000}"/>
    <cellStyle name="Normal 44 2 2 3 2 2 5 3" xfId="22843" xr:uid="{00000000-0005-0000-0000-0000ED470000}"/>
    <cellStyle name="Normal 44 2 2 3 2 2 6" xfId="33064" xr:uid="{00000000-0005-0000-0000-0000EE470000}"/>
    <cellStyle name="Normal 44 2 2 3 2 2 7" xfId="17830" xr:uid="{00000000-0005-0000-0000-0000EF470000}"/>
    <cellStyle name="Normal 44 2 2 3 2 3" xfId="3523" xr:uid="{00000000-0005-0000-0000-0000F0470000}"/>
    <cellStyle name="Normal 44 2 2 3 2 3 2" xfId="13597" xr:uid="{00000000-0005-0000-0000-0000F1470000}"/>
    <cellStyle name="Normal 44 2 2 3 2 3 2 2" xfId="43928" xr:uid="{00000000-0005-0000-0000-0000F2470000}"/>
    <cellStyle name="Normal 44 2 2 3 2 3 2 3" xfId="28695" xr:uid="{00000000-0005-0000-0000-0000F3470000}"/>
    <cellStyle name="Normal 44 2 2 3 2 3 3" xfId="8577" xr:uid="{00000000-0005-0000-0000-0000F4470000}"/>
    <cellStyle name="Normal 44 2 2 3 2 3 3 2" xfId="38911" xr:uid="{00000000-0005-0000-0000-0000F5470000}"/>
    <cellStyle name="Normal 44 2 2 3 2 3 3 3" xfId="23678" xr:uid="{00000000-0005-0000-0000-0000F6470000}"/>
    <cellStyle name="Normal 44 2 2 3 2 3 4" xfId="33898" xr:uid="{00000000-0005-0000-0000-0000F7470000}"/>
    <cellStyle name="Normal 44 2 2 3 2 3 5" xfId="18665" xr:uid="{00000000-0005-0000-0000-0000F8470000}"/>
    <cellStyle name="Normal 44 2 2 3 2 4" xfId="5216" xr:uid="{00000000-0005-0000-0000-0000F9470000}"/>
    <cellStyle name="Normal 44 2 2 3 2 4 2" xfId="15268" xr:uid="{00000000-0005-0000-0000-0000FA470000}"/>
    <cellStyle name="Normal 44 2 2 3 2 4 2 2" xfId="45599" xr:uid="{00000000-0005-0000-0000-0000FB470000}"/>
    <cellStyle name="Normal 44 2 2 3 2 4 2 3" xfId="30366" xr:uid="{00000000-0005-0000-0000-0000FC470000}"/>
    <cellStyle name="Normal 44 2 2 3 2 4 3" xfId="10248" xr:uid="{00000000-0005-0000-0000-0000FD470000}"/>
    <cellStyle name="Normal 44 2 2 3 2 4 3 2" xfId="40582" xr:uid="{00000000-0005-0000-0000-0000FE470000}"/>
    <cellStyle name="Normal 44 2 2 3 2 4 3 3" xfId="25349" xr:uid="{00000000-0005-0000-0000-0000FF470000}"/>
    <cellStyle name="Normal 44 2 2 3 2 4 4" xfId="35569" xr:uid="{00000000-0005-0000-0000-000000480000}"/>
    <cellStyle name="Normal 44 2 2 3 2 4 5" xfId="20336" xr:uid="{00000000-0005-0000-0000-000001480000}"/>
    <cellStyle name="Normal 44 2 2 3 2 5" xfId="11926" xr:uid="{00000000-0005-0000-0000-000002480000}"/>
    <cellStyle name="Normal 44 2 2 3 2 5 2" xfId="42257" xr:uid="{00000000-0005-0000-0000-000003480000}"/>
    <cellStyle name="Normal 44 2 2 3 2 5 3" xfId="27024" xr:uid="{00000000-0005-0000-0000-000004480000}"/>
    <cellStyle name="Normal 44 2 2 3 2 6" xfId="6905" xr:uid="{00000000-0005-0000-0000-000005480000}"/>
    <cellStyle name="Normal 44 2 2 3 2 6 2" xfId="37240" xr:uid="{00000000-0005-0000-0000-000006480000}"/>
    <cellStyle name="Normal 44 2 2 3 2 6 3" xfId="22007" xr:uid="{00000000-0005-0000-0000-000007480000}"/>
    <cellStyle name="Normal 44 2 2 3 2 7" xfId="32228" xr:uid="{00000000-0005-0000-0000-000008480000}"/>
    <cellStyle name="Normal 44 2 2 3 2 8" xfId="16994" xr:uid="{00000000-0005-0000-0000-000009480000}"/>
    <cellStyle name="Normal 44 2 2 3 3" xfId="2252" xr:uid="{00000000-0005-0000-0000-00000A480000}"/>
    <cellStyle name="Normal 44 2 2 3 3 2" xfId="3942" xr:uid="{00000000-0005-0000-0000-00000B480000}"/>
    <cellStyle name="Normal 44 2 2 3 3 2 2" xfId="14015" xr:uid="{00000000-0005-0000-0000-00000C480000}"/>
    <cellStyle name="Normal 44 2 2 3 3 2 2 2" xfId="44346" xr:uid="{00000000-0005-0000-0000-00000D480000}"/>
    <cellStyle name="Normal 44 2 2 3 3 2 2 3" xfId="29113" xr:uid="{00000000-0005-0000-0000-00000E480000}"/>
    <cellStyle name="Normal 44 2 2 3 3 2 3" xfId="8995" xr:uid="{00000000-0005-0000-0000-00000F480000}"/>
    <cellStyle name="Normal 44 2 2 3 3 2 3 2" xfId="39329" xr:uid="{00000000-0005-0000-0000-000010480000}"/>
    <cellStyle name="Normal 44 2 2 3 3 2 3 3" xfId="24096" xr:uid="{00000000-0005-0000-0000-000011480000}"/>
    <cellStyle name="Normal 44 2 2 3 3 2 4" xfId="34316" xr:uid="{00000000-0005-0000-0000-000012480000}"/>
    <cellStyle name="Normal 44 2 2 3 3 2 5" xfId="19083" xr:uid="{00000000-0005-0000-0000-000013480000}"/>
    <cellStyle name="Normal 44 2 2 3 3 3" xfId="5634" xr:uid="{00000000-0005-0000-0000-000014480000}"/>
    <cellStyle name="Normal 44 2 2 3 3 3 2" xfId="15686" xr:uid="{00000000-0005-0000-0000-000015480000}"/>
    <cellStyle name="Normal 44 2 2 3 3 3 2 2" xfId="46017" xr:uid="{00000000-0005-0000-0000-000016480000}"/>
    <cellStyle name="Normal 44 2 2 3 3 3 2 3" xfId="30784" xr:uid="{00000000-0005-0000-0000-000017480000}"/>
    <cellStyle name="Normal 44 2 2 3 3 3 3" xfId="10666" xr:uid="{00000000-0005-0000-0000-000018480000}"/>
    <cellStyle name="Normal 44 2 2 3 3 3 3 2" xfId="41000" xr:uid="{00000000-0005-0000-0000-000019480000}"/>
    <cellStyle name="Normal 44 2 2 3 3 3 3 3" xfId="25767" xr:uid="{00000000-0005-0000-0000-00001A480000}"/>
    <cellStyle name="Normal 44 2 2 3 3 3 4" xfId="35987" xr:uid="{00000000-0005-0000-0000-00001B480000}"/>
    <cellStyle name="Normal 44 2 2 3 3 3 5" xfId="20754" xr:uid="{00000000-0005-0000-0000-00001C480000}"/>
    <cellStyle name="Normal 44 2 2 3 3 4" xfId="12344" xr:uid="{00000000-0005-0000-0000-00001D480000}"/>
    <cellStyle name="Normal 44 2 2 3 3 4 2" xfId="42675" xr:uid="{00000000-0005-0000-0000-00001E480000}"/>
    <cellStyle name="Normal 44 2 2 3 3 4 3" xfId="27442" xr:uid="{00000000-0005-0000-0000-00001F480000}"/>
    <cellStyle name="Normal 44 2 2 3 3 5" xfId="7323" xr:uid="{00000000-0005-0000-0000-000020480000}"/>
    <cellStyle name="Normal 44 2 2 3 3 5 2" xfId="37658" xr:uid="{00000000-0005-0000-0000-000021480000}"/>
    <cellStyle name="Normal 44 2 2 3 3 5 3" xfId="22425" xr:uid="{00000000-0005-0000-0000-000022480000}"/>
    <cellStyle name="Normal 44 2 2 3 3 6" xfId="32646" xr:uid="{00000000-0005-0000-0000-000023480000}"/>
    <cellStyle name="Normal 44 2 2 3 3 7" xfId="17412" xr:uid="{00000000-0005-0000-0000-000024480000}"/>
    <cellStyle name="Normal 44 2 2 3 4" xfId="3105" xr:uid="{00000000-0005-0000-0000-000025480000}"/>
    <cellStyle name="Normal 44 2 2 3 4 2" xfId="13179" xr:uid="{00000000-0005-0000-0000-000026480000}"/>
    <cellStyle name="Normal 44 2 2 3 4 2 2" xfId="43510" xr:uid="{00000000-0005-0000-0000-000027480000}"/>
    <cellStyle name="Normal 44 2 2 3 4 2 3" xfId="28277" xr:uid="{00000000-0005-0000-0000-000028480000}"/>
    <cellStyle name="Normal 44 2 2 3 4 3" xfId="8159" xr:uid="{00000000-0005-0000-0000-000029480000}"/>
    <cellStyle name="Normal 44 2 2 3 4 3 2" xfId="38493" xr:uid="{00000000-0005-0000-0000-00002A480000}"/>
    <cellStyle name="Normal 44 2 2 3 4 3 3" xfId="23260" xr:uid="{00000000-0005-0000-0000-00002B480000}"/>
    <cellStyle name="Normal 44 2 2 3 4 4" xfId="33480" xr:uid="{00000000-0005-0000-0000-00002C480000}"/>
    <cellStyle name="Normal 44 2 2 3 4 5" xfId="18247" xr:uid="{00000000-0005-0000-0000-00002D480000}"/>
    <cellStyle name="Normal 44 2 2 3 5" xfId="4798" xr:uid="{00000000-0005-0000-0000-00002E480000}"/>
    <cellStyle name="Normal 44 2 2 3 5 2" xfId="14850" xr:uid="{00000000-0005-0000-0000-00002F480000}"/>
    <cellStyle name="Normal 44 2 2 3 5 2 2" xfId="45181" xr:uid="{00000000-0005-0000-0000-000030480000}"/>
    <cellStyle name="Normal 44 2 2 3 5 2 3" xfId="29948" xr:uid="{00000000-0005-0000-0000-000031480000}"/>
    <cellStyle name="Normal 44 2 2 3 5 3" xfId="9830" xr:uid="{00000000-0005-0000-0000-000032480000}"/>
    <cellStyle name="Normal 44 2 2 3 5 3 2" xfId="40164" xr:uid="{00000000-0005-0000-0000-000033480000}"/>
    <cellStyle name="Normal 44 2 2 3 5 3 3" xfId="24931" xr:uid="{00000000-0005-0000-0000-000034480000}"/>
    <cellStyle name="Normal 44 2 2 3 5 4" xfId="35151" xr:uid="{00000000-0005-0000-0000-000035480000}"/>
    <cellStyle name="Normal 44 2 2 3 5 5" xfId="19918" xr:uid="{00000000-0005-0000-0000-000036480000}"/>
    <cellStyle name="Normal 44 2 2 3 6" xfId="11508" xr:uid="{00000000-0005-0000-0000-000037480000}"/>
    <cellStyle name="Normal 44 2 2 3 6 2" xfId="41839" xr:uid="{00000000-0005-0000-0000-000038480000}"/>
    <cellStyle name="Normal 44 2 2 3 6 3" xfId="26606" xr:uid="{00000000-0005-0000-0000-000039480000}"/>
    <cellStyle name="Normal 44 2 2 3 7" xfId="6487" xr:uid="{00000000-0005-0000-0000-00003A480000}"/>
    <cellStyle name="Normal 44 2 2 3 7 2" xfId="36822" xr:uid="{00000000-0005-0000-0000-00003B480000}"/>
    <cellStyle name="Normal 44 2 2 3 7 3" xfId="21589" xr:uid="{00000000-0005-0000-0000-00003C480000}"/>
    <cellStyle name="Normal 44 2 2 3 8" xfId="31810" xr:uid="{00000000-0005-0000-0000-00003D480000}"/>
    <cellStyle name="Normal 44 2 2 3 9" xfId="16576" xr:uid="{00000000-0005-0000-0000-00003E480000}"/>
    <cellStyle name="Normal 44 2 2 4" xfId="1623" xr:uid="{00000000-0005-0000-0000-00003F480000}"/>
    <cellStyle name="Normal 44 2 2 4 2" xfId="2462" xr:uid="{00000000-0005-0000-0000-000040480000}"/>
    <cellStyle name="Normal 44 2 2 4 2 2" xfId="4152" xr:uid="{00000000-0005-0000-0000-000041480000}"/>
    <cellStyle name="Normal 44 2 2 4 2 2 2" xfId="14225" xr:uid="{00000000-0005-0000-0000-000042480000}"/>
    <cellStyle name="Normal 44 2 2 4 2 2 2 2" xfId="44556" xr:uid="{00000000-0005-0000-0000-000043480000}"/>
    <cellStyle name="Normal 44 2 2 4 2 2 2 3" xfId="29323" xr:uid="{00000000-0005-0000-0000-000044480000}"/>
    <cellStyle name="Normal 44 2 2 4 2 2 3" xfId="9205" xr:uid="{00000000-0005-0000-0000-000045480000}"/>
    <cellStyle name="Normal 44 2 2 4 2 2 3 2" xfId="39539" xr:uid="{00000000-0005-0000-0000-000046480000}"/>
    <cellStyle name="Normal 44 2 2 4 2 2 3 3" xfId="24306" xr:uid="{00000000-0005-0000-0000-000047480000}"/>
    <cellStyle name="Normal 44 2 2 4 2 2 4" xfId="34526" xr:uid="{00000000-0005-0000-0000-000048480000}"/>
    <cellStyle name="Normal 44 2 2 4 2 2 5" xfId="19293" xr:uid="{00000000-0005-0000-0000-000049480000}"/>
    <cellStyle name="Normal 44 2 2 4 2 3" xfId="5844" xr:uid="{00000000-0005-0000-0000-00004A480000}"/>
    <cellStyle name="Normal 44 2 2 4 2 3 2" xfId="15896" xr:uid="{00000000-0005-0000-0000-00004B480000}"/>
    <cellStyle name="Normal 44 2 2 4 2 3 2 2" xfId="46227" xr:uid="{00000000-0005-0000-0000-00004C480000}"/>
    <cellStyle name="Normal 44 2 2 4 2 3 2 3" xfId="30994" xr:uid="{00000000-0005-0000-0000-00004D480000}"/>
    <cellStyle name="Normal 44 2 2 4 2 3 3" xfId="10876" xr:uid="{00000000-0005-0000-0000-00004E480000}"/>
    <cellStyle name="Normal 44 2 2 4 2 3 3 2" xfId="41210" xr:uid="{00000000-0005-0000-0000-00004F480000}"/>
    <cellStyle name="Normal 44 2 2 4 2 3 3 3" xfId="25977" xr:uid="{00000000-0005-0000-0000-000050480000}"/>
    <cellStyle name="Normal 44 2 2 4 2 3 4" xfId="36197" xr:uid="{00000000-0005-0000-0000-000051480000}"/>
    <cellStyle name="Normal 44 2 2 4 2 3 5" xfId="20964" xr:uid="{00000000-0005-0000-0000-000052480000}"/>
    <cellStyle name="Normal 44 2 2 4 2 4" xfId="12554" xr:uid="{00000000-0005-0000-0000-000053480000}"/>
    <cellStyle name="Normal 44 2 2 4 2 4 2" xfId="42885" xr:uid="{00000000-0005-0000-0000-000054480000}"/>
    <cellStyle name="Normal 44 2 2 4 2 4 3" xfId="27652" xr:uid="{00000000-0005-0000-0000-000055480000}"/>
    <cellStyle name="Normal 44 2 2 4 2 5" xfId="7533" xr:uid="{00000000-0005-0000-0000-000056480000}"/>
    <cellStyle name="Normal 44 2 2 4 2 5 2" xfId="37868" xr:uid="{00000000-0005-0000-0000-000057480000}"/>
    <cellStyle name="Normal 44 2 2 4 2 5 3" xfId="22635" xr:uid="{00000000-0005-0000-0000-000058480000}"/>
    <cellStyle name="Normal 44 2 2 4 2 6" xfId="32856" xr:uid="{00000000-0005-0000-0000-000059480000}"/>
    <cellStyle name="Normal 44 2 2 4 2 7" xfId="17622" xr:uid="{00000000-0005-0000-0000-00005A480000}"/>
    <cellStyle name="Normal 44 2 2 4 3" xfId="3315" xr:uid="{00000000-0005-0000-0000-00005B480000}"/>
    <cellStyle name="Normal 44 2 2 4 3 2" xfId="13389" xr:uid="{00000000-0005-0000-0000-00005C480000}"/>
    <cellStyle name="Normal 44 2 2 4 3 2 2" xfId="43720" xr:uid="{00000000-0005-0000-0000-00005D480000}"/>
    <cellStyle name="Normal 44 2 2 4 3 2 3" xfId="28487" xr:uid="{00000000-0005-0000-0000-00005E480000}"/>
    <cellStyle name="Normal 44 2 2 4 3 3" xfId="8369" xr:uid="{00000000-0005-0000-0000-00005F480000}"/>
    <cellStyle name="Normal 44 2 2 4 3 3 2" xfId="38703" xr:uid="{00000000-0005-0000-0000-000060480000}"/>
    <cellStyle name="Normal 44 2 2 4 3 3 3" xfId="23470" xr:uid="{00000000-0005-0000-0000-000061480000}"/>
    <cellStyle name="Normal 44 2 2 4 3 4" xfId="33690" xr:uid="{00000000-0005-0000-0000-000062480000}"/>
    <cellStyle name="Normal 44 2 2 4 3 5" xfId="18457" xr:uid="{00000000-0005-0000-0000-000063480000}"/>
    <cellStyle name="Normal 44 2 2 4 4" xfId="5008" xr:uid="{00000000-0005-0000-0000-000064480000}"/>
    <cellStyle name="Normal 44 2 2 4 4 2" xfId="15060" xr:uid="{00000000-0005-0000-0000-000065480000}"/>
    <cellStyle name="Normal 44 2 2 4 4 2 2" xfId="45391" xr:uid="{00000000-0005-0000-0000-000066480000}"/>
    <cellStyle name="Normal 44 2 2 4 4 2 3" xfId="30158" xr:uid="{00000000-0005-0000-0000-000067480000}"/>
    <cellStyle name="Normal 44 2 2 4 4 3" xfId="10040" xr:uid="{00000000-0005-0000-0000-000068480000}"/>
    <cellStyle name="Normal 44 2 2 4 4 3 2" xfId="40374" xr:uid="{00000000-0005-0000-0000-000069480000}"/>
    <cellStyle name="Normal 44 2 2 4 4 3 3" xfId="25141" xr:uid="{00000000-0005-0000-0000-00006A480000}"/>
    <cellStyle name="Normal 44 2 2 4 4 4" xfId="35361" xr:uid="{00000000-0005-0000-0000-00006B480000}"/>
    <cellStyle name="Normal 44 2 2 4 4 5" xfId="20128" xr:uid="{00000000-0005-0000-0000-00006C480000}"/>
    <cellStyle name="Normal 44 2 2 4 5" xfId="11718" xr:uid="{00000000-0005-0000-0000-00006D480000}"/>
    <cellStyle name="Normal 44 2 2 4 5 2" xfId="42049" xr:uid="{00000000-0005-0000-0000-00006E480000}"/>
    <cellStyle name="Normal 44 2 2 4 5 3" xfId="26816" xr:uid="{00000000-0005-0000-0000-00006F480000}"/>
    <cellStyle name="Normal 44 2 2 4 6" xfId="6697" xr:uid="{00000000-0005-0000-0000-000070480000}"/>
    <cellStyle name="Normal 44 2 2 4 6 2" xfId="37032" xr:uid="{00000000-0005-0000-0000-000071480000}"/>
    <cellStyle name="Normal 44 2 2 4 6 3" xfId="21799" xr:uid="{00000000-0005-0000-0000-000072480000}"/>
    <cellStyle name="Normal 44 2 2 4 7" xfId="32020" xr:uid="{00000000-0005-0000-0000-000073480000}"/>
    <cellStyle name="Normal 44 2 2 4 8" xfId="16786" xr:uid="{00000000-0005-0000-0000-000074480000}"/>
    <cellStyle name="Normal 44 2 2 5" xfId="2044" xr:uid="{00000000-0005-0000-0000-000075480000}"/>
    <cellStyle name="Normal 44 2 2 5 2" xfId="3734" xr:uid="{00000000-0005-0000-0000-000076480000}"/>
    <cellStyle name="Normal 44 2 2 5 2 2" xfId="13807" xr:uid="{00000000-0005-0000-0000-000077480000}"/>
    <cellStyle name="Normal 44 2 2 5 2 2 2" xfId="44138" xr:uid="{00000000-0005-0000-0000-000078480000}"/>
    <cellStyle name="Normal 44 2 2 5 2 2 3" xfId="28905" xr:uid="{00000000-0005-0000-0000-000079480000}"/>
    <cellStyle name="Normal 44 2 2 5 2 3" xfId="8787" xr:uid="{00000000-0005-0000-0000-00007A480000}"/>
    <cellStyle name="Normal 44 2 2 5 2 3 2" xfId="39121" xr:uid="{00000000-0005-0000-0000-00007B480000}"/>
    <cellStyle name="Normal 44 2 2 5 2 3 3" xfId="23888" xr:uid="{00000000-0005-0000-0000-00007C480000}"/>
    <cellStyle name="Normal 44 2 2 5 2 4" xfId="34108" xr:uid="{00000000-0005-0000-0000-00007D480000}"/>
    <cellStyle name="Normal 44 2 2 5 2 5" xfId="18875" xr:uid="{00000000-0005-0000-0000-00007E480000}"/>
    <cellStyle name="Normal 44 2 2 5 3" xfId="5426" xr:uid="{00000000-0005-0000-0000-00007F480000}"/>
    <cellStyle name="Normal 44 2 2 5 3 2" xfId="15478" xr:uid="{00000000-0005-0000-0000-000080480000}"/>
    <cellStyle name="Normal 44 2 2 5 3 2 2" xfId="45809" xr:uid="{00000000-0005-0000-0000-000081480000}"/>
    <cellStyle name="Normal 44 2 2 5 3 2 3" xfId="30576" xr:uid="{00000000-0005-0000-0000-000082480000}"/>
    <cellStyle name="Normal 44 2 2 5 3 3" xfId="10458" xr:uid="{00000000-0005-0000-0000-000083480000}"/>
    <cellStyle name="Normal 44 2 2 5 3 3 2" xfId="40792" xr:uid="{00000000-0005-0000-0000-000084480000}"/>
    <cellStyle name="Normal 44 2 2 5 3 3 3" xfId="25559" xr:uid="{00000000-0005-0000-0000-000085480000}"/>
    <cellStyle name="Normal 44 2 2 5 3 4" xfId="35779" xr:uid="{00000000-0005-0000-0000-000086480000}"/>
    <cellStyle name="Normal 44 2 2 5 3 5" xfId="20546" xr:uid="{00000000-0005-0000-0000-000087480000}"/>
    <cellStyle name="Normal 44 2 2 5 4" xfId="12136" xr:uid="{00000000-0005-0000-0000-000088480000}"/>
    <cellStyle name="Normal 44 2 2 5 4 2" xfId="42467" xr:uid="{00000000-0005-0000-0000-000089480000}"/>
    <cellStyle name="Normal 44 2 2 5 4 3" xfId="27234" xr:uid="{00000000-0005-0000-0000-00008A480000}"/>
    <cellStyle name="Normal 44 2 2 5 5" xfId="7115" xr:uid="{00000000-0005-0000-0000-00008B480000}"/>
    <cellStyle name="Normal 44 2 2 5 5 2" xfId="37450" xr:uid="{00000000-0005-0000-0000-00008C480000}"/>
    <cellStyle name="Normal 44 2 2 5 5 3" xfId="22217" xr:uid="{00000000-0005-0000-0000-00008D480000}"/>
    <cellStyle name="Normal 44 2 2 5 6" xfId="32438" xr:uid="{00000000-0005-0000-0000-00008E480000}"/>
    <cellStyle name="Normal 44 2 2 5 7" xfId="17204" xr:uid="{00000000-0005-0000-0000-00008F480000}"/>
    <cellStyle name="Normal 44 2 2 6" xfId="2897" xr:uid="{00000000-0005-0000-0000-000090480000}"/>
    <cellStyle name="Normal 44 2 2 6 2" xfId="12971" xr:uid="{00000000-0005-0000-0000-000091480000}"/>
    <cellStyle name="Normal 44 2 2 6 2 2" xfId="43302" xr:uid="{00000000-0005-0000-0000-000092480000}"/>
    <cellStyle name="Normal 44 2 2 6 2 3" xfId="28069" xr:uid="{00000000-0005-0000-0000-000093480000}"/>
    <cellStyle name="Normal 44 2 2 6 3" xfId="7951" xr:uid="{00000000-0005-0000-0000-000094480000}"/>
    <cellStyle name="Normal 44 2 2 6 3 2" xfId="38285" xr:uid="{00000000-0005-0000-0000-000095480000}"/>
    <cellStyle name="Normal 44 2 2 6 3 3" xfId="23052" xr:uid="{00000000-0005-0000-0000-000096480000}"/>
    <cellStyle name="Normal 44 2 2 6 4" xfId="33272" xr:uid="{00000000-0005-0000-0000-000097480000}"/>
    <cellStyle name="Normal 44 2 2 6 5" xfId="18039" xr:uid="{00000000-0005-0000-0000-000098480000}"/>
    <cellStyle name="Normal 44 2 2 7" xfId="4590" xr:uid="{00000000-0005-0000-0000-000099480000}"/>
    <cellStyle name="Normal 44 2 2 7 2" xfId="14642" xr:uid="{00000000-0005-0000-0000-00009A480000}"/>
    <cellStyle name="Normal 44 2 2 7 2 2" xfId="44973" xr:uid="{00000000-0005-0000-0000-00009B480000}"/>
    <cellStyle name="Normal 44 2 2 7 2 3" xfId="29740" xr:uid="{00000000-0005-0000-0000-00009C480000}"/>
    <cellStyle name="Normal 44 2 2 7 3" xfId="9622" xr:uid="{00000000-0005-0000-0000-00009D480000}"/>
    <cellStyle name="Normal 44 2 2 7 3 2" xfId="39956" xr:uid="{00000000-0005-0000-0000-00009E480000}"/>
    <cellStyle name="Normal 44 2 2 7 3 3" xfId="24723" xr:uid="{00000000-0005-0000-0000-00009F480000}"/>
    <cellStyle name="Normal 44 2 2 7 4" xfId="34943" xr:uid="{00000000-0005-0000-0000-0000A0480000}"/>
    <cellStyle name="Normal 44 2 2 7 5" xfId="19710" xr:uid="{00000000-0005-0000-0000-0000A1480000}"/>
    <cellStyle name="Normal 44 2 2 8" xfId="11300" xr:uid="{00000000-0005-0000-0000-0000A2480000}"/>
    <cellStyle name="Normal 44 2 2 8 2" xfId="41631" xr:uid="{00000000-0005-0000-0000-0000A3480000}"/>
    <cellStyle name="Normal 44 2 2 8 3" xfId="26398" xr:uid="{00000000-0005-0000-0000-0000A4480000}"/>
    <cellStyle name="Normal 44 2 2 9" xfId="6279" xr:uid="{00000000-0005-0000-0000-0000A5480000}"/>
    <cellStyle name="Normal 44 2 2 9 2" xfId="36614" xr:uid="{00000000-0005-0000-0000-0000A6480000}"/>
    <cellStyle name="Normal 44 2 2 9 3" xfId="21381" xr:uid="{00000000-0005-0000-0000-0000A7480000}"/>
    <cellStyle name="Normal 44 2 3" xfId="1243" xr:uid="{00000000-0005-0000-0000-0000A8480000}"/>
    <cellStyle name="Normal 44 2 3 10" xfId="16420" xr:uid="{00000000-0005-0000-0000-0000A9480000}"/>
    <cellStyle name="Normal 44 2 3 2" xfId="1462" xr:uid="{00000000-0005-0000-0000-0000AA480000}"/>
    <cellStyle name="Normal 44 2 3 2 2" xfId="1883" xr:uid="{00000000-0005-0000-0000-0000AB480000}"/>
    <cellStyle name="Normal 44 2 3 2 2 2" xfId="2722" xr:uid="{00000000-0005-0000-0000-0000AC480000}"/>
    <cellStyle name="Normal 44 2 3 2 2 2 2" xfId="4412" xr:uid="{00000000-0005-0000-0000-0000AD480000}"/>
    <cellStyle name="Normal 44 2 3 2 2 2 2 2" xfId="14485" xr:uid="{00000000-0005-0000-0000-0000AE480000}"/>
    <cellStyle name="Normal 44 2 3 2 2 2 2 2 2" xfId="44816" xr:uid="{00000000-0005-0000-0000-0000AF480000}"/>
    <cellStyle name="Normal 44 2 3 2 2 2 2 2 3" xfId="29583" xr:uid="{00000000-0005-0000-0000-0000B0480000}"/>
    <cellStyle name="Normal 44 2 3 2 2 2 2 3" xfId="9465" xr:uid="{00000000-0005-0000-0000-0000B1480000}"/>
    <cellStyle name="Normal 44 2 3 2 2 2 2 3 2" xfId="39799" xr:uid="{00000000-0005-0000-0000-0000B2480000}"/>
    <cellStyle name="Normal 44 2 3 2 2 2 2 3 3" xfId="24566" xr:uid="{00000000-0005-0000-0000-0000B3480000}"/>
    <cellStyle name="Normal 44 2 3 2 2 2 2 4" xfId="34786" xr:uid="{00000000-0005-0000-0000-0000B4480000}"/>
    <cellStyle name="Normal 44 2 3 2 2 2 2 5" xfId="19553" xr:uid="{00000000-0005-0000-0000-0000B5480000}"/>
    <cellStyle name="Normal 44 2 3 2 2 2 3" xfId="6104" xr:uid="{00000000-0005-0000-0000-0000B6480000}"/>
    <cellStyle name="Normal 44 2 3 2 2 2 3 2" xfId="16156" xr:uid="{00000000-0005-0000-0000-0000B7480000}"/>
    <cellStyle name="Normal 44 2 3 2 2 2 3 2 2" xfId="46487" xr:uid="{00000000-0005-0000-0000-0000B8480000}"/>
    <cellStyle name="Normal 44 2 3 2 2 2 3 2 3" xfId="31254" xr:uid="{00000000-0005-0000-0000-0000B9480000}"/>
    <cellStyle name="Normal 44 2 3 2 2 2 3 3" xfId="11136" xr:uid="{00000000-0005-0000-0000-0000BA480000}"/>
    <cellStyle name="Normal 44 2 3 2 2 2 3 3 2" xfId="41470" xr:uid="{00000000-0005-0000-0000-0000BB480000}"/>
    <cellStyle name="Normal 44 2 3 2 2 2 3 3 3" xfId="26237" xr:uid="{00000000-0005-0000-0000-0000BC480000}"/>
    <cellStyle name="Normal 44 2 3 2 2 2 3 4" xfId="36457" xr:uid="{00000000-0005-0000-0000-0000BD480000}"/>
    <cellStyle name="Normal 44 2 3 2 2 2 3 5" xfId="21224" xr:uid="{00000000-0005-0000-0000-0000BE480000}"/>
    <cellStyle name="Normal 44 2 3 2 2 2 4" xfId="12814" xr:uid="{00000000-0005-0000-0000-0000BF480000}"/>
    <cellStyle name="Normal 44 2 3 2 2 2 4 2" xfId="43145" xr:uid="{00000000-0005-0000-0000-0000C0480000}"/>
    <cellStyle name="Normal 44 2 3 2 2 2 4 3" xfId="27912" xr:uid="{00000000-0005-0000-0000-0000C1480000}"/>
    <cellStyle name="Normal 44 2 3 2 2 2 5" xfId="7793" xr:uid="{00000000-0005-0000-0000-0000C2480000}"/>
    <cellStyle name="Normal 44 2 3 2 2 2 5 2" xfId="38128" xr:uid="{00000000-0005-0000-0000-0000C3480000}"/>
    <cellStyle name="Normal 44 2 3 2 2 2 5 3" xfId="22895" xr:uid="{00000000-0005-0000-0000-0000C4480000}"/>
    <cellStyle name="Normal 44 2 3 2 2 2 6" xfId="33116" xr:uid="{00000000-0005-0000-0000-0000C5480000}"/>
    <cellStyle name="Normal 44 2 3 2 2 2 7" xfId="17882" xr:uid="{00000000-0005-0000-0000-0000C6480000}"/>
    <cellStyle name="Normal 44 2 3 2 2 3" xfId="3575" xr:uid="{00000000-0005-0000-0000-0000C7480000}"/>
    <cellStyle name="Normal 44 2 3 2 2 3 2" xfId="13649" xr:uid="{00000000-0005-0000-0000-0000C8480000}"/>
    <cellStyle name="Normal 44 2 3 2 2 3 2 2" xfId="43980" xr:uid="{00000000-0005-0000-0000-0000C9480000}"/>
    <cellStyle name="Normal 44 2 3 2 2 3 2 3" xfId="28747" xr:uid="{00000000-0005-0000-0000-0000CA480000}"/>
    <cellStyle name="Normal 44 2 3 2 2 3 3" xfId="8629" xr:uid="{00000000-0005-0000-0000-0000CB480000}"/>
    <cellStyle name="Normal 44 2 3 2 2 3 3 2" xfId="38963" xr:uid="{00000000-0005-0000-0000-0000CC480000}"/>
    <cellStyle name="Normal 44 2 3 2 2 3 3 3" xfId="23730" xr:uid="{00000000-0005-0000-0000-0000CD480000}"/>
    <cellStyle name="Normal 44 2 3 2 2 3 4" xfId="33950" xr:uid="{00000000-0005-0000-0000-0000CE480000}"/>
    <cellStyle name="Normal 44 2 3 2 2 3 5" xfId="18717" xr:uid="{00000000-0005-0000-0000-0000CF480000}"/>
    <cellStyle name="Normal 44 2 3 2 2 4" xfId="5268" xr:uid="{00000000-0005-0000-0000-0000D0480000}"/>
    <cellStyle name="Normal 44 2 3 2 2 4 2" xfId="15320" xr:uid="{00000000-0005-0000-0000-0000D1480000}"/>
    <cellStyle name="Normal 44 2 3 2 2 4 2 2" xfId="45651" xr:uid="{00000000-0005-0000-0000-0000D2480000}"/>
    <cellStyle name="Normal 44 2 3 2 2 4 2 3" xfId="30418" xr:uid="{00000000-0005-0000-0000-0000D3480000}"/>
    <cellStyle name="Normal 44 2 3 2 2 4 3" xfId="10300" xr:uid="{00000000-0005-0000-0000-0000D4480000}"/>
    <cellStyle name="Normal 44 2 3 2 2 4 3 2" xfId="40634" xr:uid="{00000000-0005-0000-0000-0000D5480000}"/>
    <cellStyle name="Normal 44 2 3 2 2 4 3 3" xfId="25401" xr:uid="{00000000-0005-0000-0000-0000D6480000}"/>
    <cellStyle name="Normal 44 2 3 2 2 4 4" xfId="35621" xr:uid="{00000000-0005-0000-0000-0000D7480000}"/>
    <cellStyle name="Normal 44 2 3 2 2 4 5" xfId="20388" xr:uid="{00000000-0005-0000-0000-0000D8480000}"/>
    <cellStyle name="Normal 44 2 3 2 2 5" xfId="11978" xr:uid="{00000000-0005-0000-0000-0000D9480000}"/>
    <cellStyle name="Normal 44 2 3 2 2 5 2" xfId="42309" xr:uid="{00000000-0005-0000-0000-0000DA480000}"/>
    <cellStyle name="Normal 44 2 3 2 2 5 3" xfId="27076" xr:uid="{00000000-0005-0000-0000-0000DB480000}"/>
    <cellStyle name="Normal 44 2 3 2 2 6" xfId="6957" xr:uid="{00000000-0005-0000-0000-0000DC480000}"/>
    <cellStyle name="Normal 44 2 3 2 2 6 2" xfId="37292" xr:uid="{00000000-0005-0000-0000-0000DD480000}"/>
    <cellStyle name="Normal 44 2 3 2 2 6 3" xfId="22059" xr:uid="{00000000-0005-0000-0000-0000DE480000}"/>
    <cellStyle name="Normal 44 2 3 2 2 7" xfId="32280" xr:uid="{00000000-0005-0000-0000-0000DF480000}"/>
    <cellStyle name="Normal 44 2 3 2 2 8" xfId="17046" xr:uid="{00000000-0005-0000-0000-0000E0480000}"/>
    <cellStyle name="Normal 44 2 3 2 3" xfId="2304" xr:uid="{00000000-0005-0000-0000-0000E1480000}"/>
    <cellStyle name="Normal 44 2 3 2 3 2" xfId="3994" xr:uid="{00000000-0005-0000-0000-0000E2480000}"/>
    <cellStyle name="Normal 44 2 3 2 3 2 2" xfId="14067" xr:uid="{00000000-0005-0000-0000-0000E3480000}"/>
    <cellStyle name="Normal 44 2 3 2 3 2 2 2" xfId="44398" xr:uid="{00000000-0005-0000-0000-0000E4480000}"/>
    <cellStyle name="Normal 44 2 3 2 3 2 2 3" xfId="29165" xr:uid="{00000000-0005-0000-0000-0000E5480000}"/>
    <cellStyle name="Normal 44 2 3 2 3 2 3" xfId="9047" xr:uid="{00000000-0005-0000-0000-0000E6480000}"/>
    <cellStyle name="Normal 44 2 3 2 3 2 3 2" xfId="39381" xr:uid="{00000000-0005-0000-0000-0000E7480000}"/>
    <cellStyle name="Normal 44 2 3 2 3 2 3 3" xfId="24148" xr:uid="{00000000-0005-0000-0000-0000E8480000}"/>
    <cellStyle name="Normal 44 2 3 2 3 2 4" xfId="34368" xr:uid="{00000000-0005-0000-0000-0000E9480000}"/>
    <cellStyle name="Normal 44 2 3 2 3 2 5" xfId="19135" xr:uid="{00000000-0005-0000-0000-0000EA480000}"/>
    <cellStyle name="Normal 44 2 3 2 3 3" xfId="5686" xr:uid="{00000000-0005-0000-0000-0000EB480000}"/>
    <cellStyle name="Normal 44 2 3 2 3 3 2" xfId="15738" xr:uid="{00000000-0005-0000-0000-0000EC480000}"/>
    <cellStyle name="Normal 44 2 3 2 3 3 2 2" xfId="46069" xr:uid="{00000000-0005-0000-0000-0000ED480000}"/>
    <cellStyle name="Normal 44 2 3 2 3 3 2 3" xfId="30836" xr:uid="{00000000-0005-0000-0000-0000EE480000}"/>
    <cellStyle name="Normal 44 2 3 2 3 3 3" xfId="10718" xr:uid="{00000000-0005-0000-0000-0000EF480000}"/>
    <cellStyle name="Normal 44 2 3 2 3 3 3 2" xfId="41052" xr:uid="{00000000-0005-0000-0000-0000F0480000}"/>
    <cellStyle name="Normal 44 2 3 2 3 3 3 3" xfId="25819" xr:uid="{00000000-0005-0000-0000-0000F1480000}"/>
    <cellStyle name="Normal 44 2 3 2 3 3 4" xfId="36039" xr:uid="{00000000-0005-0000-0000-0000F2480000}"/>
    <cellStyle name="Normal 44 2 3 2 3 3 5" xfId="20806" xr:uid="{00000000-0005-0000-0000-0000F3480000}"/>
    <cellStyle name="Normal 44 2 3 2 3 4" xfId="12396" xr:uid="{00000000-0005-0000-0000-0000F4480000}"/>
    <cellStyle name="Normal 44 2 3 2 3 4 2" xfId="42727" xr:uid="{00000000-0005-0000-0000-0000F5480000}"/>
    <cellStyle name="Normal 44 2 3 2 3 4 3" xfId="27494" xr:uid="{00000000-0005-0000-0000-0000F6480000}"/>
    <cellStyle name="Normal 44 2 3 2 3 5" xfId="7375" xr:uid="{00000000-0005-0000-0000-0000F7480000}"/>
    <cellStyle name="Normal 44 2 3 2 3 5 2" xfId="37710" xr:uid="{00000000-0005-0000-0000-0000F8480000}"/>
    <cellStyle name="Normal 44 2 3 2 3 5 3" xfId="22477" xr:uid="{00000000-0005-0000-0000-0000F9480000}"/>
    <cellStyle name="Normal 44 2 3 2 3 6" xfId="32698" xr:uid="{00000000-0005-0000-0000-0000FA480000}"/>
    <cellStyle name="Normal 44 2 3 2 3 7" xfId="17464" xr:uid="{00000000-0005-0000-0000-0000FB480000}"/>
    <cellStyle name="Normal 44 2 3 2 4" xfId="3157" xr:uid="{00000000-0005-0000-0000-0000FC480000}"/>
    <cellStyle name="Normal 44 2 3 2 4 2" xfId="13231" xr:uid="{00000000-0005-0000-0000-0000FD480000}"/>
    <cellStyle name="Normal 44 2 3 2 4 2 2" xfId="43562" xr:uid="{00000000-0005-0000-0000-0000FE480000}"/>
    <cellStyle name="Normal 44 2 3 2 4 2 3" xfId="28329" xr:uid="{00000000-0005-0000-0000-0000FF480000}"/>
    <cellStyle name="Normal 44 2 3 2 4 3" xfId="8211" xr:uid="{00000000-0005-0000-0000-000000490000}"/>
    <cellStyle name="Normal 44 2 3 2 4 3 2" xfId="38545" xr:uid="{00000000-0005-0000-0000-000001490000}"/>
    <cellStyle name="Normal 44 2 3 2 4 3 3" xfId="23312" xr:uid="{00000000-0005-0000-0000-000002490000}"/>
    <cellStyle name="Normal 44 2 3 2 4 4" xfId="33532" xr:uid="{00000000-0005-0000-0000-000003490000}"/>
    <cellStyle name="Normal 44 2 3 2 4 5" xfId="18299" xr:uid="{00000000-0005-0000-0000-000004490000}"/>
    <cellStyle name="Normal 44 2 3 2 5" xfId="4850" xr:uid="{00000000-0005-0000-0000-000005490000}"/>
    <cellStyle name="Normal 44 2 3 2 5 2" xfId="14902" xr:uid="{00000000-0005-0000-0000-000006490000}"/>
    <cellStyle name="Normal 44 2 3 2 5 2 2" xfId="45233" xr:uid="{00000000-0005-0000-0000-000007490000}"/>
    <cellStyle name="Normal 44 2 3 2 5 2 3" xfId="30000" xr:uid="{00000000-0005-0000-0000-000008490000}"/>
    <cellStyle name="Normal 44 2 3 2 5 3" xfId="9882" xr:uid="{00000000-0005-0000-0000-000009490000}"/>
    <cellStyle name="Normal 44 2 3 2 5 3 2" xfId="40216" xr:uid="{00000000-0005-0000-0000-00000A490000}"/>
    <cellStyle name="Normal 44 2 3 2 5 3 3" xfId="24983" xr:uid="{00000000-0005-0000-0000-00000B490000}"/>
    <cellStyle name="Normal 44 2 3 2 5 4" xfId="35203" xr:uid="{00000000-0005-0000-0000-00000C490000}"/>
    <cellStyle name="Normal 44 2 3 2 5 5" xfId="19970" xr:uid="{00000000-0005-0000-0000-00000D490000}"/>
    <cellStyle name="Normal 44 2 3 2 6" xfId="11560" xr:uid="{00000000-0005-0000-0000-00000E490000}"/>
    <cellStyle name="Normal 44 2 3 2 6 2" xfId="41891" xr:uid="{00000000-0005-0000-0000-00000F490000}"/>
    <cellStyle name="Normal 44 2 3 2 6 3" xfId="26658" xr:uid="{00000000-0005-0000-0000-000010490000}"/>
    <cellStyle name="Normal 44 2 3 2 7" xfId="6539" xr:uid="{00000000-0005-0000-0000-000011490000}"/>
    <cellStyle name="Normal 44 2 3 2 7 2" xfId="36874" xr:uid="{00000000-0005-0000-0000-000012490000}"/>
    <cellStyle name="Normal 44 2 3 2 7 3" xfId="21641" xr:uid="{00000000-0005-0000-0000-000013490000}"/>
    <cellStyle name="Normal 44 2 3 2 8" xfId="31862" xr:uid="{00000000-0005-0000-0000-000014490000}"/>
    <cellStyle name="Normal 44 2 3 2 9" xfId="16628" xr:uid="{00000000-0005-0000-0000-000015490000}"/>
    <cellStyle name="Normal 44 2 3 3" xfId="1675" xr:uid="{00000000-0005-0000-0000-000016490000}"/>
    <cellStyle name="Normal 44 2 3 3 2" xfId="2514" xr:uid="{00000000-0005-0000-0000-000017490000}"/>
    <cellStyle name="Normal 44 2 3 3 2 2" xfId="4204" xr:uid="{00000000-0005-0000-0000-000018490000}"/>
    <cellStyle name="Normal 44 2 3 3 2 2 2" xfId="14277" xr:uid="{00000000-0005-0000-0000-000019490000}"/>
    <cellStyle name="Normal 44 2 3 3 2 2 2 2" xfId="44608" xr:uid="{00000000-0005-0000-0000-00001A490000}"/>
    <cellStyle name="Normal 44 2 3 3 2 2 2 3" xfId="29375" xr:uid="{00000000-0005-0000-0000-00001B490000}"/>
    <cellStyle name="Normal 44 2 3 3 2 2 3" xfId="9257" xr:uid="{00000000-0005-0000-0000-00001C490000}"/>
    <cellStyle name="Normal 44 2 3 3 2 2 3 2" xfId="39591" xr:uid="{00000000-0005-0000-0000-00001D490000}"/>
    <cellStyle name="Normal 44 2 3 3 2 2 3 3" xfId="24358" xr:uid="{00000000-0005-0000-0000-00001E490000}"/>
    <cellStyle name="Normal 44 2 3 3 2 2 4" xfId="34578" xr:uid="{00000000-0005-0000-0000-00001F490000}"/>
    <cellStyle name="Normal 44 2 3 3 2 2 5" xfId="19345" xr:uid="{00000000-0005-0000-0000-000020490000}"/>
    <cellStyle name="Normal 44 2 3 3 2 3" xfId="5896" xr:uid="{00000000-0005-0000-0000-000021490000}"/>
    <cellStyle name="Normal 44 2 3 3 2 3 2" xfId="15948" xr:uid="{00000000-0005-0000-0000-000022490000}"/>
    <cellStyle name="Normal 44 2 3 3 2 3 2 2" xfId="46279" xr:uid="{00000000-0005-0000-0000-000023490000}"/>
    <cellStyle name="Normal 44 2 3 3 2 3 2 3" xfId="31046" xr:uid="{00000000-0005-0000-0000-000024490000}"/>
    <cellStyle name="Normal 44 2 3 3 2 3 3" xfId="10928" xr:uid="{00000000-0005-0000-0000-000025490000}"/>
    <cellStyle name="Normal 44 2 3 3 2 3 3 2" xfId="41262" xr:uid="{00000000-0005-0000-0000-000026490000}"/>
    <cellStyle name="Normal 44 2 3 3 2 3 3 3" xfId="26029" xr:uid="{00000000-0005-0000-0000-000027490000}"/>
    <cellStyle name="Normal 44 2 3 3 2 3 4" xfId="36249" xr:uid="{00000000-0005-0000-0000-000028490000}"/>
    <cellStyle name="Normal 44 2 3 3 2 3 5" xfId="21016" xr:uid="{00000000-0005-0000-0000-000029490000}"/>
    <cellStyle name="Normal 44 2 3 3 2 4" xfId="12606" xr:uid="{00000000-0005-0000-0000-00002A490000}"/>
    <cellStyle name="Normal 44 2 3 3 2 4 2" xfId="42937" xr:uid="{00000000-0005-0000-0000-00002B490000}"/>
    <cellStyle name="Normal 44 2 3 3 2 4 3" xfId="27704" xr:uid="{00000000-0005-0000-0000-00002C490000}"/>
    <cellStyle name="Normal 44 2 3 3 2 5" xfId="7585" xr:uid="{00000000-0005-0000-0000-00002D490000}"/>
    <cellStyle name="Normal 44 2 3 3 2 5 2" xfId="37920" xr:uid="{00000000-0005-0000-0000-00002E490000}"/>
    <cellStyle name="Normal 44 2 3 3 2 5 3" xfId="22687" xr:uid="{00000000-0005-0000-0000-00002F490000}"/>
    <cellStyle name="Normal 44 2 3 3 2 6" xfId="32908" xr:uid="{00000000-0005-0000-0000-000030490000}"/>
    <cellStyle name="Normal 44 2 3 3 2 7" xfId="17674" xr:uid="{00000000-0005-0000-0000-000031490000}"/>
    <cellStyle name="Normal 44 2 3 3 3" xfId="3367" xr:uid="{00000000-0005-0000-0000-000032490000}"/>
    <cellStyle name="Normal 44 2 3 3 3 2" xfId="13441" xr:uid="{00000000-0005-0000-0000-000033490000}"/>
    <cellStyle name="Normal 44 2 3 3 3 2 2" xfId="43772" xr:uid="{00000000-0005-0000-0000-000034490000}"/>
    <cellStyle name="Normal 44 2 3 3 3 2 3" xfId="28539" xr:uid="{00000000-0005-0000-0000-000035490000}"/>
    <cellStyle name="Normal 44 2 3 3 3 3" xfId="8421" xr:uid="{00000000-0005-0000-0000-000036490000}"/>
    <cellStyle name="Normal 44 2 3 3 3 3 2" xfId="38755" xr:uid="{00000000-0005-0000-0000-000037490000}"/>
    <cellStyle name="Normal 44 2 3 3 3 3 3" xfId="23522" xr:uid="{00000000-0005-0000-0000-000038490000}"/>
    <cellStyle name="Normal 44 2 3 3 3 4" xfId="33742" xr:uid="{00000000-0005-0000-0000-000039490000}"/>
    <cellStyle name="Normal 44 2 3 3 3 5" xfId="18509" xr:uid="{00000000-0005-0000-0000-00003A490000}"/>
    <cellStyle name="Normal 44 2 3 3 4" xfId="5060" xr:uid="{00000000-0005-0000-0000-00003B490000}"/>
    <cellStyle name="Normal 44 2 3 3 4 2" xfId="15112" xr:uid="{00000000-0005-0000-0000-00003C490000}"/>
    <cellStyle name="Normal 44 2 3 3 4 2 2" xfId="45443" xr:uid="{00000000-0005-0000-0000-00003D490000}"/>
    <cellStyle name="Normal 44 2 3 3 4 2 3" xfId="30210" xr:uid="{00000000-0005-0000-0000-00003E490000}"/>
    <cellStyle name="Normal 44 2 3 3 4 3" xfId="10092" xr:uid="{00000000-0005-0000-0000-00003F490000}"/>
    <cellStyle name="Normal 44 2 3 3 4 3 2" xfId="40426" xr:uid="{00000000-0005-0000-0000-000040490000}"/>
    <cellStyle name="Normal 44 2 3 3 4 3 3" xfId="25193" xr:uid="{00000000-0005-0000-0000-000041490000}"/>
    <cellStyle name="Normal 44 2 3 3 4 4" xfId="35413" xr:uid="{00000000-0005-0000-0000-000042490000}"/>
    <cellStyle name="Normal 44 2 3 3 4 5" xfId="20180" xr:uid="{00000000-0005-0000-0000-000043490000}"/>
    <cellStyle name="Normal 44 2 3 3 5" xfId="11770" xr:uid="{00000000-0005-0000-0000-000044490000}"/>
    <cellStyle name="Normal 44 2 3 3 5 2" xfId="42101" xr:uid="{00000000-0005-0000-0000-000045490000}"/>
    <cellStyle name="Normal 44 2 3 3 5 3" xfId="26868" xr:uid="{00000000-0005-0000-0000-000046490000}"/>
    <cellStyle name="Normal 44 2 3 3 6" xfId="6749" xr:uid="{00000000-0005-0000-0000-000047490000}"/>
    <cellStyle name="Normal 44 2 3 3 6 2" xfId="37084" xr:uid="{00000000-0005-0000-0000-000048490000}"/>
    <cellStyle name="Normal 44 2 3 3 6 3" xfId="21851" xr:uid="{00000000-0005-0000-0000-000049490000}"/>
    <cellStyle name="Normal 44 2 3 3 7" xfId="32072" xr:uid="{00000000-0005-0000-0000-00004A490000}"/>
    <cellStyle name="Normal 44 2 3 3 8" xfId="16838" xr:uid="{00000000-0005-0000-0000-00004B490000}"/>
    <cellStyle name="Normal 44 2 3 4" xfId="2096" xr:uid="{00000000-0005-0000-0000-00004C490000}"/>
    <cellStyle name="Normal 44 2 3 4 2" xfId="3786" xr:uid="{00000000-0005-0000-0000-00004D490000}"/>
    <cellStyle name="Normal 44 2 3 4 2 2" xfId="13859" xr:uid="{00000000-0005-0000-0000-00004E490000}"/>
    <cellStyle name="Normal 44 2 3 4 2 2 2" xfId="44190" xr:uid="{00000000-0005-0000-0000-00004F490000}"/>
    <cellStyle name="Normal 44 2 3 4 2 2 3" xfId="28957" xr:uid="{00000000-0005-0000-0000-000050490000}"/>
    <cellStyle name="Normal 44 2 3 4 2 3" xfId="8839" xr:uid="{00000000-0005-0000-0000-000051490000}"/>
    <cellStyle name="Normal 44 2 3 4 2 3 2" xfId="39173" xr:uid="{00000000-0005-0000-0000-000052490000}"/>
    <cellStyle name="Normal 44 2 3 4 2 3 3" xfId="23940" xr:uid="{00000000-0005-0000-0000-000053490000}"/>
    <cellStyle name="Normal 44 2 3 4 2 4" xfId="34160" xr:uid="{00000000-0005-0000-0000-000054490000}"/>
    <cellStyle name="Normal 44 2 3 4 2 5" xfId="18927" xr:uid="{00000000-0005-0000-0000-000055490000}"/>
    <cellStyle name="Normal 44 2 3 4 3" xfId="5478" xr:uid="{00000000-0005-0000-0000-000056490000}"/>
    <cellStyle name="Normal 44 2 3 4 3 2" xfId="15530" xr:uid="{00000000-0005-0000-0000-000057490000}"/>
    <cellStyle name="Normal 44 2 3 4 3 2 2" xfId="45861" xr:uid="{00000000-0005-0000-0000-000058490000}"/>
    <cellStyle name="Normal 44 2 3 4 3 2 3" xfId="30628" xr:uid="{00000000-0005-0000-0000-000059490000}"/>
    <cellStyle name="Normal 44 2 3 4 3 3" xfId="10510" xr:uid="{00000000-0005-0000-0000-00005A490000}"/>
    <cellStyle name="Normal 44 2 3 4 3 3 2" xfId="40844" xr:uid="{00000000-0005-0000-0000-00005B490000}"/>
    <cellStyle name="Normal 44 2 3 4 3 3 3" xfId="25611" xr:uid="{00000000-0005-0000-0000-00005C490000}"/>
    <cellStyle name="Normal 44 2 3 4 3 4" xfId="35831" xr:uid="{00000000-0005-0000-0000-00005D490000}"/>
    <cellStyle name="Normal 44 2 3 4 3 5" xfId="20598" xr:uid="{00000000-0005-0000-0000-00005E490000}"/>
    <cellStyle name="Normal 44 2 3 4 4" xfId="12188" xr:uid="{00000000-0005-0000-0000-00005F490000}"/>
    <cellStyle name="Normal 44 2 3 4 4 2" xfId="42519" xr:uid="{00000000-0005-0000-0000-000060490000}"/>
    <cellStyle name="Normal 44 2 3 4 4 3" xfId="27286" xr:uid="{00000000-0005-0000-0000-000061490000}"/>
    <cellStyle name="Normal 44 2 3 4 5" xfId="7167" xr:uid="{00000000-0005-0000-0000-000062490000}"/>
    <cellStyle name="Normal 44 2 3 4 5 2" xfId="37502" xr:uid="{00000000-0005-0000-0000-000063490000}"/>
    <cellStyle name="Normal 44 2 3 4 5 3" xfId="22269" xr:uid="{00000000-0005-0000-0000-000064490000}"/>
    <cellStyle name="Normal 44 2 3 4 6" xfId="32490" xr:uid="{00000000-0005-0000-0000-000065490000}"/>
    <cellStyle name="Normal 44 2 3 4 7" xfId="17256" xr:uid="{00000000-0005-0000-0000-000066490000}"/>
    <cellStyle name="Normal 44 2 3 5" xfId="2949" xr:uid="{00000000-0005-0000-0000-000067490000}"/>
    <cellStyle name="Normal 44 2 3 5 2" xfId="13023" xr:uid="{00000000-0005-0000-0000-000068490000}"/>
    <cellStyle name="Normal 44 2 3 5 2 2" xfId="43354" xr:uid="{00000000-0005-0000-0000-000069490000}"/>
    <cellStyle name="Normal 44 2 3 5 2 3" xfId="28121" xr:uid="{00000000-0005-0000-0000-00006A490000}"/>
    <cellStyle name="Normal 44 2 3 5 3" xfId="8003" xr:uid="{00000000-0005-0000-0000-00006B490000}"/>
    <cellStyle name="Normal 44 2 3 5 3 2" xfId="38337" xr:uid="{00000000-0005-0000-0000-00006C490000}"/>
    <cellStyle name="Normal 44 2 3 5 3 3" xfId="23104" xr:uid="{00000000-0005-0000-0000-00006D490000}"/>
    <cellStyle name="Normal 44 2 3 5 4" xfId="33324" xr:uid="{00000000-0005-0000-0000-00006E490000}"/>
    <cellStyle name="Normal 44 2 3 5 5" xfId="18091" xr:uid="{00000000-0005-0000-0000-00006F490000}"/>
    <cellStyle name="Normal 44 2 3 6" xfId="4642" xr:uid="{00000000-0005-0000-0000-000070490000}"/>
    <cellStyle name="Normal 44 2 3 6 2" xfId="14694" xr:uid="{00000000-0005-0000-0000-000071490000}"/>
    <cellStyle name="Normal 44 2 3 6 2 2" xfId="45025" xr:uid="{00000000-0005-0000-0000-000072490000}"/>
    <cellStyle name="Normal 44 2 3 6 2 3" xfId="29792" xr:uid="{00000000-0005-0000-0000-000073490000}"/>
    <cellStyle name="Normal 44 2 3 6 3" xfId="9674" xr:uid="{00000000-0005-0000-0000-000074490000}"/>
    <cellStyle name="Normal 44 2 3 6 3 2" xfId="40008" xr:uid="{00000000-0005-0000-0000-000075490000}"/>
    <cellStyle name="Normal 44 2 3 6 3 3" xfId="24775" xr:uid="{00000000-0005-0000-0000-000076490000}"/>
    <cellStyle name="Normal 44 2 3 6 4" xfId="34995" xr:uid="{00000000-0005-0000-0000-000077490000}"/>
    <cellStyle name="Normal 44 2 3 6 5" xfId="19762" xr:uid="{00000000-0005-0000-0000-000078490000}"/>
    <cellStyle name="Normal 44 2 3 7" xfId="11352" xr:uid="{00000000-0005-0000-0000-000079490000}"/>
    <cellStyle name="Normal 44 2 3 7 2" xfId="41683" xr:uid="{00000000-0005-0000-0000-00007A490000}"/>
    <cellStyle name="Normal 44 2 3 7 3" xfId="26450" xr:uid="{00000000-0005-0000-0000-00007B490000}"/>
    <cellStyle name="Normal 44 2 3 8" xfId="6331" xr:uid="{00000000-0005-0000-0000-00007C490000}"/>
    <cellStyle name="Normal 44 2 3 8 2" xfId="36666" xr:uid="{00000000-0005-0000-0000-00007D490000}"/>
    <cellStyle name="Normal 44 2 3 8 3" xfId="21433" xr:uid="{00000000-0005-0000-0000-00007E490000}"/>
    <cellStyle name="Normal 44 2 3 9" xfId="31655" xr:uid="{00000000-0005-0000-0000-00007F490000}"/>
    <cellStyle name="Normal 44 2 4" xfId="1356" xr:uid="{00000000-0005-0000-0000-000080490000}"/>
    <cellStyle name="Normal 44 2 4 2" xfId="1779" xr:uid="{00000000-0005-0000-0000-000081490000}"/>
    <cellStyle name="Normal 44 2 4 2 2" xfId="2618" xr:uid="{00000000-0005-0000-0000-000082490000}"/>
    <cellStyle name="Normal 44 2 4 2 2 2" xfId="4308" xr:uid="{00000000-0005-0000-0000-000083490000}"/>
    <cellStyle name="Normal 44 2 4 2 2 2 2" xfId="14381" xr:uid="{00000000-0005-0000-0000-000084490000}"/>
    <cellStyle name="Normal 44 2 4 2 2 2 2 2" xfId="44712" xr:uid="{00000000-0005-0000-0000-000085490000}"/>
    <cellStyle name="Normal 44 2 4 2 2 2 2 3" xfId="29479" xr:uid="{00000000-0005-0000-0000-000086490000}"/>
    <cellStyle name="Normal 44 2 4 2 2 2 3" xfId="9361" xr:uid="{00000000-0005-0000-0000-000087490000}"/>
    <cellStyle name="Normal 44 2 4 2 2 2 3 2" xfId="39695" xr:uid="{00000000-0005-0000-0000-000088490000}"/>
    <cellStyle name="Normal 44 2 4 2 2 2 3 3" xfId="24462" xr:uid="{00000000-0005-0000-0000-000089490000}"/>
    <cellStyle name="Normal 44 2 4 2 2 2 4" xfId="34682" xr:uid="{00000000-0005-0000-0000-00008A490000}"/>
    <cellStyle name="Normal 44 2 4 2 2 2 5" xfId="19449" xr:uid="{00000000-0005-0000-0000-00008B490000}"/>
    <cellStyle name="Normal 44 2 4 2 2 3" xfId="6000" xr:uid="{00000000-0005-0000-0000-00008C490000}"/>
    <cellStyle name="Normal 44 2 4 2 2 3 2" xfId="16052" xr:uid="{00000000-0005-0000-0000-00008D490000}"/>
    <cellStyle name="Normal 44 2 4 2 2 3 2 2" xfId="46383" xr:uid="{00000000-0005-0000-0000-00008E490000}"/>
    <cellStyle name="Normal 44 2 4 2 2 3 2 3" xfId="31150" xr:uid="{00000000-0005-0000-0000-00008F490000}"/>
    <cellStyle name="Normal 44 2 4 2 2 3 3" xfId="11032" xr:uid="{00000000-0005-0000-0000-000090490000}"/>
    <cellStyle name="Normal 44 2 4 2 2 3 3 2" xfId="41366" xr:uid="{00000000-0005-0000-0000-000091490000}"/>
    <cellStyle name="Normal 44 2 4 2 2 3 3 3" xfId="26133" xr:uid="{00000000-0005-0000-0000-000092490000}"/>
    <cellStyle name="Normal 44 2 4 2 2 3 4" xfId="36353" xr:uid="{00000000-0005-0000-0000-000093490000}"/>
    <cellStyle name="Normal 44 2 4 2 2 3 5" xfId="21120" xr:uid="{00000000-0005-0000-0000-000094490000}"/>
    <cellStyle name="Normal 44 2 4 2 2 4" xfId="12710" xr:uid="{00000000-0005-0000-0000-000095490000}"/>
    <cellStyle name="Normal 44 2 4 2 2 4 2" xfId="43041" xr:uid="{00000000-0005-0000-0000-000096490000}"/>
    <cellStyle name="Normal 44 2 4 2 2 4 3" xfId="27808" xr:uid="{00000000-0005-0000-0000-000097490000}"/>
    <cellStyle name="Normal 44 2 4 2 2 5" xfId="7689" xr:uid="{00000000-0005-0000-0000-000098490000}"/>
    <cellStyle name="Normal 44 2 4 2 2 5 2" xfId="38024" xr:uid="{00000000-0005-0000-0000-000099490000}"/>
    <cellStyle name="Normal 44 2 4 2 2 5 3" xfId="22791" xr:uid="{00000000-0005-0000-0000-00009A490000}"/>
    <cellStyle name="Normal 44 2 4 2 2 6" xfId="33012" xr:uid="{00000000-0005-0000-0000-00009B490000}"/>
    <cellStyle name="Normal 44 2 4 2 2 7" xfId="17778" xr:uid="{00000000-0005-0000-0000-00009C490000}"/>
    <cellStyle name="Normal 44 2 4 2 3" xfId="3471" xr:uid="{00000000-0005-0000-0000-00009D490000}"/>
    <cellStyle name="Normal 44 2 4 2 3 2" xfId="13545" xr:uid="{00000000-0005-0000-0000-00009E490000}"/>
    <cellStyle name="Normal 44 2 4 2 3 2 2" xfId="43876" xr:uid="{00000000-0005-0000-0000-00009F490000}"/>
    <cellStyle name="Normal 44 2 4 2 3 2 3" xfId="28643" xr:uid="{00000000-0005-0000-0000-0000A0490000}"/>
    <cellStyle name="Normal 44 2 4 2 3 3" xfId="8525" xr:uid="{00000000-0005-0000-0000-0000A1490000}"/>
    <cellStyle name="Normal 44 2 4 2 3 3 2" xfId="38859" xr:uid="{00000000-0005-0000-0000-0000A2490000}"/>
    <cellStyle name="Normal 44 2 4 2 3 3 3" xfId="23626" xr:uid="{00000000-0005-0000-0000-0000A3490000}"/>
    <cellStyle name="Normal 44 2 4 2 3 4" xfId="33846" xr:uid="{00000000-0005-0000-0000-0000A4490000}"/>
    <cellStyle name="Normal 44 2 4 2 3 5" xfId="18613" xr:uid="{00000000-0005-0000-0000-0000A5490000}"/>
    <cellStyle name="Normal 44 2 4 2 4" xfId="5164" xr:uid="{00000000-0005-0000-0000-0000A6490000}"/>
    <cellStyle name="Normal 44 2 4 2 4 2" xfId="15216" xr:uid="{00000000-0005-0000-0000-0000A7490000}"/>
    <cellStyle name="Normal 44 2 4 2 4 2 2" xfId="45547" xr:uid="{00000000-0005-0000-0000-0000A8490000}"/>
    <cellStyle name="Normal 44 2 4 2 4 2 3" xfId="30314" xr:uid="{00000000-0005-0000-0000-0000A9490000}"/>
    <cellStyle name="Normal 44 2 4 2 4 3" xfId="10196" xr:uid="{00000000-0005-0000-0000-0000AA490000}"/>
    <cellStyle name="Normal 44 2 4 2 4 3 2" xfId="40530" xr:uid="{00000000-0005-0000-0000-0000AB490000}"/>
    <cellStyle name="Normal 44 2 4 2 4 3 3" xfId="25297" xr:uid="{00000000-0005-0000-0000-0000AC490000}"/>
    <cellStyle name="Normal 44 2 4 2 4 4" xfId="35517" xr:uid="{00000000-0005-0000-0000-0000AD490000}"/>
    <cellStyle name="Normal 44 2 4 2 4 5" xfId="20284" xr:uid="{00000000-0005-0000-0000-0000AE490000}"/>
    <cellStyle name="Normal 44 2 4 2 5" xfId="11874" xr:uid="{00000000-0005-0000-0000-0000AF490000}"/>
    <cellStyle name="Normal 44 2 4 2 5 2" xfId="42205" xr:uid="{00000000-0005-0000-0000-0000B0490000}"/>
    <cellStyle name="Normal 44 2 4 2 5 3" xfId="26972" xr:uid="{00000000-0005-0000-0000-0000B1490000}"/>
    <cellStyle name="Normal 44 2 4 2 6" xfId="6853" xr:uid="{00000000-0005-0000-0000-0000B2490000}"/>
    <cellStyle name="Normal 44 2 4 2 6 2" xfId="37188" xr:uid="{00000000-0005-0000-0000-0000B3490000}"/>
    <cellStyle name="Normal 44 2 4 2 6 3" xfId="21955" xr:uid="{00000000-0005-0000-0000-0000B4490000}"/>
    <cellStyle name="Normal 44 2 4 2 7" xfId="32176" xr:uid="{00000000-0005-0000-0000-0000B5490000}"/>
    <cellStyle name="Normal 44 2 4 2 8" xfId="16942" xr:uid="{00000000-0005-0000-0000-0000B6490000}"/>
    <cellStyle name="Normal 44 2 4 3" xfId="2200" xr:uid="{00000000-0005-0000-0000-0000B7490000}"/>
    <cellStyle name="Normal 44 2 4 3 2" xfId="3890" xr:uid="{00000000-0005-0000-0000-0000B8490000}"/>
    <cellStyle name="Normal 44 2 4 3 2 2" xfId="13963" xr:uid="{00000000-0005-0000-0000-0000B9490000}"/>
    <cellStyle name="Normal 44 2 4 3 2 2 2" xfId="44294" xr:uid="{00000000-0005-0000-0000-0000BA490000}"/>
    <cellStyle name="Normal 44 2 4 3 2 2 3" xfId="29061" xr:uid="{00000000-0005-0000-0000-0000BB490000}"/>
    <cellStyle name="Normal 44 2 4 3 2 3" xfId="8943" xr:uid="{00000000-0005-0000-0000-0000BC490000}"/>
    <cellStyle name="Normal 44 2 4 3 2 3 2" xfId="39277" xr:uid="{00000000-0005-0000-0000-0000BD490000}"/>
    <cellStyle name="Normal 44 2 4 3 2 3 3" xfId="24044" xr:uid="{00000000-0005-0000-0000-0000BE490000}"/>
    <cellStyle name="Normal 44 2 4 3 2 4" xfId="34264" xr:uid="{00000000-0005-0000-0000-0000BF490000}"/>
    <cellStyle name="Normal 44 2 4 3 2 5" xfId="19031" xr:uid="{00000000-0005-0000-0000-0000C0490000}"/>
    <cellStyle name="Normal 44 2 4 3 3" xfId="5582" xr:uid="{00000000-0005-0000-0000-0000C1490000}"/>
    <cellStyle name="Normal 44 2 4 3 3 2" xfId="15634" xr:uid="{00000000-0005-0000-0000-0000C2490000}"/>
    <cellStyle name="Normal 44 2 4 3 3 2 2" xfId="45965" xr:uid="{00000000-0005-0000-0000-0000C3490000}"/>
    <cellStyle name="Normal 44 2 4 3 3 2 3" xfId="30732" xr:uid="{00000000-0005-0000-0000-0000C4490000}"/>
    <cellStyle name="Normal 44 2 4 3 3 3" xfId="10614" xr:uid="{00000000-0005-0000-0000-0000C5490000}"/>
    <cellStyle name="Normal 44 2 4 3 3 3 2" xfId="40948" xr:uid="{00000000-0005-0000-0000-0000C6490000}"/>
    <cellStyle name="Normal 44 2 4 3 3 3 3" xfId="25715" xr:uid="{00000000-0005-0000-0000-0000C7490000}"/>
    <cellStyle name="Normal 44 2 4 3 3 4" xfId="35935" xr:uid="{00000000-0005-0000-0000-0000C8490000}"/>
    <cellStyle name="Normal 44 2 4 3 3 5" xfId="20702" xr:uid="{00000000-0005-0000-0000-0000C9490000}"/>
    <cellStyle name="Normal 44 2 4 3 4" xfId="12292" xr:uid="{00000000-0005-0000-0000-0000CA490000}"/>
    <cellStyle name="Normal 44 2 4 3 4 2" xfId="42623" xr:uid="{00000000-0005-0000-0000-0000CB490000}"/>
    <cellStyle name="Normal 44 2 4 3 4 3" xfId="27390" xr:uid="{00000000-0005-0000-0000-0000CC490000}"/>
    <cellStyle name="Normal 44 2 4 3 5" xfId="7271" xr:uid="{00000000-0005-0000-0000-0000CD490000}"/>
    <cellStyle name="Normal 44 2 4 3 5 2" xfId="37606" xr:uid="{00000000-0005-0000-0000-0000CE490000}"/>
    <cellStyle name="Normal 44 2 4 3 5 3" xfId="22373" xr:uid="{00000000-0005-0000-0000-0000CF490000}"/>
    <cellStyle name="Normal 44 2 4 3 6" xfId="32594" xr:uid="{00000000-0005-0000-0000-0000D0490000}"/>
    <cellStyle name="Normal 44 2 4 3 7" xfId="17360" xr:uid="{00000000-0005-0000-0000-0000D1490000}"/>
    <cellStyle name="Normal 44 2 4 4" xfId="3053" xr:uid="{00000000-0005-0000-0000-0000D2490000}"/>
    <cellStyle name="Normal 44 2 4 4 2" xfId="13127" xr:uid="{00000000-0005-0000-0000-0000D3490000}"/>
    <cellStyle name="Normal 44 2 4 4 2 2" xfId="43458" xr:uid="{00000000-0005-0000-0000-0000D4490000}"/>
    <cellStyle name="Normal 44 2 4 4 2 3" xfId="28225" xr:uid="{00000000-0005-0000-0000-0000D5490000}"/>
    <cellStyle name="Normal 44 2 4 4 3" xfId="8107" xr:uid="{00000000-0005-0000-0000-0000D6490000}"/>
    <cellStyle name="Normal 44 2 4 4 3 2" xfId="38441" xr:uid="{00000000-0005-0000-0000-0000D7490000}"/>
    <cellStyle name="Normal 44 2 4 4 3 3" xfId="23208" xr:uid="{00000000-0005-0000-0000-0000D8490000}"/>
    <cellStyle name="Normal 44 2 4 4 4" xfId="33428" xr:uid="{00000000-0005-0000-0000-0000D9490000}"/>
    <cellStyle name="Normal 44 2 4 4 5" xfId="18195" xr:uid="{00000000-0005-0000-0000-0000DA490000}"/>
    <cellStyle name="Normal 44 2 4 5" xfId="4746" xr:uid="{00000000-0005-0000-0000-0000DB490000}"/>
    <cellStyle name="Normal 44 2 4 5 2" xfId="14798" xr:uid="{00000000-0005-0000-0000-0000DC490000}"/>
    <cellStyle name="Normal 44 2 4 5 2 2" xfId="45129" xr:uid="{00000000-0005-0000-0000-0000DD490000}"/>
    <cellStyle name="Normal 44 2 4 5 2 3" xfId="29896" xr:uid="{00000000-0005-0000-0000-0000DE490000}"/>
    <cellStyle name="Normal 44 2 4 5 3" xfId="9778" xr:uid="{00000000-0005-0000-0000-0000DF490000}"/>
    <cellStyle name="Normal 44 2 4 5 3 2" xfId="40112" xr:uid="{00000000-0005-0000-0000-0000E0490000}"/>
    <cellStyle name="Normal 44 2 4 5 3 3" xfId="24879" xr:uid="{00000000-0005-0000-0000-0000E1490000}"/>
    <cellStyle name="Normal 44 2 4 5 4" xfId="35099" xr:uid="{00000000-0005-0000-0000-0000E2490000}"/>
    <cellStyle name="Normal 44 2 4 5 5" xfId="19866" xr:uid="{00000000-0005-0000-0000-0000E3490000}"/>
    <cellStyle name="Normal 44 2 4 6" xfId="11456" xr:uid="{00000000-0005-0000-0000-0000E4490000}"/>
    <cellStyle name="Normal 44 2 4 6 2" xfId="41787" xr:uid="{00000000-0005-0000-0000-0000E5490000}"/>
    <cellStyle name="Normal 44 2 4 6 3" xfId="26554" xr:uid="{00000000-0005-0000-0000-0000E6490000}"/>
    <cellStyle name="Normal 44 2 4 7" xfId="6435" xr:uid="{00000000-0005-0000-0000-0000E7490000}"/>
    <cellStyle name="Normal 44 2 4 7 2" xfId="36770" xr:uid="{00000000-0005-0000-0000-0000E8490000}"/>
    <cellStyle name="Normal 44 2 4 7 3" xfId="21537" xr:uid="{00000000-0005-0000-0000-0000E9490000}"/>
    <cellStyle name="Normal 44 2 4 8" xfId="31758" xr:uid="{00000000-0005-0000-0000-0000EA490000}"/>
    <cellStyle name="Normal 44 2 4 9" xfId="16524" xr:uid="{00000000-0005-0000-0000-0000EB490000}"/>
    <cellStyle name="Normal 44 2 5" xfId="1569" xr:uid="{00000000-0005-0000-0000-0000EC490000}"/>
    <cellStyle name="Normal 44 2 5 2" xfId="2410" xr:uid="{00000000-0005-0000-0000-0000ED490000}"/>
    <cellStyle name="Normal 44 2 5 2 2" xfId="4100" xr:uid="{00000000-0005-0000-0000-0000EE490000}"/>
    <cellStyle name="Normal 44 2 5 2 2 2" xfId="14173" xr:uid="{00000000-0005-0000-0000-0000EF490000}"/>
    <cellStyle name="Normal 44 2 5 2 2 2 2" xfId="44504" xr:uid="{00000000-0005-0000-0000-0000F0490000}"/>
    <cellStyle name="Normal 44 2 5 2 2 2 3" xfId="29271" xr:uid="{00000000-0005-0000-0000-0000F1490000}"/>
    <cellStyle name="Normal 44 2 5 2 2 3" xfId="9153" xr:uid="{00000000-0005-0000-0000-0000F2490000}"/>
    <cellStyle name="Normal 44 2 5 2 2 3 2" xfId="39487" xr:uid="{00000000-0005-0000-0000-0000F3490000}"/>
    <cellStyle name="Normal 44 2 5 2 2 3 3" xfId="24254" xr:uid="{00000000-0005-0000-0000-0000F4490000}"/>
    <cellStyle name="Normal 44 2 5 2 2 4" xfId="34474" xr:uid="{00000000-0005-0000-0000-0000F5490000}"/>
    <cellStyle name="Normal 44 2 5 2 2 5" xfId="19241" xr:uid="{00000000-0005-0000-0000-0000F6490000}"/>
    <cellStyle name="Normal 44 2 5 2 3" xfId="5792" xr:uid="{00000000-0005-0000-0000-0000F7490000}"/>
    <cellStyle name="Normal 44 2 5 2 3 2" xfId="15844" xr:uid="{00000000-0005-0000-0000-0000F8490000}"/>
    <cellStyle name="Normal 44 2 5 2 3 2 2" xfId="46175" xr:uid="{00000000-0005-0000-0000-0000F9490000}"/>
    <cellStyle name="Normal 44 2 5 2 3 2 3" xfId="30942" xr:uid="{00000000-0005-0000-0000-0000FA490000}"/>
    <cellStyle name="Normal 44 2 5 2 3 3" xfId="10824" xr:uid="{00000000-0005-0000-0000-0000FB490000}"/>
    <cellStyle name="Normal 44 2 5 2 3 3 2" xfId="41158" xr:uid="{00000000-0005-0000-0000-0000FC490000}"/>
    <cellStyle name="Normal 44 2 5 2 3 3 3" xfId="25925" xr:uid="{00000000-0005-0000-0000-0000FD490000}"/>
    <cellStyle name="Normal 44 2 5 2 3 4" xfId="36145" xr:uid="{00000000-0005-0000-0000-0000FE490000}"/>
    <cellStyle name="Normal 44 2 5 2 3 5" xfId="20912" xr:uid="{00000000-0005-0000-0000-0000FF490000}"/>
    <cellStyle name="Normal 44 2 5 2 4" xfId="12502" xr:uid="{00000000-0005-0000-0000-0000004A0000}"/>
    <cellStyle name="Normal 44 2 5 2 4 2" xfId="42833" xr:uid="{00000000-0005-0000-0000-0000014A0000}"/>
    <cellStyle name="Normal 44 2 5 2 4 3" xfId="27600" xr:uid="{00000000-0005-0000-0000-0000024A0000}"/>
    <cellStyle name="Normal 44 2 5 2 5" xfId="7481" xr:uid="{00000000-0005-0000-0000-0000034A0000}"/>
    <cellStyle name="Normal 44 2 5 2 5 2" xfId="37816" xr:uid="{00000000-0005-0000-0000-0000044A0000}"/>
    <cellStyle name="Normal 44 2 5 2 5 3" xfId="22583" xr:uid="{00000000-0005-0000-0000-0000054A0000}"/>
    <cellStyle name="Normal 44 2 5 2 6" xfId="32804" xr:uid="{00000000-0005-0000-0000-0000064A0000}"/>
    <cellStyle name="Normal 44 2 5 2 7" xfId="17570" xr:uid="{00000000-0005-0000-0000-0000074A0000}"/>
    <cellStyle name="Normal 44 2 5 3" xfId="3263" xr:uid="{00000000-0005-0000-0000-0000084A0000}"/>
    <cellStyle name="Normal 44 2 5 3 2" xfId="13337" xr:uid="{00000000-0005-0000-0000-0000094A0000}"/>
    <cellStyle name="Normal 44 2 5 3 2 2" xfId="43668" xr:uid="{00000000-0005-0000-0000-00000A4A0000}"/>
    <cellStyle name="Normal 44 2 5 3 2 3" xfId="28435" xr:uid="{00000000-0005-0000-0000-00000B4A0000}"/>
    <cellStyle name="Normal 44 2 5 3 3" xfId="8317" xr:uid="{00000000-0005-0000-0000-00000C4A0000}"/>
    <cellStyle name="Normal 44 2 5 3 3 2" xfId="38651" xr:uid="{00000000-0005-0000-0000-00000D4A0000}"/>
    <cellStyle name="Normal 44 2 5 3 3 3" xfId="23418" xr:uid="{00000000-0005-0000-0000-00000E4A0000}"/>
    <cellStyle name="Normal 44 2 5 3 4" xfId="33638" xr:uid="{00000000-0005-0000-0000-00000F4A0000}"/>
    <cellStyle name="Normal 44 2 5 3 5" xfId="18405" xr:uid="{00000000-0005-0000-0000-0000104A0000}"/>
    <cellStyle name="Normal 44 2 5 4" xfId="4956" xr:uid="{00000000-0005-0000-0000-0000114A0000}"/>
    <cellStyle name="Normal 44 2 5 4 2" xfId="15008" xr:uid="{00000000-0005-0000-0000-0000124A0000}"/>
    <cellStyle name="Normal 44 2 5 4 2 2" xfId="45339" xr:uid="{00000000-0005-0000-0000-0000134A0000}"/>
    <cellStyle name="Normal 44 2 5 4 2 3" xfId="30106" xr:uid="{00000000-0005-0000-0000-0000144A0000}"/>
    <cellStyle name="Normal 44 2 5 4 3" xfId="9988" xr:uid="{00000000-0005-0000-0000-0000154A0000}"/>
    <cellStyle name="Normal 44 2 5 4 3 2" xfId="40322" xr:uid="{00000000-0005-0000-0000-0000164A0000}"/>
    <cellStyle name="Normal 44 2 5 4 3 3" xfId="25089" xr:uid="{00000000-0005-0000-0000-0000174A0000}"/>
    <cellStyle name="Normal 44 2 5 4 4" xfId="35309" xr:uid="{00000000-0005-0000-0000-0000184A0000}"/>
    <cellStyle name="Normal 44 2 5 4 5" xfId="20076" xr:uid="{00000000-0005-0000-0000-0000194A0000}"/>
    <cellStyle name="Normal 44 2 5 5" xfId="11666" xr:uid="{00000000-0005-0000-0000-00001A4A0000}"/>
    <cellStyle name="Normal 44 2 5 5 2" xfId="41997" xr:uid="{00000000-0005-0000-0000-00001B4A0000}"/>
    <cellStyle name="Normal 44 2 5 5 3" xfId="26764" xr:uid="{00000000-0005-0000-0000-00001C4A0000}"/>
    <cellStyle name="Normal 44 2 5 6" xfId="6645" xr:uid="{00000000-0005-0000-0000-00001D4A0000}"/>
    <cellStyle name="Normal 44 2 5 6 2" xfId="36980" xr:uid="{00000000-0005-0000-0000-00001E4A0000}"/>
    <cellStyle name="Normal 44 2 5 6 3" xfId="21747" xr:uid="{00000000-0005-0000-0000-00001F4A0000}"/>
    <cellStyle name="Normal 44 2 5 7" xfId="31968" xr:uid="{00000000-0005-0000-0000-0000204A0000}"/>
    <cellStyle name="Normal 44 2 5 8" xfId="16734" xr:uid="{00000000-0005-0000-0000-0000214A0000}"/>
    <cellStyle name="Normal 44 2 6" xfId="1990" xr:uid="{00000000-0005-0000-0000-0000224A0000}"/>
    <cellStyle name="Normal 44 2 6 2" xfId="3682" xr:uid="{00000000-0005-0000-0000-0000234A0000}"/>
    <cellStyle name="Normal 44 2 6 2 2" xfId="13755" xr:uid="{00000000-0005-0000-0000-0000244A0000}"/>
    <cellStyle name="Normal 44 2 6 2 2 2" xfId="44086" xr:uid="{00000000-0005-0000-0000-0000254A0000}"/>
    <cellStyle name="Normal 44 2 6 2 2 3" xfId="28853" xr:uid="{00000000-0005-0000-0000-0000264A0000}"/>
    <cellStyle name="Normal 44 2 6 2 3" xfId="8735" xr:uid="{00000000-0005-0000-0000-0000274A0000}"/>
    <cellStyle name="Normal 44 2 6 2 3 2" xfId="39069" xr:uid="{00000000-0005-0000-0000-0000284A0000}"/>
    <cellStyle name="Normal 44 2 6 2 3 3" xfId="23836" xr:uid="{00000000-0005-0000-0000-0000294A0000}"/>
    <cellStyle name="Normal 44 2 6 2 4" xfId="34056" xr:uid="{00000000-0005-0000-0000-00002A4A0000}"/>
    <cellStyle name="Normal 44 2 6 2 5" xfId="18823" xr:uid="{00000000-0005-0000-0000-00002B4A0000}"/>
    <cellStyle name="Normal 44 2 6 3" xfId="5374" xr:uid="{00000000-0005-0000-0000-00002C4A0000}"/>
    <cellStyle name="Normal 44 2 6 3 2" xfId="15426" xr:uid="{00000000-0005-0000-0000-00002D4A0000}"/>
    <cellStyle name="Normal 44 2 6 3 2 2" xfId="45757" xr:uid="{00000000-0005-0000-0000-00002E4A0000}"/>
    <cellStyle name="Normal 44 2 6 3 2 3" xfId="30524" xr:uid="{00000000-0005-0000-0000-00002F4A0000}"/>
    <cellStyle name="Normal 44 2 6 3 3" xfId="10406" xr:uid="{00000000-0005-0000-0000-0000304A0000}"/>
    <cellStyle name="Normal 44 2 6 3 3 2" xfId="40740" xr:uid="{00000000-0005-0000-0000-0000314A0000}"/>
    <cellStyle name="Normal 44 2 6 3 3 3" xfId="25507" xr:uid="{00000000-0005-0000-0000-0000324A0000}"/>
    <cellStyle name="Normal 44 2 6 3 4" xfId="35727" xr:uid="{00000000-0005-0000-0000-0000334A0000}"/>
    <cellStyle name="Normal 44 2 6 3 5" xfId="20494" xr:uid="{00000000-0005-0000-0000-0000344A0000}"/>
    <cellStyle name="Normal 44 2 6 4" xfId="12084" xr:uid="{00000000-0005-0000-0000-0000354A0000}"/>
    <cellStyle name="Normal 44 2 6 4 2" xfId="42415" xr:uid="{00000000-0005-0000-0000-0000364A0000}"/>
    <cellStyle name="Normal 44 2 6 4 3" xfId="27182" xr:uid="{00000000-0005-0000-0000-0000374A0000}"/>
    <cellStyle name="Normal 44 2 6 5" xfId="7063" xr:uid="{00000000-0005-0000-0000-0000384A0000}"/>
    <cellStyle name="Normal 44 2 6 5 2" xfId="37398" xr:uid="{00000000-0005-0000-0000-0000394A0000}"/>
    <cellStyle name="Normal 44 2 6 5 3" xfId="22165" xr:uid="{00000000-0005-0000-0000-00003A4A0000}"/>
    <cellStyle name="Normal 44 2 6 6" xfId="32386" xr:uid="{00000000-0005-0000-0000-00003B4A0000}"/>
    <cellStyle name="Normal 44 2 6 7" xfId="17152" xr:uid="{00000000-0005-0000-0000-00003C4A0000}"/>
    <cellStyle name="Normal 44 2 7" xfId="2841" xr:uid="{00000000-0005-0000-0000-00003D4A0000}"/>
    <cellStyle name="Normal 44 2 7 2" xfId="12919" xr:uid="{00000000-0005-0000-0000-00003E4A0000}"/>
    <cellStyle name="Normal 44 2 7 2 2" xfId="43250" xr:uid="{00000000-0005-0000-0000-00003F4A0000}"/>
    <cellStyle name="Normal 44 2 7 2 3" xfId="28017" xr:uid="{00000000-0005-0000-0000-0000404A0000}"/>
    <cellStyle name="Normal 44 2 7 3" xfId="7899" xr:uid="{00000000-0005-0000-0000-0000414A0000}"/>
    <cellStyle name="Normal 44 2 7 3 2" xfId="38233" xr:uid="{00000000-0005-0000-0000-0000424A0000}"/>
    <cellStyle name="Normal 44 2 7 3 3" xfId="23000" xr:uid="{00000000-0005-0000-0000-0000434A0000}"/>
    <cellStyle name="Normal 44 2 7 4" xfId="33220" xr:uid="{00000000-0005-0000-0000-0000444A0000}"/>
    <cellStyle name="Normal 44 2 7 5" xfId="17987" xr:uid="{00000000-0005-0000-0000-0000454A0000}"/>
    <cellStyle name="Normal 44 2 8" xfId="4535" xr:uid="{00000000-0005-0000-0000-0000464A0000}"/>
    <cellStyle name="Normal 44 2 8 2" xfId="14590" xr:uid="{00000000-0005-0000-0000-0000474A0000}"/>
    <cellStyle name="Normal 44 2 8 2 2" xfId="44921" xr:uid="{00000000-0005-0000-0000-0000484A0000}"/>
    <cellStyle name="Normal 44 2 8 2 3" xfId="29688" xr:uid="{00000000-0005-0000-0000-0000494A0000}"/>
    <cellStyle name="Normal 44 2 8 3" xfId="9570" xr:uid="{00000000-0005-0000-0000-00004A4A0000}"/>
    <cellStyle name="Normal 44 2 8 3 2" xfId="39904" xr:uid="{00000000-0005-0000-0000-00004B4A0000}"/>
    <cellStyle name="Normal 44 2 8 3 3" xfId="24671" xr:uid="{00000000-0005-0000-0000-00004C4A0000}"/>
    <cellStyle name="Normal 44 2 8 4" xfId="34891" xr:uid="{00000000-0005-0000-0000-00004D4A0000}"/>
    <cellStyle name="Normal 44 2 8 5" xfId="19658" xr:uid="{00000000-0005-0000-0000-00004E4A0000}"/>
    <cellStyle name="Normal 44 2 9" xfId="11246" xr:uid="{00000000-0005-0000-0000-00004F4A0000}"/>
    <cellStyle name="Normal 44 2 9 2" xfId="41579" xr:uid="{00000000-0005-0000-0000-0000504A0000}"/>
    <cellStyle name="Normal 44 2 9 3" xfId="26346" xr:uid="{00000000-0005-0000-0000-0000514A0000}"/>
    <cellStyle name="Normal 45" xfId="170" xr:uid="{00000000-0005-0000-0000-0000524A0000}"/>
    <cellStyle name="Normal 45 2" xfId="861" xr:uid="{00000000-0005-0000-0000-0000534A0000}"/>
    <cellStyle name="Normal 45 2 10" xfId="6226" xr:uid="{00000000-0005-0000-0000-0000544A0000}"/>
    <cellStyle name="Normal 45 2 10 2" xfId="36563" xr:uid="{00000000-0005-0000-0000-0000554A0000}"/>
    <cellStyle name="Normal 45 2 10 3" xfId="21330" xr:uid="{00000000-0005-0000-0000-0000564A0000}"/>
    <cellStyle name="Normal 45 2 11" xfId="31554" xr:uid="{00000000-0005-0000-0000-0000574A0000}"/>
    <cellStyle name="Normal 45 2 12" xfId="16315" xr:uid="{00000000-0005-0000-0000-0000584A0000}"/>
    <cellStyle name="Normal 45 2 2" xfId="1190" xr:uid="{00000000-0005-0000-0000-0000594A0000}"/>
    <cellStyle name="Normal 45 2 2 10" xfId="31606" xr:uid="{00000000-0005-0000-0000-00005A4A0000}"/>
    <cellStyle name="Normal 45 2 2 11" xfId="16369" xr:uid="{00000000-0005-0000-0000-00005B4A0000}"/>
    <cellStyle name="Normal 45 2 2 2" xfId="1298" xr:uid="{00000000-0005-0000-0000-00005C4A0000}"/>
    <cellStyle name="Normal 45 2 2 2 10" xfId="16473" xr:uid="{00000000-0005-0000-0000-00005D4A0000}"/>
    <cellStyle name="Normal 45 2 2 2 2" xfId="1515" xr:uid="{00000000-0005-0000-0000-00005E4A0000}"/>
    <cellStyle name="Normal 45 2 2 2 2 2" xfId="1936" xr:uid="{00000000-0005-0000-0000-00005F4A0000}"/>
    <cellStyle name="Normal 45 2 2 2 2 2 2" xfId="2775" xr:uid="{00000000-0005-0000-0000-0000604A0000}"/>
    <cellStyle name="Normal 45 2 2 2 2 2 2 2" xfId="4465" xr:uid="{00000000-0005-0000-0000-0000614A0000}"/>
    <cellStyle name="Normal 45 2 2 2 2 2 2 2 2" xfId="14538" xr:uid="{00000000-0005-0000-0000-0000624A0000}"/>
    <cellStyle name="Normal 45 2 2 2 2 2 2 2 2 2" xfId="44869" xr:uid="{00000000-0005-0000-0000-0000634A0000}"/>
    <cellStyle name="Normal 45 2 2 2 2 2 2 2 2 3" xfId="29636" xr:uid="{00000000-0005-0000-0000-0000644A0000}"/>
    <cellStyle name="Normal 45 2 2 2 2 2 2 2 3" xfId="9518" xr:uid="{00000000-0005-0000-0000-0000654A0000}"/>
    <cellStyle name="Normal 45 2 2 2 2 2 2 2 3 2" xfId="39852" xr:uid="{00000000-0005-0000-0000-0000664A0000}"/>
    <cellStyle name="Normal 45 2 2 2 2 2 2 2 3 3" xfId="24619" xr:uid="{00000000-0005-0000-0000-0000674A0000}"/>
    <cellStyle name="Normal 45 2 2 2 2 2 2 2 4" xfId="34839" xr:uid="{00000000-0005-0000-0000-0000684A0000}"/>
    <cellStyle name="Normal 45 2 2 2 2 2 2 2 5" xfId="19606" xr:uid="{00000000-0005-0000-0000-0000694A0000}"/>
    <cellStyle name="Normal 45 2 2 2 2 2 2 3" xfId="6157" xr:uid="{00000000-0005-0000-0000-00006A4A0000}"/>
    <cellStyle name="Normal 45 2 2 2 2 2 2 3 2" xfId="16209" xr:uid="{00000000-0005-0000-0000-00006B4A0000}"/>
    <cellStyle name="Normal 45 2 2 2 2 2 2 3 2 2" xfId="46540" xr:uid="{00000000-0005-0000-0000-00006C4A0000}"/>
    <cellStyle name="Normal 45 2 2 2 2 2 2 3 2 3" xfId="31307" xr:uid="{00000000-0005-0000-0000-00006D4A0000}"/>
    <cellStyle name="Normal 45 2 2 2 2 2 2 3 3" xfId="11189" xr:uid="{00000000-0005-0000-0000-00006E4A0000}"/>
    <cellStyle name="Normal 45 2 2 2 2 2 2 3 3 2" xfId="41523" xr:uid="{00000000-0005-0000-0000-00006F4A0000}"/>
    <cellStyle name="Normal 45 2 2 2 2 2 2 3 3 3" xfId="26290" xr:uid="{00000000-0005-0000-0000-0000704A0000}"/>
    <cellStyle name="Normal 45 2 2 2 2 2 2 3 4" xfId="36510" xr:uid="{00000000-0005-0000-0000-0000714A0000}"/>
    <cellStyle name="Normal 45 2 2 2 2 2 2 3 5" xfId="21277" xr:uid="{00000000-0005-0000-0000-0000724A0000}"/>
    <cellStyle name="Normal 45 2 2 2 2 2 2 4" xfId="12867" xr:uid="{00000000-0005-0000-0000-0000734A0000}"/>
    <cellStyle name="Normal 45 2 2 2 2 2 2 4 2" xfId="43198" xr:uid="{00000000-0005-0000-0000-0000744A0000}"/>
    <cellStyle name="Normal 45 2 2 2 2 2 2 4 3" xfId="27965" xr:uid="{00000000-0005-0000-0000-0000754A0000}"/>
    <cellStyle name="Normal 45 2 2 2 2 2 2 5" xfId="7846" xr:uid="{00000000-0005-0000-0000-0000764A0000}"/>
    <cellStyle name="Normal 45 2 2 2 2 2 2 5 2" xfId="38181" xr:uid="{00000000-0005-0000-0000-0000774A0000}"/>
    <cellStyle name="Normal 45 2 2 2 2 2 2 5 3" xfId="22948" xr:uid="{00000000-0005-0000-0000-0000784A0000}"/>
    <cellStyle name="Normal 45 2 2 2 2 2 2 6" xfId="33169" xr:uid="{00000000-0005-0000-0000-0000794A0000}"/>
    <cellStyle name="Normal 45 2 2 2 2 2 2 7" xfId="17935" xr:uid="{00000000-0005-0000-0000-00007A4A0000}"/>
    <cellStyle name="Normal 45 2 2 2 2 2 3" xfId="3628" xr:uid="{00000000-0005-0000-0000-00007B4A0000}"/>
    <cellStyle name="Normal 45 2 2 2 2 2 3 2" xfId="13702" xr:uid="{00000000-0005-0000-0000-00007C4A0000}"/>
    <cellStyle name="Normal 45 2 2 2 2 2 3 2 2" xfId="44033" xr:uid="{00000000-0005-0000-0000-00007D4A0000}"/>
    <cellStyle name="Normal 45 2 2 2 2 2 3 2 3" xfId="28800" xr:uid="{00000000-0005-0000-0000-00007E4A0000}"/>
    <cellStyle name="Normal 45 2 2 2 2 2 3 3" xfId="8682" xr:uid="{00000000-0005-0000-0000-00007F4A0000}"/>
    <cellStyle name="Normal 45 2 2 2 2 2 3 3 2" xfId="39016" xr:uid="{00000000-0005-0000-0000-0000804A0000}"/>
    <cellStyle name="Normal 45 2 2 2 2 2 3 3 3" xfId="23783" xr:uid="{00000000-0005-0000-0000-0000814A0000}"/>
    <cellStyle name="Normal 45 2 2 2 2 2 3 4" xfId="34003" xr:uid="{00000000-0005-0000-0000-0000824A0000}"/>
    <cellStyle name="Normal 45 2 2 2 2 2 3 5" xfId="18770" xr:uid="{00000000-0005-0000-0000-0000834A0000}"/>
    <cellStyle name="Normal 45 2 2 2 2 2 4" xfId="5321" xr:uid="{00000000-0005-0000-0000-0000844A0000}"/>
    <cellStyle name="Normal 45 2 2 2 2 2 4 2" xfId="15373" xr:uid="{00000000-0005-0000-0000-0000854A0000}"/>
    <cellStyle name="Normal 45 2 2 2 2 2 4 2 2" xfId="45704" xr:uid="{00000000-0005-0000-0000-0000864A0000}"/>
    <cellStyle name="Normal 45 2 2 2 2 2 4 2 3" xfId="30471" xr:uid="{00000000-0005-0000-0000-0000874A0000}"/>
    <cellStyle name="Normal 45 2 2 2 2 2 4 3" xfId="10353" xr:uid="{00000000-0005-0000-0000-0000884A0000}"/>
    <cellStyle name="Normal 45 2 2 2 2 2 4 3 2" xfId="40687" xr:uid="{00000000-0005-0000-0000-0000894A0000}"/>
    <cellStyle name="Normal 45 2 2 2 2 2 4 3 3" xfId="25454" xr:uid="{00000000-0005-0000-0000-00008A4A0000}"/>
    <cellStyle name="Normal 45 2 2 2 2 2 4 4" xfId="35674" xr:uid="{00000000-0005-0000-0000-00008B4A0000}"/>
    <cellStyle name="Normal 45 2 2 2 2 2 4 5" xfId="20441" xr:uid="{00000000-0005-0000-0000-00008C4A0000}"/>
    <cellStyle name="Normal 45 2 2 2 2 2 5" xfId="12031" xr:uid="{00000000-0005-0000-0000-00008D4A0000}"/>
    <cellStyle name="Normal 45 2 2 2 2 2 5 2" xfId="42362" xr:uid="{00000000-0005-0000-0000-00008E4A0000}"/>
    <cellStyle name="Normal 45 2 2 2 2 2 5 3" xfId="27129" xr:uid="{00000000-0005-0000-0000-00008F4A0000}"/>
    <cellStyle name="Normal 45 2 2 2 2 2 6" xfId="7010" xr:uid="{00000000-0005-0000-0000-0000904A0000}"/>
    <cellStyle name="Normal 45 2 2 2 2 2 6 2" xfId="37345" xr:uid="{00000000-0005-0000-0000-0000914A0000}"/>
    <cellStyle name="Normal 45 2 2 2 2 2 6 3" xfId="22112" xr:uid="{00000000-0005-0000-0000-0000924A0000}"/>
    <cellStyle name="Normal 45 2 2 2 2 2 7" xfId="32333" xr:uid="{00000000-0005-0000-0000-0000934A0000}"/>
    <cellStyle name="Normal 45 2 2 2 2 2 8" xfId="17099" xr:uid="{00000000-0005-0000-0000-0000944A0000}"/>
    <cellStyle name="Normal 45 2 2 2 2 3" xfId="2357" xr:uid="{00000000-0005-0000-0000-0000954A0000}"/>
    <cellStyle name="Normal 45 2 2 2 2 3 2" xfId="4047" xr:uid="{00000000-0005-0000-0000-0000964A0000}"/>
    <cellStyle name="Normal 45 2 2 2 2 3 2 2" xfId="14120" xr:uid="{00000000-0005-0000-0000-0000974A0000}"/>
    <cellStyle name="Normal 45 2 2 2 2 3 2 2 2" xfId="44451" xr:uid="{00000000-0005-0000-0000-0000984A0000}"/>
    <cellStyle name="Normal 45 2 2 2 2 3 2 2 3" xfId="29218" xr:uid="{00000000-0005-0000-0000-0000994A0000}"/>
    <cellStyle name="Normal 45 2 2 2 2 3 2 3" xfId="9100" xr:uid="{00000000-0005-0000-0000-00009A4A0000}"/>
    <cellStyle name="Normal 45 2 2 2 2 3 2 3 2" xfId="39434" xr:uid="{00000000-0005-0000-0000-00009B4A0000}"/>
    <cellStyle name="Normal 45 2 2 2 2 3 2 3 3" xfId="24201" xr:uid="{00000000-0005-0000-0000-00009C4A0000}"/>
    <cellStyle name="Normal 45 2 2 2 2 3 2 4" xfId="34421" xr:uid="{00000000-0005-0000-0000-00009D4A0000}"/>
    <cellStyle name="Normal 45 2 2 2 2 3 2 5" xfId="19188" xr:uid="{00000000-0005-0000-0000-00009E4A0000}"/>
    <cellStyle name="Normal 45 2 2 2 2 3 3" xfId="5739" xr:uid="{00000000-0005-0000-0000-00009F4A0000}"/>
    <cellStyle name="Normal 45 2 2 2 2 3 3 2" xfId="15791" xr:uid="{00000000-0005-0000-0000-0000A04A0000}"/>
    <cellStyle name="Normal 45 2 2 2 2 3 3 2 2" xfId="46122" xr:uid="{00000000-0005-0000-0000-0000A14A0000}"/>
    <cellStyle name="Normal 45 2 2 2 2 3 3 2 3" xfId="30889" xr:uid="{00000000-0005-0000-0000-0000A24A0000}"/>
    <cellStyle name="Normal 45 2 2 2 2 3 3 3" xfId="10771" xr:uid="{00000000-0005-0000-0000-0000A34A0000}"/>
    <cellStyle name="Normal 45 2 2 2 2 3 3 3 2" xfId="41105" xr:uid="{00000000-0005-0000-0000-0000A44A0000}"/>
    <cellStyle name="Normal 45 2 2 2 2 3 3 3 3" xfId="25872" xr:uid="{00000000-0005-0000-0000-0000A54A0000}"/>
    <cellStyle name="Normal 45 2 2 2 2 3 3 4" xfId="36092" xr:uid="{00000000-0005-0000-0000-0000A64A0000}"/>
    <cellStyle name="Normal 45 2 2 2 2 3 3 5" xfId="20859" xr:uid="{00000000-0005-0000-0000-0000A74A0000}"/>
    <cellStyle name="Normal 45 2 2 2 2 3 4" xfId="12449" xr:uid="{00000000-0005-0000-0000-0000A84A0000}"/>
    <cellStyle name="Normal 45 2 2 2 2 3 4 2" xfId="42780" xr:uid="{00000000-0005-0000-0000-0000A94A0000}"/>
    <cellStyle name="Normal 45 2 2 2 2 3 4 3" xfId="27547" xr:uid="{00000000-0005-0000-0000-0000AA4A0000}"/>
    <cellStyle name="Normal 45 2 2 2 2 3 5" xfId="7428" xr:uid="{00000000-0005-0000-0000-0000AB4A0000}"/>
    <cellStyle name="Normal 45 2 2 2 2 3 5 2" xfId="37763" xr:uid="{00000000-0005-0000-0000-0000AC4A0000}"/>
    <cellStyle name="Normal 45 2 2 2 2 3 5 3" xfId="22530" xr:uid="{00000000-0005-0000-0000-0000AD4A0000}"/>
    <cellStyle name="Normal 45 2 2 2 2 3 6" xfId="32751" xr:uid="{00000000-0005-0000-0000-0000AE4A0000}"/>
    <cellStyle name="Normal 45 2 2 2 2 3 7" xfId="17517" xr:uid="{00000000-0005-0000-0000-0000AF4A0000}"/>
    <cellStyle name="Normal 45 2 2 2 2 4" xfId="3210" xr:uid="{00000000-0005-0000-0000-0000B04A0000}"/>
    <cellStyle name="Normal 45 2 2 2 2 4 2" xfId="13284" xr:uid="{00000000-0005-0000-0000-0000B14A0000}"/>
    <cellStyle name="Normal 45 2 2 2 2 4 2 2" xfId="43615" xr:uid="{00000000-0005-0000-0000-0000B24A0000}"/>
    <cellStyle name="Normal 45 2 2 2 2 4 2 3" xfId="28382" xr:uid="{00000000-0005-0000-0000-0000B34A0000}"/>
    <cellStyle name="Normal 45 2 2 2 2 4 3" xfId="8264" xr:uid="{00000000-0005-0000-0000-0000B44A0000}"/>
    <cellStyle name="Normal 45 2 2 2 2 4 3 2" xfId="38598" xr:uid="{00000000-0005-0000-0000-0000B54A0000}"/>
    <cellStyle name="Normal 45 2 2 2 2 4 3 3" xfId="23365" xr:uid="{00000000-0005-0000-0000-0000B64A0000}"/>
    <cellStyle name="Normal 45 2 2 2 2 4 4" xfId="33585" xr:uid="{00000000-0005-0000-0000-0000B74A0000}"/>
    <cellStyle name="Normal 45 2 2 2 2 4 5" xfId="18352" xr:uid="{00000000-0005-0000-0000-0000B84A0000}"/>
    <cellStyle name="Normal 45 2 2 2 2 5" xfId="4903" xr:uid="{00000000-0005-0000-0000-0000B94A0000}"/>
    <cellStyle name="Normal 45 2 2 2 2 5 2" xfId="14955" xr:uid="{00000000-0005-0000-0000-0000BA4A0000}"/>
    <cellStyle name="Normal 45 2 2 2 2 5 2 2" xfId="45286" xr:uid="{00000000-0005-0000-0000-0000BB4A0000}"/>
    <cellStyle name="Normal 45 2 2 2 2 5 2 3" xfId="30053" xr:uid="{00000000-0005-0000-0000-0000BC4A0000}"/>
    <cellStyle name="Normal 45 2 2 2 2 5 3" xfId="9935" xr:uid="{00000000-0005-0000-0000-0000BD4A0000}"/>
    <cellStyle name="Normal 45 2 2 2 2 5 3 2" xfId="40269" xr:uid="{00000000-0005-0000-0000-0000BE4A0000}"/>
    <cellStyle name="Normal 45 2 2 2 2 5 3 3" xfId="25036" xr:uid="{00000000-0005-0000-0000-0000BF4A0000}"/>
    <cellStyle name="Normal 45 2 2 2 2 5 4" xfId="35256" xr:uid="{00000000-0005-0000-0000-0000C04A0000}"/>
    <cellStyle name="Normal 45 2 2 2 2 5 5" xfId="20023" xr:uid="{00000000-0005-0000-0000-0000C14A0000}"/>
    <cellStyle name="Normal 45 2 2 2 2 6" xfId="11613" xr:uid="{00000000-0005-0000-0000-0000C24A0000}"/>
    <cellStyle name="Normal 45 2 2 2 2 6 2" xfId="41944" xr:uid="{00000000-0005-0000-0000-0000C34A0000}"/>
    <cellStyle name="Normal 45 2 2 2 2 6 3" xfId="26711" xr:uid="{00000000-0005-0000-0000-0000C44A0000}"/>
    <cellStyle name="Normal 45 2 2 2 2 7" xfId="6592" xr:uid="{00000000-0005-0000-0000-0000C54A0000}"/>
    <cellStyle name="Normal 45 2 2 2 2 7 2" xfId="36927" xr:uid="{00000000-0005-0000-0000-0000C64A0000}"/>
    <cellStyle name="Normal 45 2 2 2 2 7 3" xfId="21694" xr:uid="{00000000-0005-0000-0000-0000C74A0000}"/>
    <cellStyle name="Normal 45 2 2 2 2 8" xfId="31915" xr:uid="{00000000-0005-0000-0000-0000C84A0000}"/>
    <cellStyle name="Normal 45 2 2 2 2 9" xfId="16681" xr:uid="{00000000-0005-0000-0000-0000C94A0000}"/>
    <cellStyle name="Normal 45 2 2 2 3" xfId="1728" xr:uid="{00000000-0005-0000-0000-0000CA4A0000}"/>
    <cellStyle name="Normal 45 2 2 2 3 2" xfId="2567" xr:uid="{00000000-0005-0000-0000-0000CB4A0000}"/>
    <cellStyle name="Normal 45 2 2 2 3 2 2" xfId="4257" xr:uid="{00000000-0005-0000-0000-0000CC4A0000}"/>
    <cellStyle name="Normal 45 2 2 2 3 2 2 2" xfId="14330" xr:uid="{00000000-0005-0000-0000-0000CD4A0000}"/>
    <cellStyle name="Normal 45 2 2 2 3 2 2 2 2" xfId="44661" xr:uid="{00000000-0005-0000-0000-0000CE4A0000}"/>
    <cellStyle name="Normal 45 2 2 2 3 2 2 2 3" xfId="29428" xr:uid="{00000000-0005-0000-0000-0000CF4A0000}"/>
    <cellStyle name="Normal 45 2 2 2 3 2 2 3" xfId="9310" xr:uid="{00000000-0005-0000-0000-0000D04A0000}"/>
    <cellStyle name="Normal 45 2 2 2 3 2 2 3 2" xfId="39644" xr:uid="{00000000-0005-0000-0000-0000D14A0000}"/>
    <cellStyle name="Normal 45 2 2 2 3 2 2 3 3" xfId="24411" xr:uid="{00000000-0005-0000-0000-0000D24A0000}"/>
    <cellStyle name="Normal 45 2 2 2 3 2 2 4" xfId="34631" xr:uid="{00000000-0005-0000-0000-0000D34A0000}"/>
    <cellStyle name="Normal 45 2 2 2 3 2 2 5" xfId="19398" xr:uid="{00000000-0005-0000-0000-0000D44A0000}"/>
    <cellStyle name="Normal 45 2 2 2 3 2 3" xfId="5949" xr:uid="{00000000-0005-0000-0000-0000D54A0000}"/>
    <cellStyle name="Normal 45 2 2 2 3 2 3 2" xfId="16001" xr:uid="{00000000-0005-0000-0000-0000D64A0000}"/>
    <cellStyle name="Normal 45 2 2 2 3 2 3 2 2" xfId="46332" xr:uid="{00000000-0005-0000-0000-0000D74A0000}"/>
    <cellStyle name="Normal 45 2 2 2 3 2 3 2 3" xfId="31099" xr:uid="{00000000-0005-0000-0000-0000D84A0000}"/>
    <cellStyle name="Normal 45 2 2 2 3 2 3 3" xfId="10981" xr:uid="{00000000-0005-0000-0000-0000D94A0000}"/>
    <cellStyle name="Normal 45 2 2 2 3 2 3 3 2" xfId="41315" xr:uid="{00000000-0005-0000-0000-0000DA4A0000}"/>
    <cellStyle name="Normal 45 2 2 2 3 2 3 3 3" xfId="26082" xr:uid="{00000000-0005-0000-0000-0000DB4A0000}"/>
    <cellStyle name="Normal 45 2 2 2 3 2 3 4" xfId="36302" xr:uid="{00000000-0005-0000-0000-0000DC4A0000}"/>
    <cellStyle name="Normal 45 2 2 2 3 2 3 5" xfId="21069" xr:uid="{00000000-0005-0000-0000-0000DD4A0000}"/>
    <cellStyle name="Normal 45 2 2 2 3 2 4" xfId="12659" xr:uid="{00000000-0005-0000-0000-0000DE4A0000}"/>
    <cellStyle name="Normal 45 2 2 2 3 2 4 2" xfId="42990" xr:uid="{00000000-0005-0000-0000-0000DF4A0000}"/>
    <cellStyle name="Normal 45 2 2 2 3 2 4 3" xfId="27757" xr:uid="{00000000-0005-0000-0000-0000E04A0000}"/>
    <cellStyle name="Normal 45 2 2 2 3 2 5" xfId="7638" xr:uid="{00000000-0005-0000-0000-0000E14A0000}"/>
    <cellStyle name="Normal 45 2 2 2 3 2 5 2" xfId="37973" xr:uid="{00000000-0005-0000-0000-0000E24A0000}"/>
    <cellStyle name="Normal 45 2 2 2 3 2 5 3" xfId="22740" xr:uid="{00000000-0005-0000-0000-0000E34A0000}"/>
    <cellStyle name="Normal 45 2 2 2 3 2 6" xfId="32961" xr:uid="{00000000-0005-0000-0000-0000E44A0000}"/>
    <cellStyle name="Normal 45 2 2 2 3 2 7" xfId="17727" xr:uid="{00000000-0005-0000-0000-0000E54A0000}"/>
    <cellStyle name="Normal 45 2 2 2 3 3" xfId="3420" xr:uid="{00000000-0005-0000-0000-0000E64A0000}"/>
    <cellStyle name="Normal 45 2 2 2 3 3 2" xfId="13494" xr:uid="{00000000-0005-0000-0000-0000E74A0000}"/>
    <cellStyle name="Normal 45 2 2 2 3 3 2 2" xfId="43825" xr:uid="{00000000-0005-0000-0000-0000E84A0000}"/>
    <cellStyle name="Normal 45 2 2 2 3 3 2 3" xfId="28592" xr:uid="{00000000-0005-0000-0000-0000E94A0000}"/>
    <cellStyle name="Normal 45 2 2 2 3 3 3" xfId="8474" xr:uid="{00000000-0005-0000-0000-0000EA4A0000}"/>
    <cellStyle name="Normal 45 2 2 2 3 3 3 2" xfId="38808" xr:uid="{00000000-0005-0000-0000-0000EB4A0000}"/>
    <cellStyle name="Normal 45 2 2 2 3 3 3 3" xfId="23575" xr:uid="{00000000-0005-0000-0000-0000EC4A0000}"/>
    <cellStyle name="Normal 45 2 2 2 3 3 4" xfId="33795" xr:uid="{00000000-0005-0000-0000-0000ED4A0000}"/>
    <cellStyle name="Normal 45 2 2 2 3 3 5" xfId="18562" xr:uid="{00000000-0005-0000-0000-0000EE4A0000}"/>
    <cellStyle name="Normal 45 2 2 2 3 4" xfId="5113" xr:uid="{00000000-0005-0000-0000-0000EF4A0000}"/>
    <cellStyle name="Normal 45 2 2 2 3 4 2" xfId="15165" xr:uid="{00000000-0005-0000-0000-0000F04A0000}"/>
    <cellStyle name="Normal 45 2 2 2 3 4 2 2" xfId="45496" xr:uid="{00000000-0005-0000-0000-0000F14A0000}"/>
    <cellStyle name="Normal 45 2 2 2 3 4 2 3" xfId="30263" xr:uid="{00000000-0005-0000-0000-0000F24A0000}"/>
    <cellStyle name="Normal 45 2 2 2 3 4 3" xfId="10145" xr:uid="{00000000-0005-0000-0000-0000F34A0000}"/>
    <cellStyle name="Normal 45 2 2 2 3 4 3 2" xfId="40479" xr:uid="{00000000-0005-0000-0000-0000F44A0000}"/>
    <cellStyle name="Normal 45 2 2 2 3 4 3 3" xfId="25246" xr:uid="{00000000-0005-0000-0000-0000F54A0000}"/>
    <cellStyle name="Normal 45 2 2 2 3 4 4" xfId="35466" xr:uid="{00000000-0005-0000-0000-0000F64A0000}"/>
    <cellStyle name="Normal 45 2 2 2 3 4 5" xfId="20233" xr:uid="{00000000-0005-0000-0000-0000F74A0000}"/>
    <cellStyle name="Normal 45 2 2 2 3 5" xfId="11823" xr:uid="{00000000-0005-0000-0000-0000F84A0000}"/>
    <cellStyle name="Normal 45 2 2 2 3 5 2" xfId="42154" xr:uid="{00000000-0005-0000-0000-0000F94A0000}"/>
    <cellStyle name="Normal 45 2 2 2 3 5 3" xfId="26921" xr:uid="{00000000-0005-0000-0000-0000FA4A0000}"/>
    <cellStyle name="Normal 45 2 2 2 3 6" xfId="6802" xr:uid="{00000000-0005-0000-0000-0000FB4A0000}"/>
    <cellStyle name="Normal 45 2 2 2 3 6 2" xfId="37137" xr:uid="{00000000-0005-0000-0000-0000FC4A0000}"/>
    <cellStyle name="Normal 45 2 2 2 3 6 3" xfId="21904" xr:uid="{00000000-0005-0000-0000-0000FD4A0000}"/>
    <cellStyle name="Normal 45 2 2 2 3 7" xfId="32125" xr:uid="{00000000-0005-0000-0000-0000FE4A0000}"/>
    <cellStyle name="Normal 45 2 2 2 3 8" xfId="16891" xr:uid="{00000000-0005-0000-0000-0000FF4A0000}"/>
    <cellStyle name="Normal 45 2 2 2 4" xfId="2149" xr:uid="{00000000-0005-0000-0000-0000004B0000}"/>
    <cellStyle name="Normal 45 2 2 2 4 2" xfId="3839" xr:uid="{00000000-0005-0000-0000-0000014B0000}"/>
    <cellStyle name="Normal 45 2 2 2 4 2 2" xfId="13912" xr:uid="{00000000-0005-0000-0000-0000024B0000}"/>
    <cellStyle name="Normal 45 2 2 2 4 2 2 2" xfId="44243" xr:uid="{00000000-0005-0000-0000-0000034B0000}"/>
    <cellStyle name="Normal 45 2 2 2 4 2 2 3" xfId="29010" xr:uid="{00000000-0005-0000-0000-0000044B0000}"/>
    <cellStyle name="Normal 45 2 2 2 4 2 3" xfId="8892" xr:uid="{00000000-0005-0000-0000-0000054B0000}"/>
    <cellStyle name="Normal 45 2 2 2 4 2 3 2" xfId="39226" xr:uid="{00000000-0005-0000-0000-0000064B0000}"/>
    <cellStyle name="Normal 45 2 2 2 4 2 3 3" xfId="23993" xr:uid="{00000000-0005-0000-0000-0000074B0000}"/>
    <cellStyle name="Normal 45 2 2 2 4 2 4" xfId="34213" xr:uid="{00000000-0005-0000-0000-0000084B0000}"/>
    <cellStyle name="Normal 45 2 2 2 4 2 5" xfId="18980" xr:uid="{00000000-0005-0000-0000-0000094B0000}"/>
    <cellStyle name="Normal 45 2 2 2 4 3" xfId="5531" xr:uid="{00000000-0005-0000-0000-00000A4B0000}"/>
    <cellStyle name="Normal 45 2 2 2 4 3 2" xfId="15583" xr:uid="{00000000-0005-0000-0000-00000B4B0000}"/>
    <cellStyle name="Normal 45 2 2 2 4 3 2 2" xfId="45914" xr:uid="{00000000-0005-0000-0000-00000C4B0000}"/>
    <cellStyle name="Normal 45 2 2 2 4 3 2 3" xfId="30681" xr:uid="{00000000-0005-0000-0000-00000D4B0000}"/>
    <cellStyle name="Normal 45 2 2 2 4 3 3" xfId="10563" xr:uid="{00000000-0005-0000-0000-00000E4B0000}"/>
    <cellStyle name="Normal 45 2 2 2 4 3 3 2" xfId="40897" xr:uid="{00000000-0005-0000-0000-00000F4B0000}"/>
    <cellStyle name="Normal 45 2 2 2 4 3 3 3" xfId="25664" xr:uid="{00000000-0005-0000-0000-0000104B0000}"/>
    <cellStyle name="Normal 45 2 2 2 4 3 4" xfId="35884" xr:uid="{00000000-0005-0000-0000-0000114B0000}"/>
    <cellStyle name="Normal 45 2 2 2 4 3 5" xfId="20651" xr:uid="{00000000-0005-0000-0000-0000124B0000}"/>
    <cellStyle name="Normal 45 2 2 2 4 4" xfId="12241" xr:uid="{00000000-0005-0000-0000-0000134B0000}"/>
    <cellStyle name="Normal 45 2 2 2 4 4 2" xfId="42572" xr:uid="{00000000-0005-0000-0000-0000144B0000}"/>
    <cellStyle name="Normal 45 2 2 2 4 4 3" xfId="27339" xr:uid="{00000000-0005-0000-0000-0000154B0000}"/>
    <cellStyle name="Normal 45 2 2 2 4 5" xfId="7220" xr:uid="{00000000-0005-0000-0000-0000164B0000}"/>
    <cellStyle name="Normal 45 2 2 2 4 5 2" xfId="37555" xr:uid="{00000000-0005-0000-0000-0000174B0000}"/>
    <cellStyle name="Normal 45 2 2 2 4 5 3" xfId="22322" xr:uid="{00000000-0005-0000-0000-0000184B0000}"/>
    <cellStyle name="Normal 45 2 2 2 4 6" xfId="32543" xr:uid="{00000000-0005-0000-0000-0000194B0000}"/>
    <cellStyle name="Normal 45 2 2 2 4 7" xfId="17309" xr:uid="{00000000-0005-0000-0000-00001A4B0000}"/>
    <cellStyle name="Normal 45 2 2 2 5" xfId="3002" xr:uid="{00000000-0005-0000-0000-00001B4B0000}"/>
    <cellStyle name="Normal 45 2 2 2 5 2" xfId="13076" xr:uid="{00000000-0005-0000-0000-00001C4B0000}"/>
    <cellStyle name="Normal 45 2 2 2 5 2 2" xfId="43407" xr:uid="{00000000-0005-0000-0000-00001D4B0000}"/>
    <cellStyle name="Normal 45 2 2 2 5 2 3" xfId="28174" xr:uid="{00000000-0005-0000-0000-00001E4B0000}"/>
    <cellStyle name="Normal 45 2 2 2 5 3" xfId="8056" xr:uid="{00000000-0005-0000-0000-00001F4B0000}"/>
    <cellStyle name="Normal 45 2 2 2 5 3 2" xfId="38390" xr:uid="{00000000-0005-0000-0000-0000204B0000}"/>
    <cellStyle name="Normal 45 2 2 2 5 3 3" xfId="23157" xr:uid="{00000000-0005-0000-0000-0000214B0000}"/>
    <cellStyle name="Normal 45 2 2 2 5 4" xfId="33377" xr:uid="{00000000-0005-0000-0000-0000224B0000}"/>
    <cellStyle name="Normal 45 2 2 2 5 5" xfId="18144" xr:uid="{00000000-0005-0000-0000-0000234B0000}"/>
    <cellStyle name="Normal 45 2 2 2 6" xfId="4695" xr:uid="{00000000-0005-0000-0000-0000244B0000}"/>
    <cellStyle name="Normal 45 2 2 2 6 2" xfId="14747" xr:uid="{00000000-0005-0000-0000-0000254B0000}"/>
    <cellStyle name="Normal 45 2 2 2 6 2 2" xfId="45078" xr:uid="{00000000-0005-0000-0000-0000264B0000}"/>
    <cellStyle name="Normal 45 2 2 2 6 2 3" xfId="29845" xr:uid="{00000000-0005-0000-0000-0000274B0000}"/>
    <cellStyle name="Normal 45 2 2 2 6 3" xfId="9727" xr:uid="{00000000-0005-0000-0000-0000284B0000}"/>
    <cellStyle name="Normal 45 2 2 2 6 3 2" xfId="40061" xr:uid="{00000000-0005-0000-0000-0000294B0000}"/>
    <cellStyle name="Normal 45 2 2 2 6 3 3" xfId="24828" xr:uid="{00000000-0005-0000-0000-00002A4B0000}"/>
    <cellStyle name="Normal 45 2 2 2 6 4" xfId="35048" xr:uid="{00000000-0005-0000-0000-00002B4B0000}"/>
    <cellStyle name="Normal 45 2 2 2 6 5" xfId="19815" xr:uid="{00000000-0005-0000-0000-00002C4B0000}"/>
    <cellStyle name="Normal 45 2 2 2 7" xfId="11405" xr:uid="{00000000-0005-0000-0000-00002D4B0000}"/>
    <cellStyle name="Normal 45 2 2 2 7 2" xfId="41736" xr:uid="{00000000-0005-0000-0000-00002E4B0000}"/>
    <cellStyle name="Normal 45 2 2 2 7 3" xfId="26503" xr:uid="{00000000-0005-0000-0000-00002F4B0000}"/>
    <cellStyle name="Normal 45 2 2 2 8" xfId="6384" xr:uid="{00000000-0005-0000-0000-0000304B0000}"/>
    <cellStyle name="Normal 45 2 2 2 8 2" xfId="36719" xr:uid="{00000000-0005-0000-0000-0000314B0000}"/>
    <cellStyle name="Normal 45 2 2 2 8 3" xfId="21486" xr:uid="{00000000-0005-0000-0000-0000324B0000}"/>
    <cellStyle name="Normal 45 2 2 2 9" xfId="31707" xr:uid="{00000000-0005-0000-0000-0000334B0000}"/>
    <cellStyle name="Normal 45 2 2 3" xfId="1411" xr:uid="{00000000-0005-0000-0000-0000344B0000}"/>
    <cellStyle name="Normal 45 2 2 3 2" xfId="1832" xr:uid="{00000000-0005-0000-0000-0000354B0000}"/>
    <cellStyle name="Normal 45 2 2 3 2 2" xfId="2671" xr:uid="{00000000-0005-0000-0000-0000364B0000}"/>
    <cellStyle name="Normal 45 2 2 3 2 2 2" xfId="4361" xr:uid="{00000000-0005-0000-0000-0000374B0000}"/>
    <cellStyle name="Normal 45 2 2 3 2 2 2 2" xfId="14434" xr:uid="{00000000-0005-0000-0000-0000384B0000}"/>
    <cellStyle name="Normal 45 2 2 3 2 2 2 2 2" xfId="44765" xr:uid="{00000000-0005-0000-0000-0000394B0000}"/>
    <cellStyle name="Normal 45 2 2 3 2 2 2 2 3" xfId="29532" xr:uid="{00000000-0005-0000-0000-00003A4B0000}"/>
    <cellStyle name="Normal 45 2 2 3 2 2 2 3" xfId="9414" xr:uid="{00000000-0005-0000-0000-00003B4B0000}"/>
    <cellStyle name="Normal 45 2 2 3 2 2 2 3 2" xfId="39748" xr:uid="{00000000-0005-0000-0000-00003C4B0000}"/>
    <cellStyle name="Normal 45 2 2 3 2 2 2 3 3" xfId="24515" xr:uid="{00000000-0005-0000-0000-00003D4B0000}"/>
    <cellStyle name="Normal 45 2 2 3 2 2 2 4" xfId="34735" xr:uid="{00000000-0005-0000-0000-00003E4B0000}"/>
    <cellStyle name="Normal 45 2 2 3 2 2 2 5" xfId="19502" xr:uid="{00000000-0005-0000-0000-00003F4B0000}"/>
    <cellStyle name="Normal 45 2 2 3 2 2 3" xfId="6053" xr:uid="{00000000-0005-0000-0000-0000404B0000}"/>
    <cellStyle name="Normal 45 2 2 3 2 2 3 2" xfId="16105" xr:uid="{00000000-0005-0000-0000-0000414B0000}"/>
    <cellStyle name="Normal 45 2 2 3 2 2 3 2 2" xfId="46436" xr:uid="{00000000-0005-0000-0000-0000424B0000}"/>
    <cellStyle name="Normal 45 2 2 3 2 2 3 2 3" xfId="31203" xr:uid="{00000000-0005-0000-0000-0000434B0000}"/>
    <cellStyle name="Normal 45 2 2 3 2 2 3 3" xfId="11085" xr:uid="{00000000-0005-0000-0000-0000444B0000}"/>
    <cellStyle name="Normal 45 2 2 3 2 2 3 3 2" xfId="41419" xr:uid="{00000000-0005-0000-0000-0000454B0000}"/>
    <cellStyle name="Normal 45 2 2 3 2 2 3 3 3" xfId="26186" xr:uid="{00000000-0005-0000-0000-0000464B0000}"/>
    <cellStyle name="Normal 45 2 2 3 2 2 3 4" xfId="36406" xr:uid="{00000000-0005-0000-0000-0000474B0000}"/>
    <cellStyle name="Normal 45 2 2 3 2 2 3 5" xfId="21173" xr:uid="{00000000-0005-0000-0000-0000484B0000}"/>
    <cellStyle name="Normal 45 2 2 3 2 2 4" xfId="12763" xr:uid="{00000000-0005-0000-0000-0000494B0000}"/>
    <cellStyle name="Normal 45 2 2 3 2 2 4 2" xfId="43094" xr:uid="{00000000-0005-0000-0000-00004A4B0000}"/>
    <cellStyle name="Normal 45 2 2 3 2 2 4 3" xfId="27861" xr:uid="{00000000-0005-0000-0000-00004B4B0000}"/>
    <cellStyle name="Normal 45 2 2 3 2 2 5" xfId="7742" xr:uid="{00000000-0005-0000-0000-00004C4B0000}"/>
    <cellStyle name="Normal 45 2 2 3 2 2 5 2" xfId="38077" xr:uid="{00000000-0005-0000-0000-00004D4B0000}"/>
    <cellStyle name="Normal 45 2 2 3 2 2 5 3" xfId="22844" xr:uid="{00000000-0005-0000-0000-00004E4B0000}"/>
    <cellStyle name="Normal 45 2 2 3 2 2 6" xfId="33065" xr:uid="{00000000-0005-0000-0000-00004F4B0000}"/>
    <cellStyle name="Normal 45 2 2 3 2 2 7" xfId="17831" xr:uid="{00000000-0005-0000-0000-0000504B0000}"/>
    <cellStyle name="Normal 45 2 2 3 2 3" xfId="3524" xr:uid="{00000000-0005-0000-0000-0000514B0000}"/>
    <cellStyle name="Normal 45 2 2 3 2 3 2" xfId="13598" xr:uid="{00000000-0005-0000-0000-0000524B0000}"/>
    <cellStyle name="Normal 45 2 2 3 2 3 2 2" xfId="43929" xr:uid="{00000000-0005-0000-0000-0000534B0000}"/>
    <cellStyle name="Normal 45 2 2 3 2 3 2 3" xfId="28696" xr:uid="{00000000-0005-0000-0000-0000544B0000}"/>
    <cellStyle name="Normal 45 2 2 3 2 3 3" xfId="8578" xr:uid="{00000000-0005-0000-0000-0000554B0000}"/>
    <cellStyle name="Normal 45 2 2 3 2 3 3 2" xfId="38912" xr:uid="{00000000-0005-0000-0000-0000564B0000}"/>
    <cellStyle name="Normal 45 2 2 3 2 3 3 3" xfId="23679" xr:uid="{00000000-0005-0000-0000-0000574B0000}"/>
    <cellStyle name="Normal 45 2 2 3 2 3 4" xfId="33899" xr:uid="{00000000-0005-0000-0000-0000584B0000}"/>
    <cellStyle name="Normal 45 2 2 3 2 3 5" xfId="18666" xr:uid="{00000000-0005-0000-0000-0000594B0000}"/>
    <cellStyle name="Normal 45 2 2 3 2 4" xfId="5217" xr:uid="{00000000-0005-0000-0000-00005A4B0000}"/>
    <cellStyle name="Normal 45 2 2 3 2 4 2" xfId="15269" xr:uid="{00000000-0005-0000-0000-00005B4B0000}"/>
    <cellStyle name="Normal 45 2 2 3 2 4 2 2" xfId="45600" xr:uid="{00000000-0005-0000-0000-00005C4B0000}"/>
    <cellStyle name="Normal 45 2 2 3 2 4 2 3" xfId="30367" xr:uid="{00000000-0005-0000-0000-00005D4B0000}"/>
    <cellStyle name="Normal 45 2 2 3 2 4 3" xfId="10249" xr:uid="{00000000-0005-0000-0000-00005E4B0000}"/>
    <cellStyle name="Normal 45 2 2 3 2 4 3 2" xfId="40583" xr:uid="{00000000-0005-0000-0000-00005F4B0000}"/>
    <cellStyle name="Normal 45 2 2 3 2 4 3 3" xfId="25350" xr:uid="{00000000-0005-0000-0000-0000604B0000}"/>
    <cellStyle name="Normal 45 2 2 3 2 4 4" xfId="35570" xr:uid="{00000000-0005-0000-0000-0000614B0000}"/>
    <cellStyle name="Normal 45 2 2 3 2 4 5" xfId="20337" xr:uid="{00000000-0005-0000-0000-0000624B0000}"/>
    <cellStyle name="Normal 45 2 2 3 2 5" xfId="11927" xr:uid="{00000000-0005-0000-0000-0000634B0000}"/>
    <cellStyle name="Normal 45 2 2 3 2 5 2" xfId="42258" xr:uid="{00000000-0005-0000-0000-0000644B0000}"/>
    <cellStyle name="Normal 45 2 2 3 2 5 3" xfId="27025" xr:uid="{00000000-0005-0000-0000-0000654B0000}"/>
    <cellStyle name="Normal 45 2 2 3 2 6" xfId="6906" xr:uid="{00000000-0005-0000-0000-0000664B0000}"/>
    <cellStyle name="Normal 45 2 2 3 2 6 2" xfId="37241" xr:uid="{00000000-0005-0000-0000-0000674B0000}"/>
    <cellStyle name="Normal 45 2 2 3 2 6 3" xfId="22008" xr:uid="{00000000-0005-0000-0000-0000684B0000}"/>
    <cellStyle name="Normal 45 2 2 3 2 7" xfId="32229" xr:uid="{00000000-0005-0000-0000-0000694B0000}"/>
    <cellStyle name="Normal 45 2 2 3 2 8" xfId="16995" xr:uid="{00000000-0005-0000-0000-00006A4B0000}"/>
    <cellStyle name="Normal 45 2 2 3 3" xfId="2253" xr:uid="{00000000-0005-0000-0000-00006B4B0000}"/>
    <cellStyle name="Normal 45 2 2 3 3 2" xfId="3943" xr:uid="{00000000-0005-0000-0000-00006C4B0000}"/>
    <cellStyle name="Normal 45 2 2 3 3 2 2" xfId="14016" xr:uid="{00000000-0005-0000-0000-00006D4B0000}"/>
    <cellStyle name="Normal 45 2 2 3 3 2 2 2" xfId="44347" xr:uid="{00000000-0005-0000-0000-00006E4B0000}"/>
    <cellStyle name="Normal 45 2 2 3 3 2 2 3" xfId="29114" xr:uid="{00000000-0005-0000-0000-00006F4B0000}"/>
    <cellStyle name="Normal 45 2 2 3 3 2 3" xfId="8996" xr:uid="{00000000-0005-0000-0000-0000704B0000}"/>
    <cellStyle name="Normal 45 2 2 3 3 2 3 2" xfId="39330" xr:uid="{00000000-0005-0000-0000-0000714B0000}"/>
    <cellStyle name="Normal 45 2 2 3 3 2 3 3" xfId="24097" xr:uid="{00000000-0005-0000-0000-0000724B0000}"/>
    <cellStyle name="Normal 45 2 2 3 3 2 4" xfId="34317" xr:uid="{00000000-0005-0000-0000-0000734B0000}"/>
    <cellStyle name="Normal 45 2 2 3 3 2 5" xfId="19084" xr:uid="{00000000-0005-0000-0000-0000744B0000}"/>
    <cellStyle name="Normal 45 2 2 3 3 3" xfId="5635" xr:uid="{00000000-0005-0000-0000-0000754B0000}"/>
    <cellStyle name="Normal 45 2 2 3 3 3 2" xfId="15687" xr:uid="{00000000-0005-0000-0000-0000764B0000}"/>
    <cellStyle name="Normal 45 2 2 3 3 3 2 2" xfId="46018" xr:uid="{00000000-0005-0000-0000-0000774B0000}"/>
    <cellStyle name="Normal 45 2 2 3 3 3 2 3" xfId="30785" xr:uid="{00000000-0005-0000-0000-0000784B0000}"/>
    <cellStyle name="Normal 45 2 2 3 3 3 3" xfId="10667" xr:uid="{00000000-0005-0000-0000-0000794B0000}"/>
    <cellStyle name="Normal 45 2 2 3 3 3 3 2" xfId="41001" xr:uid="{00000000-0005-0000-0000-00007A4B0000}"/>
    <cellStyle name="Normal 45 2 2 3 3 3 3 3" xfId="25768" xr:uid="{00000000-0005-0000-0000-00007B4B0000}"/>
    <cellStyle name="Normal 45 2 2 3 3 3 4" xfId="35988" xr:uid="{00000000-0005-0000-0000-00007C4B0000}"/>
    <cellStyle name="Normal 45 2 2 3 3 3 5" xfId="20755" xr:uid="{00000000-0005-0000-0000-00007D4B0000}"/>
    <cellStyle name="Normal 45 2 2 3 3 4" xfId="12345" xr:uid="{00000000-0005-0000-0000-00007E4B0000}"/>
    <cellStyle name="Normal 45 2 2 3 3 4 2" xfId="42676" xr:uid="{00000000-0005-0000-0000-00007F4B0000}"/>
    <cellStyle name="Normal 45 2 2 3 3 4 3" xfId="27443" xr:uid="{00000000-0005-0000-0000-0000804B0000}"/>
    <cellStyle name="Normal 45 2 2 3 3 5" xfId="7324" xr:uid="{00000000-0005-0000-0000-0000814B0000}"/>
    <cellStyle name="Normal 45 2 2 3 3 5 2" xfId="37659" xr:uid="{00000000-0005-0000-0000-0000824B0000}"/>
    <cellStyle name="Normal 45 2 2 3 3 5 3" xfId="22426" xr:uid="{00000000-0005-0000-0000-0000834B0000}"/>
    <cellStyle name="Normal 45 2 2 3 3 6" xfId="32647" xr:uid="{00000000-0005-0000-0000-0000844B0000}"/>
    <cellStyle name="Normal 45 2 2 3 3 7" xfId="17413" xr:uid="{00000000-0005-0000-0000-0000854B0000}"/>
    <cellStyle name="Normal 45 2 2 3 4" xfId="3106" xr:uid="{00000000-0005-0000-0000-0000864B0000}"/>
    <cellStyle name="Normal 45 2 2 3 4 2" xfId="13180" xr:uid="{00000000-0005-0000-0000-0000874B0000}"/>
    <cellStyle name="Normal 45 2 2 3 4 2 2" xfId="43511" xr:uid="{00000000-0005-0000-0000-0000884B0000}"/>
    <cellStyle name="Normal 45 2 2 3 4 2 3" xfId="28278" xr:uid="{00000000-0005-0000-0000-0000894B0000}"/>
    <cellStyle name="Normal 45 2 2 3 4 3" xfId="8160" xr:uid="{00000000-0005-0000-0000-00008A4B0000}"/>
    <cellStyle name="Normal 45 2 2 3 4 3 2" xfId="38494" xr:uid="{00000000-0005-0000-0000-00008B4B0000}"/>
    <cellStyle name="Normal 45 2 2 3 4 3 3" xfId="23261" xr:uid="{00000000-0005-0000-0000-00008C4B0000}"/>
    <cellStyle name="Normal 45 2 2 3 4 4" xfId="33481" xr:uid="{00000000-0005-0000-0000-00008D4B0000}"/>
    <cellStyle name="Normal 45 2 2 3 4 5" xfId="18248" xr:uid="{00000000-0005-0000-0000-00008E4B0000}"/>
    <cellStyle name="Normal 45 2 2 3 5" xfId="4799" xr:uid="{00000000-0005-0000-0000-00008F4B0000}"/>
    <cellStyle name="Normal 45 2 2 3 5 2" xfId="14851" xr:uid="{00000000-0005-0000-0000-0000904B0000}"/>
    <cellStyle name="Normal 45 2 2 3 5 2 2" xfId="45182" xr:uid="{00000000-0005-0000-0000-0000914B0000}"/>
    <cellStyle name="Normal 45 2 2 3 5 2 3" xfId="29949" xr:uid="{00000000-0005-0000-0000-0000924B0000}"/>
    <cellStyle name="Normal 45 2 2 3 5 3" xfId="9831" xr:uid="{00000000-0005-0000-0000-0000934B0000}"/>
    <cellStyle name="Normal 45 2 2 3 5 3 2" xfId="40165" xr:uid="{00000000-0005-0000-0000-0000944B0000}"/>
    <cellStyle name="Normal 45 2 2 3 5 3 3" xfId="24932" xr:uid="{00000000-0005-0000-0000-0000954B0000}"/>
    <cellStyle name="Normal 45 2 2 3 5 4" xfId="35152" xr:uid="{00000000-0005-0000-0000-0000964B0000}"/>
    <cellStyle name="Normal 45 2 2 3 5 5" xfId="19919" xr:uid="{00000000-0005-0000-0000-0000974B0000}"/>
    <cellStyle name="Normal 45 2 2 3 6" xfId="11509" xr:uid="{00000000-0005-0000-0000-0000984B0000}"/>
    <cellStyle name="Normal 45 2 2 3 6 2" xfId="41840" xr:uid="{00000000-0005-0000-0000-0000994B0000}"/>
    <cellStyle name="Normal 45 2 2 3 6 3" xfId="26607" xr:uid="{00000000-0005-0000-0000-00009A4B0000}"/>
    <cellStyle name="Normal 45 2 2 3 7" xfId="6488" xr:uid="{00000000-0005-0000-0000-00009B4B0000}"/>
    <cellStyle name="Normal 45 2 2 3 7 2" xfId="36823" xr:uid="{00000000-0005-0000-0000-00009C4B0000}"/>
    <cellStyle name="Normal 45 2 2 3 7 3" xfId="21590" xr:uid="{00000000-0005-0000-0000-00009D4B0000}"/>
    <cellStyle name="Normal 45 2 2 3 8" xfId="31811" xr:uid="{00000000-0005-0000-0000-00009E4B0000}"/>
    <cellStyle name="Normal 45 2 2 3 9" xfId="16577" xr:uid="{00000000-0005-0000-0000-00009F4B0000}"/>
    <cellStyle name="Normal 45 2 2 4" xfId="1624" xr:uid="{00000000-0005-0000-0000-0000A04B0000}"/>
    <cellStyle name="Normal 45 2 2 4 2" xfId="2463" xr:uid="{00000000-0005-0000-0000-0000A14B0000}"/>
    <cellStyle name="Normal 45 2 2 4 2 2" xfId="4153" xr:uid="{00000000-0005-0000-0000-0000A24B0000}"/>
    <cellStyle name="Normal 45 2 2 4 2 2 2" xfId="14226" xr:uid="{00000000-0005-0000-0000-0000A34B0000}"/>
    <cellStyle name="Normal 45 2 2 4 2 2 2 2" xfId="44557" xr:uid="{00000000-0005-0000-0000-0000A44B0000}"/>
    <cellStyle name="Normal 45 2 2 4 2 2 2 3" xfId="29324" xr:uid="{00000000-0005-0000-0000-0000A54B0000}"/>
    <cellStyle name="Normal 45 2 2 4 2 2 3" xfId="9206" xr:uid="{00000000-0005-0000-0000-0000A64B0000}"/>
    <cellStyle name="Normal 45 2 2 4 2 2 3 2" xfId="39540" xr:uid="{00000000-0005-0000-0000-0000A74B0000}"/>
    <cellStyle name="Normal 45 2 2 4 2 2 3 3" xfId="24307" xr:uid="{00000000-0005-0000-0000-0000A84B0000}"/>
    <cellStyle name="Normal 45 2 2 4 2 2 4" xfId="34527" xr:uid="{00000000-0005-0000-0000-0000A94B0000}"/>
    <cellStyle name="Normal 45 2 2 4 2 2 5" xfId="19294" xr:uid="{00000000-0005-0000-0000-0000AA4B0000}"/>
    <cellStyle name="Normal 45 2 2 4 2 3" xfId="5845" xr:uid="{00000000-0005-0000-0000-0000AB4B0000}"/>
    <cellStyle name="Normal 45 2 2 4 2 3 2" xfId="15897" xr:uid="{00000000-0005-0000-0000-0000AC4B0000}"/>
    <cellStyle name="Normal 45 2 2 4 2 3 2 2" xfId="46228" xr:uid="{00000000-0005-0000-0000-0000AD4B0000}"/>
    <cellStyle name="Normal 45 2 2 4 2 3 2 3" xfId="30995" xr:uid="{00000000-0005-0000-0000-0000AE4B0000}"/>
    <cellStyle name="Normal 45 2 2 4 2 3 3" xfId="10877" xr:uid="{00000000-0005-0000-0000-0000AF4B0000}"/>
    <cellStyle name="Normal 45 2 2 4 2 3 3 2" xfId="41211" xr:uid="{00000000-0005-0000-0000-0000B04B0000}"/>
    <cellStyle name="Normal 45 2 2 4 2 3 3 3" xfId="25978" xr:uid="{00000000-0005-0000-0000-0000B14B0000}"/>
    <cellStyle name="Normal 45 2 2 4 2 3 4" xfId="36198" xr:uid="{00000000-0005-0000-0000-0000B24B0000}"/>
    <cellStyle name="Normal 45 2 2 4 2 3 5" xfId="20965" xr:uid="{00000000-0005-0000-0000-0000B34B0000}"/>
    <cellStyle name="Normal 45 2 2 4 2 4" xfId="12555" xr:uid="{00000000-0005-0000-0000-0000B44B0000}"/>
    <cellStyle name="Normal 45 2 2 4 2 4 2" xfId="42886" xr:uid="{00000000-0005-0000-0000-0000B54B0000}"/>
    <cellStyle name="Normal 45 2 2 4 2 4 3" xfId="27653" xr:uid="{00000000-0005-0000-0000-0000B64B0000}"/>
    <cellStyle name="Normal 45 2 2 4 2 5" xfId="7534" xr:uid="{00000000-0005-0000-0000-0000B74B0000}"/>
    <cellStyle name="Normal 45 2 2 4 2 5 2" xfId="37869" xr:uid="{00000000-0005-0000-0000-0000B84B0000}"/>
    <cellStyle name="Normal 45 2 2 4 2 5 3" xfId="22636" xr:uid="{00000000-0005-0000-0000-0000B94B0000}"/>
    <cellStyle name="Normal 45 2 2 4 2 6" xfId="32857" xr:uid="{00000000-0005-0000-0000-0000BA4B0000}"/>
    <cellStyle name="Normal 45 2 2 4 2 7" xfId="17623" xr:uid="{00000000-0005-0000-0000-0000BB4B0000}"/>
    <cellStyle name="Normal 45 2 2 4 3" xfId="3316" xr:uid="{00000000-0005-0000-0000-0000BC4B0000}"/>
    <cellStyle name="Normal 45 2 2 4 3 2" xfId="13390" xr:uid="{00000000-0005-0000-0000-0000BD4B0000}"/>
    <cellStyle name="Normal 45 2 2 4 3 2 2" xfId="43721" xr:uid="{00000000-0005-0000-0000-0000BE4B0000}"/>
    <cellStyle name="Normal 45 2 2 4 3 2 3" xfId="28488" xr:uid="{00000000-0005-0000-0000-0000BF4B0000}"/>
    <cellStyle name="Normal 45 2 2 4 3 3" xfId="8370" xr:uid="{00000000-0005-0000-0000-0000C04B0000}"/>
    <cellStyle name="Normal 45 2 2 4 3 3 2" xfId="38704" xr:uid="{00000000-0005-0000-0000-0000C14B0000}"/>
    <cellStyle name="Normal 45 2 2 4 3 3 3" xfId="23471" xr:uid="{00000000-0005-0000-0000-0000C24B0000}"/>
    <cellStyle name="Normal 45 2 2 4 3 4" xfId="33691" xr:uid="{00000000-0005-0000-0000-0000C34B0000}"/>
    <cellStyle name="Normal 45 2 2 4 3 5" xfId="18458" xr:uid="{00000000-0005-0000-0000-0000C44B0000}"/>
    <cellStyle name="Normal 45 2 2 4 4" xfId="5009" xr:uid="{00000000-0005-0000-0000-0000C54B0000}"/>
    <cellStyle name="Normal 45 2 2 4 4 2" xfId="15061" xr:uid="{00000000-0005-0000-0000-0000C64B0000}"/>
    <cellStyle name="Normal 45 2 2 4 4 2 2" xfId="45392" xr:uid="{00000000-0005-0000-0000-0000C74B0000}"/>
    <cellStyle name="Normal 45 2 2 4 4 2 3" xfId="30159" xr:uid="{00000000-0005-0000-0000-0000C84B0000}"/>
    <cellStyle name="Normal 45 2 2 4 4 3" xfId="10041" xr:uid="{00000000-0005-0000-0000-0000C94B0000}"/>
    <cellStyle name="Normal 45 2 2 4 4 3 2" xfId="40375" xr:uid="{00000000-0005-0000-0000-0000CA4B0000}"/>
    <cellStyle name="Normal 45 2 2 4 4 3 3" xfId="25142" xr:uid="{00000000-0005-0000-0000-0000CB4B0000}"/>
    <cellStyle name="Normal 45 2 2 4 4 4" xfId="35362" xr:uid="{00000000-0005-0000-0000-0000CC4B0000}"/>
    <cellStyle name="Normal 45 2 2 4 4 5" xfId="20129" xr:uid="{00000000-0005-0000-0000-0000CD4B0000}"/>
    <cellStyle name="Normal 45 2 2 4 5" xfId="11719" xr:uid="{00000000-0005-0000-0000-0000CE4B0000}"/>
    <cellStyle name="Normal 45 2 2 4 5 2" xfId="42050" xr:uid="{00000000-0005-0000-0000-0000CF4B0000}"/>
    <cellStyle name="Normal 45 2 2 4 5 3" xfId="26817" xr:uid="{00000000-0005-0000-0000-0000D04B0000}"/>
    <cellStyle name="Normal 45 2 2 4 6" xfId="6698" xr:uid="{00000000-0005-0000-0000-0000D14B0000}"/>
    <cellStyle name="Normal 45 2 2 4 6 2" xfId="37033" xr:uid="{00000000-0005-0000-0000-0000D24B0000}"/>
    <cellStyle name="Normal 45 2 2 4 6 3" xfId="21800" xr:uid="{00000000-0005-0000-0000-0000D34B0000}"/>
    <cellStyle name="Normal 45 2 2 4 7" xfId="32021" xr:uid="{00000000-0005-0000-0000-0000D44B0000}"/>
    <cellStyle name="Normal 45 2 2 4 8" xfId="16787" xr:uid="{00000000-0005-0000-0000-0000D54B0000}"/>
    <cellStyle name="Normal 45 2 2 5" xfId="2045" xr:uid="{00000000-0005-0000-0000-0000D64B0000}"/>
    <cellStyle name="Normal 45 2 2 5 2" xfId="3735" xr:uid="{00000000-0005-0000-0000-0000D74B0000}"/>
    <cellStyle name="Normal 45 2 2 5 2 2" xfId="13808" xr:uid="{00000000-0005-0000-0000-0000D84B0000}"/>
    <cellStyle name="Normal 45 2 2 5 2 2 2" xfId="44139" xr:uid="{00000000-0005-0000-0000-0000D94B0000}"/>
    <cellStyle name="Normal 45 2 2 5 2 2 3" xfId="28906" xr:uid="{00000000-0005-0000-0000-0000DA4B0000}"/>
    <cellStyle name="Normal 45 2 2 5 2 3" xfId="8788" xr:uid="{00000000-0005-0000-0000-0000DB4B0000}"/>
    <cellStyle name="Normal 45 2 2 5 2 3 2" xfId="39122" xr:uid="{00000000-0005-0000-0000-0000DC4B0000}"/>
    <cellStyle name="Normal 45 2 2 5 2 3 3" xfId="23889" xr:uid="{00000000-0005-0000-0000-0000DD4B0000}"/>
    <cellStyle name="Normal 45 2 2 5 2 4" xfId="34109" xr:uid="{00000000-0005-0000-0000-0000DE4B0000}"/>
    <cellStyle name="Normal 45 2 2 5 2 5" xfId="18876" xr:uid="{00000000-0005-0000-0000-0000DF4B0000}"/>
    <cellStyle name="Normal 45 2 2 5 3" xfId="5427" xr:uid="{00000000-0005-0000-0000-0000E04B0000}"/>
    <cellStyle name="Normal 45 2 2 5 3 2" xfId="15479" xr:uid="{00000000-0005-0000-0000-0000E14B0000}"/>
    <cellStyle name="Normal 45 2 2 5 3 2 2" xfId="45810" xr:uid="{00000000-0005-0000-0000-0000E24B0000}"/>
    <cellStyle name="Normal 45 2 2 5 3 2 3" xfId="30577" xr:uid="{00000000-0005-0000-0000-0000E34B0000}"/>
    <cellStyle name="Normal 45 2 2 5 3 3" xfId="10459" xr:uid="{00000000-0005-0000-0000-0000E44B0000}"/>
    <cellStyle name="Normal 45 2 2 5 3 3 2" xfId="40793" xr:uid="{00000000-0005-0000-0000-0000E54B0000}"/>
    <cellStyle name="Normal 45 2 2 5 3 3 3" xfId="25560" xr:uid="{00000000-0005-0000-0000-0000E64B0000}"/>
    <cellStyle name="Normal 45 2 2 5 3 4" xfId="35780" xr:uid="{00000000-0005-0000-0000-0000E74B0000}"/>
    <cellStyle name="Normal 45 2 2 5 3 5" xfId="20547" xr:uid="{00000000-0005-0000-0000-0000E84B0000}"/>
    <cellStyle name="Normal 45 2 2 5 4" xfId="12137" xr:uid="{00000000-0005-0000-0000-0000E94B0000}"/>
    <cellStyle name="Normal 45 2 2 5 4 2" xfId="42468" xr:uid="{00000000-0005-0000-0000-0000EA4B0000}"/>
    <cellStyle name="Normal 45 2 2 5 4 3" xfId="27235" xr:uid="{00000000-0005-0000-0000-0000EB4B0000}"/>
    <cellStyle name="Normal 45 2 2 5 5" xfId="7116" xr:uid="{00000000-0005-0000-0000-0000EC4B0000}"/>
    <cellStyle name="Normal 45 2 2 5 5 2" xfId="37451" xr:uid="{00000000-0005-0000-0000-0000ED4B0000}"/>
    <cellStyle name="Normal 45 2 2 5 5 3" xfId="22218" xr:uid="{00000000-0005-0000-0000-0000EE4B0000}"/>
    <cellStyle name="Normal 45 2 2 5 6" xfId="32439" xr:uid="{00000000-0005-0000-0000-0000EF4B0000}"/>
    <cellStyle name="Normal 45 2 2 5 7" xfId="17205" xr:uid="{00000000-0005-0000-0000-0000F04B0000}"/>
    <cellStyle name="Normal 45 2 2 6" xfId="2898" xr:uid="{00000000-0005-0000-0000-0000F14B0000}"/>
    <cellStyle name="Normal 45 2 2 6 2" xfId="12972" xr:uid="{00000000-0005-0000-0000-0000F24B0000}"/>
    <cellStyle name="Normal 45 2 2 6 2 2" xfId="43303" xr:uid="{00000000-0005-0000-0000-0000F34B0000}"/>
    <cellStyle name="Normal 45 2 2 6 2 3" xfId="28070" xr:uid="{00000000-0005-0000-0000-0000F44B0000}"/>
    <cellStyle name="Normal 45 2 2 6 3" xfId="7952" xr:uid="{00000000-0005-0000-0000-0000F54B0000}"/>
    <cellStyle name="Normal 45 2 2 6 3 2" xfId="38286" xr:uid="{00000000-0005-0000-0000-0000F64B0000}"/>
    <cellStyle name="Normal 45 2 2 6 3 3" xfId="23053" xr:uid="{00000000-0005-0000-0000-0000F74B0000}"/>
    <cellStyle name="Normal 45 2 2 6 4" xfId="33273" xr:uid="{00000000-0005-0000-0000-0000F84B0000}"/>
    <cellStyle name="Normal 45 2 2 6 5" xfId="18040" xr:uid="{00000000-0005-0000-0000-0000F94B0000}"/>
    <cellStyle name="Normal 45 2 2 7" xfId="4591" xr:uid="{00000000-0005-0000-0000-0000FA4B0000}"/>
    <cellStyle name="Normal 45 2 2 7 2" xfId="14643" xr:uid="{00000000-0005-0000-0000-0000FB4B0000}"/>
    <cellStyle name="Normal 45 2 2 7 2 2" xfId="44974" xr:uid="{00000000-0005-0000-0000-0000FC4B0000}"/>
    <cellStyle name="Normal 45 2 2 7 2 3" xfId="29741" xr:uid="{00000000-0005-0000-0000-0000FD4B0000}"/>
    <cellStyle name="Normal 45 2 2 7 3" xfId="9623" xr:uid="{00000000-0005-0000-0000-0000FE4B0000}"/>
    <cellStyle name="Normal 45 2 2 7 3 2" xfId="39957" xr:uid="{00000000-0005-0000-0000-0000FF4B0000}"/>
    <cellStyle name="Normal 45 2 2 7 3 3" xfId="24724" xr:uid="{00000000-0005-0000-0000-0000004C0000}"/>
    <cellStyle name="Normal 45 2 2 7 4" xfId="34944" xr:uid="{00000000-0005-0000-0000-0000014C0000}"/>
    <cellStyle name="Normal 45 2 2 7 5" xfId="19711" xr:uid="{00000000-0005-0000-0000-0000024C0000}"/>
    <cellStyle name="Normal 45 2 2 8" xfId="11301" xr:uid="{00000000-0005-0000-0000-0000034C0000}"/>
    <cellStyle name="Normal 45 2 2 8 2" xfId="41632" xr:uid="{00000000-0005-0000-0000-0000044C0000}"/>
    <cellStyle name="Normal 45 2 2 8 3" xfId="26399" xr:uid="{00000000-0005-0000-0000-0000054C0000}"/>
    <cellStyle name="Normal 45 2 2 9" xfId="6280" xr:uid="{00000000-0005-0000-0000-0000064C0000}"/>
    <cellStyle name="Normal 45 2 2 9 2" xfId="36615" xr:uid="{00000000-0005-0000-0000-0000074C0000}"/>
    <cellStyle name="Normal 45 2 2 9 3" xfId="21382" xr:uid="{00000000-0005-0000-0000-0000084C0000}"/>
    <cellStyle name="Normal 45 2 3" xfId="1244" xr:uid="{00000000-0005-0000-0000-0000094C0000}"/>
    <cellStyle name="Normal 45 2 3 10" xfId="16421" xr:uid="{00000000-0005-0000-0000-00000A4C0000}"/>
    <cellStyle name="Normal 45 2 3 2" xfId="1463" xr:uid="{00000000-0005-0000-0000-00000B4C0000}"/>
    <cellStyle name="Normal 45 2 3 2 2" xfId="1884" xr:uid="{00000000-0005-0000-0000-00000C4C0000}"/>
    <cellStyle name="Normal 45 2 3 2 2 2" xfId="2723" xr:uid="{00000000-0005-0000-0000-00000D4C0000}"/>
    <cellStyle name="Normal 45 2 3 2 2 2 2" xfId="4413" xr:uid="{00000000-0005-0000-0000-00000E4C0000}"/>
    <cellStyle name="Normal 45 2 3 2 2 2 2 2" xfId="14486" xr:uid="{00000000-0005-0000-0000-00000F4C0000}"/>
    <cellStyle name="Normal 45 2 3 2 2 2 2 2 2" xfId="44817" xr:uid="{00000000-0005-0000-0000-0000104C0000}"/>
    <cellStyle name="Normal 45 2 3 2 2 2 2 2 3" xfId="29584" xr:uid="{00000000-0005-0000-0000-0000114C0000}"/>
    <cellStyle name="Normal 45 2 3 2 2 2 2 3" xfId="9466" xr:uid="{00000000-0005-0000-0000-0000124C0000}"/>
    <cellStyle name="Normal 45 2 3 2 2 2 2 3 2" xfId="39800" xr:uid="{00000000-0005-0000-0000-0000134C0000}"/>
    <cellStyle name="Normal 45 2 3 2 2 2 2 3 3" xfId="24567" xr:uid="{00000000-0005-0000-0000-0000144C0000}"/>
    <cellStyle name="Normal 45 2 3 2 2 2 2 4" xfId="34787" xr:uid="{00000000-0005-0000-0000-0000154C0000}"/>
    <cellStyle name="Normal 45 2 3 2 2 2 2 5" xfId="19554" xr:uid="{00000000-0005-0000-0000-0000164C0000}"/>
    <cellStyle name="Normal 45 2 3 2 2 2 3" xfId="6105" xr:uid="{00000000-0005-0000-0000-0000174C0000}"/>
    <cellStyle name="Normal 45 2 3 2 2 2 3 2" xfId="16157" xr:uid="{00000000-0005-0000-0000-0000184C0000}"/>
    <cellStyle name="Normal 45 2 3 2 2 2 3 2 2" xfId="46488" xr:uid="{00000000-0005-0000-0000-0000194C0000}"/>
    <cellStyle name="Normal 45 2 3 2 2 2 3 2 3" xfId="31255" xr:uid="{00000000-0005-0000-0000-00001A4C0000}"/>
    <cellStyle name="Normal 45 2 3 2 2 2 3 3" xfId="11137" xr:uid="{00000000-0005-0000-0000-00001B4C0000}"/>
    <cellStyle name="Normal 45 2 3 2 2 2 3 3 2" xfId="41471" xr:uid="{00000000-0005-0000-0000-00001C4C0000}"/>
    <cellStyle name="Normal 45 2 3 2 2 2 3 3 3" xfId="26238" xr:uid="{00000000-0005-0000-0000-00001D4C0000}"/>
    <cellStyle name="Normal 45 2 3 2 2 2 3 4" xfId="36458" xr:uid="{00000000-0005-0000-0000-00001E4C0000}"/>
    <cellStyle name="Normal 45 2 3 2 2 2 3 5" xfId="21225" xr:uid="{00000000-0005-0000-0000-00001F4C0000}"/>
    <cellStyle name="Normal 45 2 3 2 2 2 4" xfId="12815" xr:uid="{00000000-0005-0000-0000-0000204C0000}"/>
    <cellStyle name="Normal 45 2 3 2 2 2 4 2" xfId="43146" xr:uid="{00000000-0005-0000-0000-0000214C0000}"/>
    <cellStyle name="Normal 45 2 3 2 2 2 4 3" xfId="27913" xr:uid="{00000000-0005-0000-0000-0000224C0000}"/>
    <cellStyle name="Normal 45 2 3 2 2 2 5" xfId="7794" xr:uid="{00000000-0005-0000-0000-0000234C0000}"/>
    <cellStyle name="Normal 45 2 3 2 2 2 5 2" xfId="38129" xr:uid="{00000000-0005-0000-0000-0000244C0000}"/>
    <cellStyle name="Normal 45 2 3 2 2 2 5 3" xfId="22896" xr:uid="{00000000-0005-0000-0000-0000254C0000}"/>
    <cellStyle name="Normal 45 2 3 2 2 2 6" xfId="33117" xr:uid="{00000000-0005-0000-0000-0000264C0000}"/>
    <cellStyle name="Normal 45 2 3 2 2 2 7" xfId="17883" xr:uid="{00000000-0005-0000-0000-0000274C0000}"/>
    <cellStyle name="Normal 45 2 3 2 2 3" xfId="3576" xr:uid="{00000000-0005-0000-0000-0000284C0000}"/>
    <cellStyle name="Normal 45 2 3 2 2 3 2" xfId="13650" xr:uid="{00000000-0005-0000-0000-0000294C0000}"/>
    <cellStyle name="Normal 45 2 3 2 2 3 2 2" xfId="43981" xr:uid="{00000000-0005-0000-0000-00002A4C0000}"/>
    <cellStyle name="Normal 45 2 3 2 2 3 2 3" xfId="28748" xr:uid="{00000000-0005-0000-0000-00002B4C0000}"/>
    <cellStyle name="Normal 45 2 3 2 2 3 3" xfId="8630" xr:uid="{00000000-0005-0000-0000-00002C4C0000}"/>
    <cellStyle name="Normal 45 2 3 2 2 3 3 2" xfId="38964" xr:uid="{00000000-0005-0000-0000-00002D4C0000}"/>
    <cellStyle name="Normal 45 2 3 2 2 3 3 3" xfId="23731" xr:uid="{00000000-0005-0000-0000-00002E4C0000}"/>
    <cellStyle name="Normal 45 2 3 2 2 3 4" xfId="33951" xr:uid="{00000000-0005-0000-0000-00002F4C0000}"/>
    <cellStyle name="Normal 45 2 3 2 2 3 5" xfId="18718" xr:uid="{00000000-0005-0000-0000-0000304C0000}"/>
    <cellStyle name="Normal 45 2 3 2 2 4" xfId="5269" xr:uid="{00000000-0005-0000-0000-0000314C0000}"/>
    <cellStyle name="Normal 45 2 3 2 2 4 2" xfId="15321" xr:uid="{00000000-0005-0000-0000-0000324C0000}"/>
    <cellStyle name="Normal 45 2 3 2 2 4 2 2" xfId="45652" xr:uid="{00000000-0005-0000-0000-0000334C0000}"/>
    <cellStyle name="Normal 45 2 3 2 2 4 2 3" xfId="30419" xr:uid="{00000000-0005-0000-0000-0000344C0000}"/>
    <cellStyle name="Normal 45 2 3 2 2 4 3" xfId="10301" xr:uid="{00000000-0005-0000-0000-0000354C0000}"/>
    <cellStyle name="Normal 45 2 3 2 2 4 3 2" xfId="40635" xr:uid="{00000000-0005-0000-0000-0000364C0000}"/>
    <cellStyle name="Normal 45 2 3 2 2 4 3 3" xfId="25402" xr:uid="{00000000-0005-0000-0000-0000374C0000}"/>
    <cellStyle name="Normal 45 2 3 2 2 4 4" xfId="35622" xr:uid="{00000000-0005-0000-0000-0000384C0000}"/>
    <cellStyle name="Normal 45 2 3 2 2 4 5" xfId="20389" xr:uid="{00000000-0005-0000-0000-0000394C0000}"/>
    <cellStyle name="Normal 45 2 3 2 2 5" xfId="11979" xr:uid="{00000000-0005-0000-0000-00003A4C0000}"/>
    <cellStyle name="Normal 45 2 3 2 2 5 2" xfId="42310" xr:uid="{00000000-0005-0000-0000-00003B4C0000}"/>
    <cellStyle name="Normal 45 2 3 2 2 5 3" xfId="27077" xr:uid="{00000000-0005-0000-0000-00003C4C0000}"/>
    <cellStyle name="Normal 45 2 3 2 2 6" xfId="6958" xr:uid="{00000000-0005-0000-0000-00003D4C0000}"/>
    <cellStyle name="Normal 45 2 3 2 2 6 2" xfId="37293" xr:uid="{00000000-0005-0000-0000-00003E4C0000}"/>
    <cellStyle name="Normal 45 2 3 2 2 6 3" xfId="22060" xr:uid="{00000000-0005-0000-0000-00003F4C0000}"/>
    <cellStyle name="Normal 45 2 3 2 2 7" xfId="32281" xr:uid="{00000000-0005-0000-0000-0000404C0000}"/>
    <cellStyle name="Normal 45 2 3 2 2 8" xfId="17047" xr:uid="{00000000-0005-0000-0000-0000414C0000}"/>
    <cellStyle name="Normal 45 2 3 2 3" xfId="2305" xr:uid="{00000000-0005-0000-0000-0000424C0000}"/>
    <cellStyle name="Normal 45 2 3 2 3 2" xfId="3995" xr:uid="{00000000-0005-0000-0000-0000434C0000}"/>
    <cellStyle name="Normal 45 2 3 2 3 2 2" xfId="14068" xr:uid="{00000000-0005-0000-0000-0000444C0000}"/>
    <cellStyle name="Normal 45 2 3 2 3 2 2 2" xfId="44399" xr:uid="{00000000-0005-0000-0000-0000454C0000}"/>
    <cellStyle name="Normal 45 2 3 2 3 2 2 3" xfId="29166" xr:uid="{00000000-0005-0000-0000-0000464C0000}"/>
    <cellStyle name="Normal 45 2 3 2 3 2 3" xfId="9048" xr:uid="{00000000-0005-0000-0000-0000474C0000}"/>
    <cellStyle name="Normal 45 2 3 2 3 2 3 2" xfId="39382" xr:uid="{00000000-0005-0000-0000-0000484C0000}"/>
    <cellStyle name="Normal 45 2 3 2 3 2 3 3" xfId="24149" xr:uid="{00000000-0005-0000-0000-0000494C0000}"/>
    <cellStyle name="Normal 45 2 3 2 3 2 4" xfId="34369" xr:uid="{00000000-0005-0000-0000-00004A4C0000}"/>
    <cellStyle name="Normal 45 2 3 2 3 2 5" xfId="19136" xr:uid="{00000000-0005-0000-0000-00004B4C0000}"/>
    <cellStyle name="Normal 45 2 3 2 3 3" xfId="5687" xr:uid="{00000000-0005-0000-0000-00004C4C0000}"/>
    <cellStyle name="Normal 45 2 3 2 3 3 2" xfId="15739" xr:uid="{00000000-0005-0000-0000-00004D4C0000}"/>
    <cellStyle name="Normal 45 2 3 2 3 3 2 2" xfId="46070" xr:uid="{00000000-0005-0000-0000-00004E4C0000}"/>
    <cellStyle name="Normal 45 2 3 2 3 3 2 3" xfId="30837" xr:uid="{00000000-0005-0000-0000-00004F4C0000}"/>
    <cellStyle name="Normal 45 2 3 2 3 3 3" xfId="10719" xr:uid="{00000000-0005-0000-0000-0000504C0000}"/>
    <cellStyle name="Normal 45 2 3 2 3 3 3 2" xfId="41053" xr:uid="{00000000-0005-0000-0000-0000514C0000}"/>
    <cellStyle name="Normal 45 2 3 2 3 3 3 3" xfId="25820" xr:uid="{00000000-0005-0000-0000-0000524C0000}"/>
    <cellStyle name="Normal 45 2 3 2 3 3 4" xfId="36040" xr:uid="{00000000-0005-0000-0000-0000534C0000}"/>
    <cellStyle name="Normal 45 2 3 2 3 3 5" xfId="20807" xr:uid="{00000000-0005-0000-0000-0000544C0000}"/>
    <cellStyle name="Normal 45 2 3 2 3 4" xfId="12397" xr:uid="{00000000-0005-0000-0000-0000554C0000}"/>
    <cellStyle name="Normal 45 2 3 2 3 4 2" xfId="42728" xr:uid="{00000000-0005-0000-0000-0000564C0000}"/>
    <cellStyle name="Normal 45 2 3 2 3 4 3" xfId="27495" xr:uid="{00000000-0005-0000-0000-0000574C0000}"/>
    <cellStyle name="Normal 45 2 3 2 3 5" xfId="7376" xr:uid="{00000000-0005-0000-0000-0000584C0000}"/>
    <cellStyle name="Normal 45 2 3 2 3 5 2" xfId="37711" xr:uid="{00000000-0005-0000-0000-0000594C0000}"/>
    <cellStyle name="Normal 45 2 3 2 3 5 3" xfId="22478" xr:uid="{00000000-0005-0000-0000-00005A4C0000}"/>
    <cellStyle name="Normal 45 2 3 2 3 6" xfId="32699" xr:uid="{00000000-0005-0000-0000-00005B4C0000}"/>
    <cellStyle name="Normal 45 2 3 2 3 7" xfId="17465" xr:uid="{00000000-0005-0000-0000-00005C4C0000}"/>
    <cellStyle name="Normal 45 2 3 2 4" xfId="3158" xr:uid="{00000000-0005-0000-0000-00005D4C0000}"/>
    <cellStyle name="Normal 45 2 3 2 4 2" xfId="13232" xr:uid="{00000000-0005-0000-0000-00005E4C0000}"/>
    <cellStyle name="Normal 45 2 3 2 4 2 2" xfId="43563" xr:uid="{00000000-0005-0000-0000-00005F4C0000}"/>
    <cellStyle name="Normal 45 2 3 2 4 2 3" xfId="28330" xr:uid="{00000000-0005-0000-0000-0000604C0000}"/>
    <cellStyle name="Normal 45 2 3 2 4 3" xfId="8212" xr:uid="{00000000-0005-0000-0000-0000614C0000}"/>
    <cellStyle name="Normal 45 2 3 2 4 3 2" xfId="38546" xr:uid="{00000000-0005-0000-0000-0000624C0000}"/>
    <cellStyle name="Normal 45 2 3 2 4 3 3" xfId="23313" xr:uid="{00000000-0005-0000-0000-0000634C0000}"/>
    <cellStyle name="Normal 45 2 3 2 4 4" xfId="33533" xr:uid="{00000000-0005-0000-0000-0000644C0000}"/>
    <cellStyle name="Normal 45 2 3 2 4 5" xfId="18300" xr:uid="{00000000-0005-0000-0000-0000654C0000}"/>
    <cellStyle name="Normal 45 2 3 2 5" xfId="4851" xr:uid="{00000000-0005-0000-0000-0000664C0000}"/>
    <cellStyle name="Normal 45 2 3 2 5 2" xfId="14903" xr:uid="{00000000-0005-0000-0000-0000674C0000}"/>
    <cellStyle name="Normal 45 2 3 2 5 2 2" xfId="45234" xr:uid="{00000000-0005-0000-0000-0000684C0000}"/>
    <cellStyle name="Normal 45 2 3 2 5 2 3" xfId="30001" xr:uid="{00000000-0005-0000-0000-0000694C0000}"/>
    <cellStyle name="Normal 45 2 3 2 5 3" xfId="9883" xr:uid="{00000000-0005-0000-0000-00006A4C0000}"/>
    <cellStyle name="Normal 45 2 3 2 5 3 2" xfId="40217" xr:uid="{00000000-0005-0000-0000-00006B4C0000}"/>
    <cellStyle name="Normal 45 2 3 2 5 3 3" xfId="24984" xr:uid="{00000000-0005-0000-0000-00006C4C0000}"/>
    <cellStyle name="Normal 45 2 3 2 5 4" xfId="35204" xr:uid="{00000000-0005-0000-0000-00006D4C0000}"/>
    <cellStyle name="Normal 45 2 3 2 5 5" xfId="19971" xr:uid="{00000000-0005-0000-0000-00006E4C0000}"/>
    <cellStyle name="Normal 45 2 3 2 6" xfId="11561" xr:uid="{00000000-0005-0000-0000-00006F4C0000}"/>
    <cellStyle name="Normal 45 2 3 2 6 2" xfId="41892" xr:uid="{00000000-0005-0000-0000-0000704C0000}"/>
    <cellStyle name="Normal 45 2 3 2 6 3" xfId="26659" xr:uid="{00000000-0005-0000-0000-0000714C0000}"/>
    <cellStyle name="Normal 45 2 3 2 7" xfId="6540" xr:uid="{00000000-0005-0000-0000-0000724C0000}"/>
    <cellStyle name="Normal 45 2 3 2 7 2" xfId="36875" xr:uid="{00000000-0005-0000-0000-0000734C0000}"/>
    <cellStyle name="Normal 45 2 3 2 7 3" xfId="21642" xr:uid="{00000000-0005-0000-0000-0000744C0000}"/>
    <cellStyle name="Normal 45 2 3 2 8" xfId="31863" xr:uid="{00000000-0005-0000-0000-0000754C0000}"/>
    <cellStyle name="Normal 45 2 3 2 9" xfId="16629" xr:uid="{00000000-0005-0000-0000-0000764C0000}"/>
    <cellStyle name="Normal 45 2 3 3" xfId="1676" xr:uid="{00000000-0005-0000-0000-0000774C0000}"/>
    <cellStyle name="Normal 45 2 3 3 2" xfId="2515" xr:uid="{00000000-0005-0000-0000-0000784C0000}"/>
    <cellStyle name="Normal 45 2 3 3 2 2" xfId="4205" xr:uid="{00000000-0005-0000-0000-0000794C0000}"/>
    <cellStyle name="Normal 45 2 3 3 2 2 2" xfId="14278" xr:uid="{00000000-0005-0000-0000-00007A4C0000}"/>
    <cellStyle name="Normal 45 2 3 3 2 2 2 2" xfId="44609" xr:uid="{00000000-0005-0000-0000-00007B4C0000}"/>
    <cellStyle name="Normal 45 2 3 3 2 2 2 3" xfId="29376" xr:uid="{00000000-0005-0000-0000-00007C4C0000}"/>
    <cellStyle name="Normal 45 2 3 3 2 2 3" xfId="9258" xr:uid="{00000000-0005-0000-0000-00007D4C0000}"/>
    <cellStyle name="Normal 45 2 3 3 2 2 3 2" xfId="39592" xr:uid="{00000000-0005-0000-0000-00007E4C0000}"/>
    <cellStyle name="Normal 45 2 3 3 2 2 3 3" xfId="24359" xr:uid="{00000000-0005-0000-0000-00007F4C0000}"/>
    <cellStyle name="Normal 45 2 3 3 2 2 4" xfId="34579" xr:uid="{00000000-0005-0000-0000-0000804C0000}"/>
    <cellStyle name="Normal 45 2 3 3 2 2 5" xfId="19346" xr:uid="{00000000-0005-0000-0000-0000814C0000}"/>
    <cellStyle name="Normal 45 2 3 3 2 3" xfId="5897" xr:uid="{00000000-0005-0000-0000-0000824C0000}"/>
    <cellStyle name="Normal 45 2 3 3 2 3 2" xfId="15949" xr:uid="{00000000-0005-0000-0000-0000834C0000}"/>
    <cellStyle name="Normal 45 2 3 3 2 3 2 2" xfId="46280" xr:uid="{00000000-0005-0000-0000-0000844C0000}"/>
    <cellStyle name="Normal 45 2 3 3 2 3 2 3" xfId="31047" xr:uid="{00000000-0005-0000-0000-0000854C0000}"/>
    <cellStyle name="Normal 45 2 3 3 2 3 3" xfId="10929" xr:uid="{00000000-0005-0000-0000-0000864C0000}"/>
    <cellStyle name="Normal 45 2 3 3 2 3 3 2" xfId="41263" xr:uid="{00000000-0005-0000-0000-0000874C0000}"/>
    <cellStyle name="Normal 45 2 3 3 2 3 3 3" xfId="26030" xr:uid="{00000000-0005-0000-0000-0000884C0000}"/>
    <cellStyle name="Normal 45 2 3 3 2 3 4" xfId="36250" xr:uid="{00000000-0005-0000-0000-0000894C0000}"/>
    <cellStyle name="Normal 45 2 3 3 2 3 5" xfId="21017" xr:uid="{00000000-0005-0000-0000-00008A4C0000}"/>
    <cellStyle name="Normal 45 2 3 3 2 4" xfId="12607" xr:uid="{00000000-0005-0000-0000-00008B4C0000}"/>
    <cellStyle name="Normal 45 2 3 3 2 4 2" xfId="42938" xr:uid="{00000000-0005-0000-0000-00008C4C0000}"/>
    <cellStyle name="Normal 45 2 3 3 2 4 3" xfId="27705" xr:uid="{00000000-0005-0000-0000-00008D4C0000}"/>
    <cellStyle name="Normal 45 2 3 3 2 5" xfId="7586" xr:uid="{00000000-0005-0000-0000-00008E4C0000}"/>
    <cellStyle name="Normal 45 2 3 3 2 5 2" xfId="37921" xr:uid="{00000000-0005-0000-0000-00008F4C0000}"/>
    <cellStyle name="Normal 45 2 3 3 2 5 3" xfId="22688" xr:uid="{00000000-0005-0000-0000-0000904C0000}"/>
    <cellStyle name="Normal 45 2 3 3 2 6" xfId="32909" xr:uid="{00000000-0005-0000-0000-0000914C0000}"/>
    <cellStyle name="Normal 45 2 3 3 2 7" xfId="17675" xr:uid="{00000000-0005-0000-0000-0000924C0000}"/>
    <cellStyle name="Normal 45 2 3 3 3" xfId="3368" xr:uid="{00000000-0005-0000-0000-0000934C0000}"/>
    <cellStyle name="Normal 45 2 3 3 3 2" xfId="13442" xr:uid="{00000000-0005-0000-0000-0000944C0000}"/>
    <cellStyle name="Normal 45 2 3 3 3 2 2" xfId="43773" xr:uid="{00000000-0005-0000-0000-0000954C0000}"/>
    <cellStyle name="Normal 45 2 3 3 3 2 3" xfId="28540" xr:uid="{00000000-0005-0000-0000-0000964C0000}"/>
    <cellStyle name="Normal 45 2 3 3 3 3" xfId="8422" xr:uid="{00000000-0005-0000-0000-0000974C0000}"/>
    <cellStyle name="Normal 45 2 3 3 3 3 2" xfId="38756" xr:uid="{00000000-0005-0000-0000-0000984C0000}"/>
    <cellStyle name="Normal 45 2 3 3 3 3 3" xfId="23523" xr:uid="{00000000-0005-0000-0000-0000994C0000}"/>
    <cellStyle name="Normal 45 2 3 3 3 4" xfId="33743" xr:uid="{00000000-0005-0000-0000-00009A4C0000}"/>
    <cellStyle name="Normal 45 2 3 3 3 5" xfId="18510" xr:uid="{00000000-0005-0000-0000-00009B4C0000}"/>
    <cellStyle name="Normal 45 2 3 3 4" xfId="5061" xr:uid="{00000000-0005-0000-0000-00009C4C0000}"/>
    <cellStyle name="Normal 45 2 3 3 4 2" xfId="15113" xr:uid="{00000000-0005-0000-0000-00009D4C0000}"/>
    <cellStyle name="Normal 45 2 3 3 4 2 2" xfId="45444" xr:uid="{00000000-0005-0000-0000-00009E4C0000}"/>
    <cellStyle name="Normal 45 2 3 3 4 2 3" xfId="30211" xr:uid="{00000000-0005-0000-0000-00009F4C0000}"/>
    <cellStyle name="Normal 45 2 3 3 4 3" xfId="10093" xr:uid="{00000000-0005-0000-0000-0000A04C0000}"/>
    <cellStyle name="Normal 45 2 3 3 4 3 2" xfId="40427" xr:uid="{00000000-0005-0000-0000-0000A14C0000}"/>
    <cellStyle name="Normal 45 2 3 3 4 3 3" xfId="25194" xr:uid="{00000000-0005-0000-0000-0000A24C0000}"/>
    <cellStyle name="Normal 45 2 3 3 4 4" xfId="35414" xr:uid="{00000000-0005-0000-0000-0000A34C0000}"/>
    <cellStyle name="Normal 45 2 3 3 4 5" xfId="20181" xr:uid="{00000000-0005-0000-0000-0000A44C0000}"/>
    <cellStyle name="Normal 45 2 3 3 5" xfId="11771" xr:uid="{00000000-0005-0000-0000-0000A54C0000}"/>
    <cellStyle name="Normal 45 2 3 3 5 2" xfId="42102" xr:uid="{00000000-0005-0000-0000-0000A64C0000}"/>
    <cellStyle name="Normal 45 2 3 3 5 3" xfId="26869" xr:uid="{00000000-0005-0000-0000-0000A74C0000}"/>
    <cellStyle name="Normal 45 2 3 3 6" xfId="6750" xr:uid="{00000000-0005-0000-0000-0000A84C0000}"/>
    <cellStyle name="Normal 45 2 3 3 6 2" xfId="37085" xr:uid="{00000000-0005-0000-0000-0000A94C0000}"/>
    <cellStyle name="Normal 45 2 3 3 6 3" xfId="21852" xr:uid="{00000000-0005-0000-0000-0000AA4C0000}"/>
    <cellStyle name="Normal 45 2 3 3 7" xfId="32073" xr:uid="{00000000-0005-0000-0000-0000AB4C0000}"/>
    <cellStyle name="Normal 45 2 3 3 8" xfId="16839" xr:uid="{00000000-0005-0000-0000-0000AC4C0000}"/>
    <cellStyle name="Normal 45 2 3 4" xfId="2097" xr:uid="{00000000-0005-0000-0000-0000AD4C0000}"/>
    <cellStyle name="Normal 45 2 3 4 2" xfId="3787" xr:uid="{00000000-0005-0000-0000-0000AE4C0000}"/>
    <cellStyle name="Normal 45 2 3 4 2 2" xfId="13860" xr:uid="{00000000-0005-0000-0000-0000AF4C0000}"/>
    <cellStyle name="Normal 45 2 3 4 2 2 2" xfId="44191" xr:uid="{00000000-0005-0000-0000-0000B04C0000}"/>
    <cellStyle name="Normal 45 2 3 4 2 2 3" xfId="28958" xr:uid="{00000000-0005-0000-0000-0000B14C0000}"/>
    <cellStyle name="Normal 45 2 3 4 2 3" xfId="8840" xr:uid="{00000000-0005-0000-0000-0000B24C0000}"/>
    <cellStyle name="Normal 45 2 3 4 2 3 2" xfId="39174" xr:uid="{00000000-0005-0000-0000-0000B34C0000}"/>
    <cellStyle name="Normal 45 2 3 4 2 3 3" xfId="23941" xr:uid="{00000000-0005-0000-0000-0000B44C0000}"/>
    <cellStyle name="Normal 45 2 3 4 2 4" xfId="34161" xr:uid="{00000000-0005-0000-0000-0000B54C0000}"/>
    <cellStyle name="Normal 45 2 3 4 2 5" xfId="18928" xr:uid="{00000000-0005-0000-0000-0000B64C0000}"/>
    <cellStyle name="Normal 45 2 3 4 3" xfId="5479" xr:uid="{00000000-0005-0000-0000-0000B74C0000}"/>
    <cellStyle name="Normal 45 2 3 4 3 2" xfId="15531" xr:uid="{00000000-0005-0000-0000-0000B84C0000}"/>
    <cellStyle name="Normal 45 2 3 4 3 2 2" xfId="45862" xr:uid="{00000000-0005-0000-0000-0000B94C0000}"/>
    <cellStyle name="Normal 45 2 3 4 3 2 3" xfId="30629" xr:uid="{00000000-0005-0000-0000-0000BA4C0000}"/>
    <cellStyle name="Normal 45 2 3 4 3 3" xfId="10511" xr:uid="{00000000-0005-0000-0000-0000BB4C0000}"/>
    <cellStyle name="Normal 45 2 3 4 3 3 2" xfId="40845" xr:uid="{00000000-0005-0000-0000-0000BC4C0000}"/>
    <cellStyle name="Normal 45 2 3 4 3 3 3" xfId="25612" xr:uid="{00000000-0005-0000-0000-0000BD4C0000}"/>
    <cellStyle name="Normal 45 2 3 4 3 4" xfId="35832" xr:uid="{00000000-0005-0000-0000-0000BE4C0000}"/>
    <cellStyle name="Normal 45 2 3 4 3 5" xfId="20599" xr:uid="{00000000-0005-0000-0000-0000BF4C0000}"/>
    <cellStyle name="Normal 45 2 3 4 4" xfId="12189" xr:uid="{00000000-0005-0000-0000-0000C04C0000}"/>
    <cellStyle name="Normal 45 2 3 4 4 2" xfId="42520" xr:uid="{00000000-0005-0000-0000-0000C14C0000}"/>
    <cellStyle name="Normal 45 2 3 4 4 3" xfId="27287" xr:uid="{00000000-0005-0000-0000-0000C24C0000}"/>
    <cellStyle name="Normal 45 2 3 4 5" xfId="7168" xr:uid="{00000000-0005-0000-0000-0000C34C0000}"/>
    <cellStyle name="Normal 45 2 3 4 5 2" xfId="37503" xr:uid="{00000000-0005-0000-0000-0000C44C0000}"/>
    <cellStyle name="Normal 45 2 3 4 5 3" xfId="22270" xr:uid="{00000000-0005-0000-0000-0000C54C0000}"/>
    <cellStyle name="Normal 45 2 3 4 6" xfId="32491" xr:uid="{00000000-0005-0000-0000-0000C64C0000}"/>
    <cellStyle name="Normal 45 2 3 4 7" xfId="17257" xr:uid="{00000000-0005-0000-0000-0000C74C0000}"/>
    <cellStyle name="Normal 45 2 3 5" xfId="2950" xr:uid="{00000000-0005-0000-0000-0000C84C0000}"/>
    <cellStyle name="Normal 45 2 3 5 2" xfId="13024" xr:uid="{00000000-0005-0000-0000-0000C94C0000}"/>
    <cellStyle name="Normal 45 2 3 5 2 2" xfId="43355" xr:uid="{00000000-0005-0000-0000-0000CA4C0000}"/>
    <cellStyle name="Normal 45 2 3 5 2 3" xfId="28122" xr:uid="{00000000-0005-0000-0000-0000CB4C0000}"/>
    <cellStyle name="Normal 45 2 3 5 3" xfId="8004" xr:uid="{00000000-0005-0000-0000-0000CC4C0000}"/>
    <cellStyle name="Normal 45 2 3 5 3 2" xfId="38338" xr:uid="{00000000-0005-0000-0000-0000CD4C0000}"/>
    <cellStyle name="Normal 45 2 3 5 3 3" xfId="23105" xr:uid="{00000000-0005-0000-0000-0000CE4C0000}"/>
    <cellStyle name="Normal 45 2 3 5 4" xfId="33325" xr:uid="{00000000-0005-0000-0000-0000CF4C0000}"/>
    <cellStyle name="Normal 45 2 3 5 5" xfId="18092" xr:uid="{00000000-0005-0000-0000-0000D04C0000}"/>
    <cellStyle name="Normal 45 2 3 6" xfId="4643" xr:uid="{00000000-0005-0000-0000-0000D14C0000}"/>
    <cellStyle name="Normal 45 2 3 6 2" xfId="14695" xr:uid="{00000000-0005-0000-0000-0000D24C0000}"/>
    <cellStyle name="Normal 45 2 3 6 2 2" xfId="45026" xr:uid="{00000000-0005-0000-0000-0000D34C0000}"/>
    <cellStyle name="Normal 45 2 3 6 2 3" xfId="29793" xr:uid="{00000000-0005-0000-0000-0000D44C0000}"/>
    <cellStyle name="Normal 45 2 3 6 3" xfId="9675" xr:uid="{00000000-0005-0000-0000-0000D54C0000}"/>
    <cellStyle name="Normal 45 2 3 6 3 2" xfId="40009" xr:uid="{00000000-0005-0000-0000-0000D64C0000}"/>
    <cellStyle name="Normal 45 2 3 6 3 3" xfId="24776" xr:uid="{00000000-0005-0000-0000-0000D74C0000}"/>
    <cellStyle name="Normal 45 2 3 6 4" xfId="34996" xr:uid="{00000000-0005-0000-0000-0000D84C0000}"/>
    <cellStyle name="Normal 45 2 3 6 5" xfId="19763" xr:uid="{00000000-0005-0000-0000-0000D94C0000}"/>
    <cellStyle name="Normal 45 2 3 7" xfId="11353" xr:uid="{00000000-0005-0000-0000-0000DA4C0000}"/>
    <cellStyle name="Normal 45 2 3 7 2" xfId="41684" xr:uid="{00000000-0005-0000-0000-0000DB4C0000}"/>
    <cellStyle name="Normal 45 2 3 7 3" xfId="26451" xr:uid="{00000000-0005-0000-0000-0000DC4C0000}"/>
    <cellStyle name="Normal 45 2 3 8" xfId="6332" xr:uid="{00000000-0005-0000-0000-0000DD4C0000}"/>
    <cellStyle name="Normal 45 2 3 8 2" xfId="36667" xr:uid="{00000000-0005-0000-0000-0000DE4C0000}"/>
    <cellStyle name="Normal 45 2 3 8 3" xfId="21434" xr:uid="{00000000-0005-0000-0000-0000DF4C0000}"/>
    <cellStyle name="Normal 45 2 3 9" xfId="31656" xr:uid="{00000000-0005-0000-0000-0000E04C0000}"/>
    <cellStyle name="Normal 45 2 4" xfId="1357" xr:uid="{00000000-0005-0000-0000-0000E14C0000}"/>
    <cellStyle name="Normal 45 2 4 2" xfId="1780" xr:uid="{00000000-0005-0000-0000-0000E24C0000}"/>
    <cellStyle name="Normal 45 2 4 2 2" xfId="2619" xr:uid="{00000000-0005-0000-0000-0000E34C0000}"/>
    <cellStyle name="Normal 45 2 4 2 2 2" xfId="4309" xr:uid="{00000000-0005-0000-0000-0000E44C0000}"/>
    <cellStyle name="Normal 45 2 4 2 2 2 2" xfId="14382" xr:uid="{00000000-0005-0000-0000-0000E54C0000}"/>
    <cellStyle name="Normal 45 2 4 2 2 2 2 2" xfId="44713" xr:uid="{00000000-0005-0000-0000-0000E64C0000}"/>
    <cellStyle name="Normal 45 2 4 2 2 2 2 3" xfId="29480" xr:uid="{00000000-0005-0000-0000-0000E74C0000}"/>
    <cellStyle name="Normal 45 2 4 2 2 2 3" xfId="9362" xr:uid="{00000000-0005-0000-0000-0000E84C0000}"/>
    <cellStyle name="Normal 45 2 4 2 2 2 3 2" xfId="39696" xr:uid="{00000000-0005-0000-0000-0000E94C0000}"/>
    <cellStyle name="Normal 45 2 4 2 2 2 3 3" xfId="24463" xr:uid="{00000000-0005-0000-0000-0000EA4C0000}"/>
    <cellStyle name="Normal 45 2 4 2 2 2 4" xfId="34683" xr:uid="{00000000-0005-0000-0000-0000EB4C0000}"/>
    <cellStyle name="Normal 45 2 4 2 2 2 5" xfId="19450" xr:uid="{00000000-0005-0000-0000-0000EC4C0000}"/>
    <cellStyle name="Normal 45 2 4 2 2 3" xfId="6001" xr:uid="{00000000-0005-0000-0000-0000ED4C0000}"/>
    <cellStyle name="Normal 45 2 4 2 2 3 2" xfId="16053" xr:uid="{00000000-0005-0000-0000-0000EE4C0000}"/>
    <cellStyle name="Normal 45 2 4 2 2 3 2 2" xfId="46384" xr:uid="{00000000-0005-0000-0000-0000EF4C0000}"/>
    <cellStyle name="Normal 45 2 4 2 2 3 2 3" xfId="31151" xr:uid="{00000000-0005-0000-0000-0000F04C0000}"/>
    <cellStyle name="Normal 45 2 4 2 2 3 3" xfId="11033" xr:uid="{00000000-0005-0000-0000-0000F14C0000}"/>
    <cellStyle name="Normal 45 2 4 2 2 3 3 2" xfId="41367" xr:uid="{00000000-0005-0000-0000-0000F24C0000}"/>
    <cellStyle name="Normal 45 2 4 2 2 3 3 3" xfId="26134" xr:uid="{00000000-0005-0000-0000-0000F34C0000}"/>
    <cellStyle name="Normal 45 2 4 2 2 3 4" xfId="36354" xr:uid="{00000000-0005-0000-0000-0000F44C0000}"/>
    <cellStyle name="Normal 45 2 4 2 2 3 5" xfId="21121" xr:uid="{00000000-0005-0000-0000-0000F54C0000}"/>
    <cellStyle name="Normal 45 2 4 2 2 4" xfId="12711" xr:uid="{00000000-0005-0000-0000-0000F64C0000}"/>
    <cellStyle name="Normal 45 2 4 2 2 4 2" xfId="43042" xr:uid="{00000000-0005-0000-0000-0000F74C0000}"/>
    <cellStyle name="Normal 45 2 4 2 2 4 3" xfId="27809" xr:uid="{00000000-0005-0000-0000-0000F84C0000}"/>
    <cellStyle name="Normal 45 2 4 2 2 5" xfId="7690" xr:uid="{00000000-0005-0000-0000-0000F94C0000}"/>
    <cellStyle name="Normal 45 2 4 2 2 5 2" xfId="38025" xr:uid="{00000000-0005-0000-0000-0000FA4C0000}"/>
    <cellStyle name="Normal 45 2 4 2 2 5 3" xfId="22792" xr:uid="{00000000-0005-0000-0000-0000FB4C0000}"/>
    <cellStyle name="Normal 45 2 4 2 2 6" xfId="33013" xr:uid="{00000000-0005-0000-0000-0000FC4C0000}"/>
    <cellStyle name="Normal 45 2 4 2 2 7" xfId="17779" xr:uid="{00000000-0005-0000-0000-0000FD4C0000}"/>
    <cellStyle name="Normal 45 2 4 2 3" xfId="3472" xr:uid="{00000000-0005-0000-0000-0000FE4C0000}"/>
    <cellStyle name="Normal 45 2 4 2 3 2" xfId="13546" xr:uid="{00000000-0005-0000-0000-0000FF4C0000}"/>
    <cellStyle name="Normal 45 2 4 2 3 2 2" xfId="43877" xr:uid="{00000000-0005-0000-0000-0000004D0000}"/>
    <cellStyle name="Normal 45 2 4 2 3 2 3" xfId="28644" xr:uid="{00000000-0005-0000-0000-0000014D0000}"/>
    <cellStyle name="Normal 45 2 4 2 3 3" xfId="8526" xr:uid="{00000000-0005-0000-0000-0000024D0000}"/>
    <cellStyle name="Normal 45 2 4 2 3 3 2" xfId="38860" xr:uid="{00000000-0005-0000-0000-0000034D0000}"/>
    <cellStyle name="Normal 45 2 4 2 3 3 3" xfId="23627" xr:uid="{00000000-0005-0000-0000-0000044D0000}"/>
    <cellStyle name="Normal 45 2 4 2 3 4" xfId="33847" xr:uid="{00000000-0005-0000-0000-0000054D0000}"/>
    <cellStyle name="Normal 45 2 4 2 3 5" xfId="18614" xr:uid="{00000000-0005-0000-0000-0000064D0000}"/>
    <cellStyle name="Normal 45 2 4 2 4" xfId="5165" xr:uid="{00000000-0005-0000-0000-0000074D0000}"/>
    <cellStyle name="Normal 45 2 4 2 4 2" xfId="15217" xr:uid="{00000000-0005-0000-0000-0000084D0000}"/>
    <cellStyle name="Normal 45 2 4 2 4 2 2" xfId="45548" xr:uid="{00000000-0005-0000-0000-0000094D0000}"/>
    <cellStyle name="Normal 45 2 4 2 4 2 3" xfId="30315" xr:uid="{00000000-0005-0000-0000-00000A4D0000}"/>
    <cellStyle name="Normal 45 2 4 2 4 3" xfId="10197" xr:uid="{00000000-0005-0000-0000-00000B4D0000}"/>
    <cellStyle name="Normal 45 2 4 2 4 3 2" xfId="40531" xr:uid="{00000000-0005-0000-0000-00000C4D0000}"/>
    <cellStyle name="Normal 45 2 4 2 4 3 3" xfId="25298" xr:uid="{00000000-0005-0000-0000-00000D4D0000}"/>
    <cellStyle name="Normal 45 2 4 2 4 4" xfId="35518" xr:uid="{00000000-0005-0000-0000-00000E4D0000}"/>
    <cellStyle name="Normal 45 2 4 2 4 5" xfId="20285" xr:uid="{00000000-0005-0000-0000-00000F4D0000}"/>
    <cellStyle name="Normal 45 2 4 2 5" xfId="11875" xr:uid="{00000000-0005-0000-0000-0000104D0000}"/>
    <cellStyle name="Normal 45 2 4 2 5 2" xfId="42206" xr:uid="{00000000-0005-0000-0000-0000114D0000}"/>
    <cellStyle name="Normal 45 2 4 2 5 3" xfId="26973" xr:uid="{00000000-0005-0000-0000-0000124D0000}"/>
    <cellStyle name="Normal 45 2 4 2 6" xfId="6854" xr:uid="{00000000-0005-0000-0000-0000134D0000}"/>
    <cellStyle name="Normal 45 2 4 2 6 2" xfId="37189" xr:uid="{00000000-0005-0000-0000-0000144D0000}"/>
    <cellStyle name="Normal 45 2 4 2 6 3" xfId="21956" xr:uid="{00000000-0005-0000-0000-0000154D0000}"/>
    <cellStyle name="Normal 45 2 4 2 7" xfId="32177" xr:uid="{00000000-0005-0000-0000-0000164D0000}"/>
    <cellStyle name="Normal 45 2 4 2 8" xfId="16943" xr:uid="{00000000-0005-0000-0000-0000174D0000}"/>
    <cellStyle name="Normal 45 2 4 3" xfId="2201" xr:uid="{00000000-0005-0000-0000-0000184D0000}"/>
    <cellStyle name="Normal 45 2 4 3 2" xfId="3891" xr:uid="{00000000-0005-0000-0000-0000194D0000}"/>
    <cellStyle name="Normal 45 2 4 3 2 2" xfId="13964" xr:uid="{00000000-0005-0000-0000-00001A4D0000}"/>
    <cellStyle name="Normal 45 2 4 3 2 2 2" xfId="44295" xr:uid="{00000000-0005-0000-0000-00001B4D0000}"/>
    <cellStyle name="Normal 45 2 4 3 2 2 3" xfId="29062" xr:uid="{00000000-0005-0000-0000-00001C4D0000}"/>
    <cellStyle name="Normal 45 2 4 3 2 3" xfId="8944" xr:uid="{00000000-0005-0000-0000-00001D4D0000}"/>
    <cellStyle name="Normal 45 2 4 3 2 3 2" xfId="39278" xr:uid="{00000000-0005-0000-0000-00001E4D0000}"/>
    <cellStyle name="Normal 45 2 4 3 2 3 3" xfId="24045" xr:uid="{00000000-0005-0000-0000-00001F4D0000}"/>
    <cellStyle name="Normal 45 2 4 3 2 4" xfId="34265" xr:uid="{00000000-0005-0000-0000-0000204D0000}"/>
    <cellStyle name="Normal 45 2 4 3 2 5" xfId="19032" xr:uid="{00000000-0005-0000-0000-0000214D0000}"/>
    <cellStyle name="Normal 45 2 4 3 3" xfId="5583" xr:uid="{00000000-0005-0000-0000-0000224D0000}"/>
    <cellStyle name="Normal 45 2 4 3 3 2" xfId="15635" xr:uid="{00000000-0005-0000-0000-0000234D0000}"/>
    <cellStyle name="Normal 45 2 4 3 3 2 2" xfId="45966" xr:uid="{00000000-0005-0000-0000-0000244D0000}"/>
    <cellStyle name="Normal 45 2 4 3 3 2 3" xfId="30733" xr:uid="{00000000-0005-0000-0000-0000254D0000}"/>
    <cellStyle name="Normal 45 2 4 3 3 3" xfId="10615" xr:uid="{00000000-0005-0000-0000-0000264D0000}"/>
    <cellStyle name="Normal 45 2 4 3 3 3 2" xfId="40949" xr:uid="{00000000-0005-0000-0000-0000274D0000}"/>
    <cellStyle name="Normal 45 2 4 3 3 3 3" xfId="25716" xr:uid="{00000000-0005-0000-0000-0000284D0000}"/>
    <cellStyle name="Normal 45 2 4 3 3 4" xfId="35936" xr:uid="{00000000-0005-0000-0000-0000294D0000}"/>
    <cellStyle name="Normal 45 2 4 3 3 5" xfId="20703" xr:uid="{00000000-0005-0000-0000-00002A4D0000}"/>
    <cellStyle name="Normal 45 2 4 3 4" xfId="12293" xr:uid="{00000000-0005-0000-0000-00002B4D0000}"/>
    <cellStyle name="Normal 45 2 4 3 4 2" xfId="42624" xr:uid="{00000000-0005-0000-0000-00002C4D0000}"/>
    <cellStyle name="Normal 45 2 4 3 4 3" xfId="27391" xr:uid="{00000000-0005-0000-0000-00002D4D0000}"/>
    <cellStyle name="Normal 45 2 4 3 5" xfId="7272" xr:uid="{00000000-0005-0000-0000-00002E4D0000}"/>
    <cellStyle name="Normal 45 2 4 3 5 2" xfId="37607" xr:uid="{00000000-0005-0000-0000-00002F4D0000}"/>
    <cellStyle name="Normal 45 2 4 3 5 3" xfId="22374" xr:uid="{00000000-0005-0000-0000-0000304D0000}"/>
    <cellStyle name="Normal 45 2 4 3 6" xfId="32595" xr:uid="{00000000-0005-0000-0000-0000314D0000}"/>
    <cellStyle name="Normal 45 2 4 3 7" xfId="17361" xr:uid="{00000000-0005-0000-0000-0000324D0000}"/>
    <cellStyle name="Normal 45 2 4 4" xfId="3054" xr:uid="{00000000-0005-0000-0000-0000334D0000}"/>
    <cellStyle name="Normal 45 2 4 4 2" xfId="13128" xr:uid="{00000000-0005-0000-0000-0000344D0000}"/>
    <cellStyle name="Normal 45 2 4 4 2 2" xfId="43459" xr:uid="{00000000-0005-0000-0000-0000354D0000}"/>
    <cellStyle name="Normal 45 2 4 4 2 3" xfId="28226" xr:uid="{00000000-0005-0000-0000-0000364D0000}"/>
    <cellStyle name="Normal 45 2 4 4 3" xfId="8108" xr:uid="{00000000-0005-0000-0000-0000374D0000}"/>
    <cellStyle name="Normal 45 2 4 4 3 2" xfId="38442" xr:uid="{00000000-0005-0000-0000-0000384D0000}"/>
    <cellStyle name="Normal 45 2 4 4 3 3" xfId="23209" xr:uid="{00000000-0005-0000-0000-0000394D0000}"/>
    <cellStyle name="Normal 45 2 4 4 4" xfId="33429" xr:uid="{00000000-0005-0000-0000-00003A4D0000}"/>
    <cellStyle name="Normal 45 2 4 4 5" xfId="18196" xr:uid="{00000000-0005-0000-0000-00003B4D0000}"/>
    <cellStyle name="Normal 45 2 4 5" xfId="4747" xr:uid="{00000000-0005-0000-0000-00003C4D0000}"/>
    <cellStyle name="Normal 45 2 4 5 2" xfId="14799" xr:uid="{00000000-0005-0000-0000-00003D4D0000}"/>
    <cellStyle name="Normal 45 2 4 5 2 2" xfId="45130" xr:uid="{00000000-0005-0000-0000-00003E4D0000}"/>
    <cellStyle name="Normal 45 2 4 5 2 3" xfId="29897" xr:uid="{00000000-0005-0000-0000-00003F4D0000}"/>
    <cellStyle name="Normal 45 2 4 5 3" xfId="9779" xr:uid="{00000000-0005-0000-0000-0000404D0000}"/>
    <cellStyle name="Normal 45 2 4 5 3 2" xfId="40113" xr:uid="{00000000-0005-0000-0000-0000414D0000}"/>
    <cellStyle name="Normal 45 2 4 5 3 3" xfId="24880" xr:uid="{00000000-0005-0000-0000-0000424D0000}"/>
    <cellStyle name="Normal 45 2 4 5 4" xfId="35100" xr:uid="{00000000-0005-0000-0000-0000434D0000}"/>
    <cellStyle name="Normal 45 2 4 5 5" xfId="19867" xr:uid="{00000000-0005-0000-0000-0000444D0000}"/>
    <cellStyle name="Normal 45 2 4 6" xfId="11457" xr:uid="{00000000-0005-0000-0000-0000454D0000}"/>
    <cellStyle name="Normal 45 2 4 6 2" xfId="41788" xr:uid="{00000000-0005-0000-0000-0000464D0000}"/>
    <cellStyle name="Normal 45 2 4 6 3" xfId="26555" xr:uid="{00000000-0005-0000-0000-0000474D0000}"/>
    <cellStyle name="Normal 45 2 4 7" xfId="6436" xr:uid="{00000000-0005-0000-0000-0000484D0000}"/>
    <cellStyle name="Normal 45 2 4 7 2" xfId="36771" xr:uid="{00000000-0005-0000-0000-0000494D0000}"/>
    <cellStyle name="Normal 45 2 4 7 3" xfId="21538" xr:uid="{00000000-0005-0000-0000-00004A4D0000}"/>
    <cellStyle name="Normal 45 2 4 8" xfId="31759" xr:uid="{00000000-0005-0000-0000-00004B4D0000}"/>
    <cellStyle name="Normal 45 2 4 9" xfId="16525" xr:uid="{00000000-0005-0000-0000-00004C4D0000}"/>
    <cellStyle name="Normal 45 2 5" xfId="1570" xr:uid="{00000000-0005-0000-0000-00004D4D0000}"/>
    <cellStyle name="Normal 45 2 5 2" xfId="2411" xr:uid="{00000000-0005-0000-0000-00004E4D0000}"/>
    <cellStyle name="Normal 45 2 5 2 2" xfId="4101" xr:uid="{00000000-0005-0000-0000-00004F4D0000}"/>
    <cellStyle name="Normal 45 2 5 2 2 2" xfId="14174" xr:uid="{00000000-0005-0000-0000-0000504D0000}"/>
    <cellStyle name="Normal 45 2 5 2 2 2 2" xfId="44505" xr:uid="{00000000-0005-0000-0000-0000514D0000}"/>
    <cellStyle name="Normal 45 2 5 2 2 2 3" xfId="29272" xr:uid="{00000000-0005-0000-0000-0000524D0000}"/>
    <cellStyle name="Normal 45 2 5 2 2 3" xfId="9154" xr:uid="{00000000-0005-0000-0000-0000534D0000}"/>
    <cellStyle name="Normal 45 2 5 2 2 3 2" xfId="39488" xr:uid="{00000000-0005-0000-0000-0000544D0000}"/>
    <cellStyle name="Normal 45 2 5 2 2 3 3" xfId="24255" xr:uid="{00000000-0005-0000-0000-0000554D0000}"/>
    <cellStyle name="Normal 45 2 5 2 2 4" xfId="34475" xr:uid="{00000000-0005-0000-0000-0000564D0000}"/>
    <cellStyle name="Normal 45 2 5 2 2 5" xfId="19242" xr:uid="{00000000-0005-0000-0000-0000574D0000}"/>
    <cellStyle name="Normal 45 2 5 2 3" xfId="5793" xr:uid="{00000000-0005-0000-0000-0000584D0000}"/>
    <cellStyle name="Normal 45 2 5 2 3 2" xfId="15845" xr:uid="{00000000-0005-0000-0000-0000594D0000}"/>
    <cellStyle name="Normal 45 2 5 2 3 2 2" xfId="46176" xr:uid="{00000000-0005-0000-0000-00005A4D0000}"/>
    <cellStyle name="Normal 45 2 5 2 3 2 3" xfId="30943" xr:uid="{00000000-0005-0000-0000-00005B4D0000}"/>
    <cellStyle name="Normal 45 2 5 2 3 3" xfId="10825" xr:uid="{00000000-0005-0000-0000-00005C4D0000}"/>
    <cellStyle name="Normal 45 2 5 2 3 3 2" xfId="41159" xr:uid="{00000000-0005-0000-0000-00005D4D0000}"/>
    <cellStyle name="Normal 45 2 5 2 3 3 3" xfId="25926" xr:uid="{00000000-0005-0000-0000-00005E4D0000}"/>
    <cellStyle name="Normal 45 2 5 2 3 4" xfId="36146" xr:uid="{00000000-0005-0000-0000-00005F4D0000}"/>
    <cellStyle name="Normal 45 2 5 2 3 5" xfId="20913" xr:uid="{00000000-0005-0000-0000-0000604D0000}"/>
    <cellStyle name="Normal 45 2 5 2 4" xfId="12503" xr:uid="{00000000-0005-0000-0000-0000614D0000}"/>
    <cellStyle name="Normal 45 2 5 2 4 2" xfId="42834" xr:uid="{00000000-0005-0000-0000-0000624D0000}"/>
    <cellStyle name="Normal 45 2 5 2 4 3" xfId="27601" xr:uid="{00000000-0005-0000-0000-0000634D0000}"/>
    <cellStyle name="Normal 45 2 5 2 5" xfId="7482" xr:uid="{00000000-0005-0000-0000-0000644D0000}"/>
    <cellStyle name="Normal 45 2 5 2 5 2" xfId="37817" xr:uid="{00000000-0005-0000-0000-0000654D0000}"/>
    <cellStyle name="Normal 45 2 5 2 5 3" xfId="22584" xr:uid="{00000000-0005-0000-0000-0000664D0000}"/>
    <cellStyle name="Normal 45 2 5 2 6" xfId="32805" xr:uid="{00000000-0005-0000-0000-0000674D0000}"/>
    <cellStyle name="Normal 45 2 5 2 7" xfId="17571" xr:uid="{00000000-0005-0000-0000-0000684D0000}"/>
    <cellStyle name="Normal 45 2 5 3" xfId="3264" xr:uid="{00000000-0005-0000-0000-0000694D0000}"/>
    <cellStyle name="Normal 45 2 5 3 2" xfId="13338" xr:uid="{00000000-0005-0000-0000-00006A4D0000}"/>
    <cellStyle name="Normal 45 2 5 3 2 2" xfId="43669" xr:uid="{00000000-0005-0000-0000-00006B4D0000}"/>
    <cellStyle name="Normal 45 2 5 3 2 3" xfId="28436" xr:uid="{00000000-0005-0000-0000-00006C4D0000}"/>
    <cellStyle name="Normal 45 2 5 3 3" xfId="8318" xr:uid="{00000000-0005-0000-0000-00006D4D0000}"/>
    <cellStyle name="Normal 45 2 5 3 3 2" xfId="38652" xr:uid="{00000000-0005-0000-0000-00006E4D0000}"/>
    <cellStyle name="Normal 45 2 5 3 3 3" xfId="23419" xr:uid="{00000000-0005-0000-0000-00006F4D0000}"/>
    <cellStyle name="Normal 45 2 5 3 4" xfId="33639" xr:uid="{00000000-0005-0000-0000-0000704D0000}"/>
    <cellStyle name="Normal 45 2 5 3 5" xfId="18406" xr:uid="{00000000-0005-0000-0000-0000714D0000}"/>
    <cellStyle name="Normal 45 2 5 4" xfId="4957" xr:uid="{00000000-0005-0000-0000-0000724D0000}"/>
    <cellStyle name="Normal 45 2 5 4 2" xfId="15009" xr:uid="{00000000-0005-0000-0000-0000734D0000}"/>
    <cellStyle name="Normal 45 2 5 4 2 2" xfId="45340" xr:uid="{00000000-0005-0000-0000-0000744D0000}"/>
    <cellStyle name="Normal 45 2 5 4 2 3" xfId="30107" xr:uid="{00000000-0005-0000-0000-0000754D0000}"/>
    <cellStyle name="Normal 45 2 5 4 3" xfId="9989" xr:uid="{00000000-0005-0000-0000-0000764D0000}"/>
    <cellStyle name="Normal 45 2 5 4 3 2" xfId="40323" xr:uid="{00000000-0005-0000-0000-0000774D0000}"/>
    <cellStyle name="Normal 45 2 5 4 3 3" xfId="25090" xr:uid="{00000000-0005-0000-0000-0000784D0000}"/>
    <cellStyle name="Normal 45 2 5 4 4" xfId="35310" xr:uid="{00000000-0005-0000-0000-0000794D0000}"/>
    <cellStyle name="Normal 45 2 5 4 5" xfId="20077" xr:uid="{00000000-0005-0000-0000-00007A4D0000}"/>
    <cellStyle name="Normal 45 2 5 5" xfId="11667" xr:uid="{00000000-0005-0000-0000-00007B4D0000}"/>
    <cellStyle name="Normal 45 2 5 5 2" xfId="41998" xr:uid="{00000000-0005-0000-0000-00007C4D0000}"/>
    <cellStyle name="Normal 45 2 5 5 3" xfId="26765" xr:uid="{00000000-0005-0000-0000-00007D4D0000}"/>
    <cellStyle name="Normal 45 2 5 6" xfId="6646" xr:uid="{00000000-0005-0000-0000-00007E4D0000}"/>
    <cellStyle name="Normal 45 2 5 6 2" xfId="36981" xr:uid="{00000000-0005-0000-0000-00007F4D0000}"/>
    <cellStyle name="Normal 45 2 5 6 3" xfId="21748" xr:uid="{00000000-0005-0000-0000-0000804D0000}"/>
    <cellStyle name="Normal 45 2 5 7" xfId="31969" xr:uid="{00000000-0005-0000-0000-0000814D0000}"/>
    <cellStyle name="Normal 45 2 5 8" xfId="16735" xr:uid="{00000000-0005-0000-0000-0000824D0000}"/>
    <cellStyle name="Normal 45 2 6" xfId="1991" xr:uid="{00000000-0005-0000-0000-0000834D0000}"/>
    <cellStyle name="Normal 45 2 6 2" xfId="3683" xr:uid="{00000000-0005-0000-0000-0000844D0000}"/>
    <cellStyle name="Normal 45 2 6 2 2" xfId="13756" xr:uid="{00000000-0005-0000-0000-0000854D0000}"/>
    <cellStyle name="Normal 45 2 6 2 2 2" xfId="44087" xr:uid="{00000000-0005-0000-0000-0000864D0000}"/>
    <cellStyle name="Normal 45 2 6 2 2 3" xfId="28854" xr:uid="{00000000-0005-0000-0000-0000874D0000}"/>
    <cellStyle name="Normal 45 2 6 2 3" xfId="8736" xr:uid="{00000000-0005-0000-0000-0000884D0000}"/>
    <cellStyle name="Normal 45 2 6 2 3 2" xfId="39070" xr:uid="{00000000-0005-0000-0000-0000894D0000}"/>
    <cellStyle name="Normal 45 2 6 2 3 3" xfId="23837" xr:uid="{00000000-0005-0000-0000-00008A4D0000}"/>
    <cellStyle name="Normal 45 2 6 2 4" xfId="34057" xr:uid="{00000000-0005-0000-0000-00008B4D0000}"/>
    <cellStyle name="Normal 45 2 6 2 5" xfId="18824" xr:uid="{00000000-0005-0000-0000-00008C4D0000}"/>
    <cellStyle name="Normal 45 2 6 3" xfId="5375" xr:uid="{00000000-0005-0000-0000-00008D4D0000}"/>
    <cellStyle name="Normal 45 2 6 3 2" xfId="15427" xr:uid="{00000000-0005-0000-0000-00008E4D0000}"/>
    <cellStyle name="Normal 45 2 6 3 2 2" xfId="45758" xr:uid="{00000000-0005-0000-0000-00008F4D0000}"/>
    <cellStyle name="Normal 45 2 6 3 2 3" xfId="30525" xr:uid="{00000000-0005-0000-0000-0000904D0000}"/>
    <cellStyle name="Normal 45 2 6 3 3" xfId="10407" xr:uid="{00000000-0005-0000-0000-0000914D0000}"/>
    <cellStyle name="Normal 45 2 6 3 3 2" xfId="40741" xr:uid="{00000000-0005-0000-0000-0000924D0000}"/>
    <cellStyle name="Normal 45 2 6 3 3 3" xfId="25508" xr:uid="{00000000-0005-0000-0000-0000934D0000}"/>
    <cellStyle name="Normal 45 2 6 3 4" xfId="35728" xr:uid="{00000000-0005-0000-0000-0000944D0000}"/>
    <cellStyle name="Normal 45 2 6 3 5" xfId="20495" xr:uid="{00000000-0005-0000-0000-0000954D0000}"/>
    <cellStyle name="Normal 45 2 6 4" xfId="12085" xr:uid="{00000000-0005-0000-0000-0000964D0000}"/>
    <cellStyle name="Normal 45 2 6 4 2" xfId="42416" xr:uid="{00000000-0005-0000-0000-0000974D0000}"/>
    <cellStyle name="Normal 45 2 6 4 3" xfId="27183" xr:uid="{00000000-0005-0000-0000-0000984D0000}"/>
    <cellStyle name="Normal 45 2 6 5" xfId="7064" xr:uid="{00000000-0005-0000-0000-0000994D0000}"/>
    <cellStyle name="Normal 45 2 6 5 2" xfId="37399" xr:uid="{00000000-0005-0000-0000-00009A4D0000}"/>
    <cellStyle name="Normal 45 2 6 5 3" xfId="22166" xr:uid="{00000000-0005-0000-0000-00009B4D0000}"/>
    <cellStyle name="Normal 45 2 6 6" xfId="32387" xr:uid="{00000000-0005-0000-0000-00009C4D0000}"/>
    <cellStyle name="Normal 45 2 6 7" xfId="17153" xr:uid="{00000000-0005-0000-0000-00009D4D0000}"/>
    <cellStyle name="Normal 45 2 7" xfId="2842" xr:uid="{00000000-0005-0000-0000-00009E4D0000}"/>
    <cellStyle name="Normal 45 2 7 2" xfId="12920" xr:uid="{00000000-0005-0000-0000-00009F4D0000}"/>
    <cellStyle name="Normal 45 2 7 2 2" xfId="43251" xr:uid="{00000000-0005-0000-0000-0000A04D0000}"/>
    <cellStyle name="Normal 45 2 7 2 3" xfId="28018" xr:uid="{00000000-0005-0000-0000-0000A14D0000}"/>
    <cellStyle name="Normal 45 2 7 3" xfId="7900" xr:uid="{00000000-0005-0000-0000-0000A24D0000}"/>
    <cellStyle name="Normal 45 2 7 3 2" xfId="38234" xr:uid="{00000000-0005-0000-0000-0000A34D0000}"/>
    <cellStyle name="Normal 45 2 7 3 3" xfId="23001" xr:uid="{00000000-0005-0000-0000-0000A44D0000}"/>
    <cellStyle name="Normal 45 2 7 4" xfId="33221" xr:uid="{00000000-0005-0000-0000-0000A54D0000}"/>
    <cellStyle name="Normal 45 2 7 5" xfId="17988" xr:uid="{00000000-0005-0000-0000-0000A64D0000}"/>
    <cellStyle name="Normal 45 2 8" xfId="4536" xr:uid="{00000000-0005-0000-0000-0000A74D0000}"/>
    <cellStyle name="Normal 45 2 8 2" xfId="14591" xr:uid="{00000000-0005-0000-0000-0000A84D0000}"/>
    <cellStyle name="Normal 45 2 8 2 2" xfId="44922" xr:uid="{00000000-0005-0000-0000-0000A94D0000}"/>
    <cellStyle name="Normal 45 2 8 2 3" xfId="29689" xr:uid="{00000000-0005-0000-0000-0000AA4D0000}"/>
    <cellStyle name="Normal 45 2 8 3" xfId="9571" xr:uid="{00000000-0005-0000-0000-0000AB4D0000}"/>
    <cellStyle name="Normal 45 2 8 3 2" xfId="39905" xr:uid="{00000000-0005-0000-0000-0000AC4D0000}"/>
    <cellStyle name="Normal 45 2 8 3 3" xfId="24672" xr:uid="{00000000-0005-0000-0000-0000AD4D0000}"/>
    <cellStyle name="Normal 45 2 8 4" xfId="34892" xr:uid="{00000000-0005-0000-0000-0000AE4D0000}"/>
    <cellStyle name="Normal 45 2 8 5" xfId="19659" xr:uid="{00000000-0005-0000-0000-0000AF4D0000}"/>
    <cellStyle name="Normal 45 2 9" xfId="11247" xr:uid="{00000000-0005-0000-0000-0000B04D0000}"/>
    <cellStyle name="Normal 45 2 9 2" xfId="41580" xr:uid="{00000000-0005-0000-0000-0000B14D0000}"/>
    <cellStyle name="Normal 45 2 9 3" xfId="26347" xr:uid="{00000000-0005-0000-0000-0000B24D0000}"/>
    <cellStyle name="Normal 46" xfId="353" xr:uid="{00000000-0005-0000-0000-0000B34D0000}"/>
    <cellStyle name="Normal 46 2" xfId="862" xr:uid="{00000000-0005-0000-0000-0000B44D0000}"/>
    <cellStyle name="Normal 46 2 10" xfId="6227" xr:uid="{00000000-0005-0000-0000-0000B54D0000}"/>
    <cellStyle name="Normal 46 2 10 2" xfId="36564" xr:uid="{00000000-0005-0000-0000-0000B64D0000}"/>
    <cellStyle name="Normal 46 2 10 3" xfId="21331" xr:uid="{00000000-0005-0000-0000-0000B74D0000}"/>
    <cellStyle name="Normal 46 2 11" xfId="31555" xr:uid="{00000000-0005-0000-0000-0000B84D0000}"/>
    <cellStyle name="Normal 46 2 12" xfId="16316" xr:uid="{00000000-0005-0000-0000-0000B94D0000}"/>
    <cellStyle name="Normal 46 2 2" xfId="1191" xr:uid="{00000000-0005-0000-0000-0000BA4D0000}"/>
    <cellStyle name="Normal 46 2 2 10" xfId="31607" xr:uid="{00000000-0005-0000-0000-0000BB4D0000}"/>
    <cellStyle name="Normal 46 2 2 11" xfId="16370" xr:uid="{00000000-0005-0000-0000-0000BC4D0000}"/>
    <cellStyle name="Normal 46 2 2 2" xfId="1299" xr:uid="{00000000-0005-0000-0000-0000BD4D0000}"/>
    <cellStyle name="Normal 46 2 2 2 10" xfId="16474" xr:uid="{00000000-0005-0000-0000-0000BE4D0000}"/>
    <cellStyle name="Normal 46 2 2 2 2" xfId="1516" xr:uid="{00000000-0005-0000-0000-0000BF4D0000}"/>
    <cellStyle name="Normal 46 2 2 2 2 2" xfId="1937" xr:uid="{00000000-0005-0000-0000-0000C04D0000}"/>
    <cellStyle name="Normal 46 2 2 2 2 2 2" xfId="2776" xr:uid="{00000000-0005-0000-0000-0000C14D0000}"/>
    <cellStyle name="Normal 46 2 2 2 2 2 2 2" xfId="4466" xr:uid="{00000000-0005-0000-0000-0000C24D0000}"/>
    <cellStyle name="Normal 46 2 2 2 2 2 2 2 2" xfId="14539" xr:uid="{00000000-0005-0000-0000-0000C34D0000}"/>
    <cellStyle name="Normal 46 2 2 2 2 2 2 2 2 2" xfId="44870" xr:uid="{00000000-0005-0000-0000-0000C44D0000}"/>
    <cellStyle name="Normal 46 2 2 2 2 2 2 2 2 3" xfId="29637" xr:uid="{00000000-0005-0000-0000-0000C54D0000}"/>
    <cellStyle name="Normal 46 2 2 2 2 2 2 2 3" xfId="9519" xr:uid="{00000000-0005-0000-0000-0000C64D0000}"/>
    <cellStyle name="Normal 46 2 2 2 2 2 2 2 3 2" xfId="39853" xr:uid="{00000000-0005-0000-0000-0000C74D0000}"/>
    <cellStyle name="Normal 46 2 2 2 2 2 2 2 3 3" xfId="24620" xr:uid="{00000000-0005-0000-0000-0000C84D0000}"/>
    <cellStyle name="Normal 46 2 2 2 2 2 2 2 4" xfId="34840" xr:uid="{00000000-0005-0000-0000-0000C94D0000}"/>
    <cellStyle name="Normal 46 2 2 2 2 2 2 2 5" xfId="19607" xr:uid="{00000000-0005-0000-0000-0000CA4D0000}"/>
    <cellStyle name="Normal 46 2 2 2 2 2 2 3" xfId="6158" xr:uid="{00000000-0005-0000-0000-0000CB4D0000}"/>
    <cellStyle name="Normal 46 2 2 2 2 2 2 3 2" xfId="16210" xr:uid="{00000000-0005-0000-0000-0000CC4D0000}"/>
    <cellStyle name="Normal 46 2 2 2 2 2 2 3 2 2" xfId="46541" xr:uid="{00000000-0005-0000-0000-0000CD4D0000}"/>
    <cellStyle name="Normal 46 2 2 2 2 2 2 3 2 3" xfId="31308" xr:uid="{00000000-0005-0000-0000-0000CE4D0000}"/>
    <cellStyle name="Normal 46 2 2 2 2 2 2 3 3" xfId="11190" xr:uid="{00000000-0005-0000-0000-0000CF4D0000}"/>
    <cellStyle name="Normal 46 2 2 2 2 2 2 3 3 2" xfId="41524" xr:uid="{00000000-0005-0000-0000-0000D04D0000}"/>
    <cellStyle name="Normal 46 2 2 2 2 2 2 3 3 3" xfId="26291" xr:uid="{00000000-0005-0000-0000-0000D14D0000}"/>
    <cellStyle name="Normal 46 2 2 2 2 2 2 3 4" xfId="36511" xr:uid="{00000000-0005-0000-0000-0000D24D0000}"/>
    <cellStyle name="Normal 46 2 2 2 2 2 2 3 5" xfId="21278" xr:uid="{00000000-0005-0000-0000-0000D34D0000}"/>
    <cellStyle name="Normal 46 2 2 2 2 2 2 4" xfId="12868" xr:uid="{00000000-0005-0000-0000-0000D44D0000}"/>
    <cellStyle name="Normal 46 2 2 2 2 2 2 4 2" xfId="43199" xr:uid="{00000000-0005-0000-0000-0000D54D0000}"/>
    <cellStyle name="Normal 46 2 2 2 2 2 2 4 3" xfId="27966" xr:uid="{00000000-0005-0000-0000-0000D64D0000}"/>
    <cellStyle name="Normal 46 2 2 2 2 2 2 5" xfId="7847" xr:uid="{00000000-0005-0000-0000-0000D74D0000}"/>
    <cellStyle name="Normal 46 2 2 2 2 2 2 5 2" xfId="38182" xr:uid="{00000000-0005-0000-0000-0000D84D0000}"/>
    <cellStyle name="Normal 46 2 2 2 2 2 2 5 3" xfId="22949" xr:uid="{00000000-0005-0000-0000-0000D94D0000}"/>
    <cellStyle name="Normal 46 2 2 2 2 2 2 6" xfId="33170" xr:uid="{00000000-0005-0000-0000-0000DA4D0000}"/>
    <cellStyle name="Normal 46 2 2 2 2 2 2 7" xfId="17936" xr:uid="{00000000-0005-0000-0000-0000DB4D0000}"/>
    <cellStyle name="Normal 46 2 2 2 2 2 3" xfId="3629" xr:uid="{00000000-0005-0000-0000-0000DC4D0000}"/>
    <cellStyle name="Normal 46 2 2 2 2 2 3 2" xfId="13703" xr:uid="{00000000-0005-0000-0000-0000DD4D0000}"/>
    <cellStyle name="Normal 46 2 2 2 2 2 3 2 2" xfId="44034" xr:uid="{00000000-0005-0000-0000-0000DE4D0000}"/>
    <cellStyle name="Normal 46 2 2 2 2 2 3 2 3" xfId="28801" xr:uid="{00000000-0005-0000-0000-0000DF4D0000}"/>
    <cellStyle name="Normal 46 2 2 2 2 2 3 3" xfId="8683" xr:uid="{00000000-0005-0000-0000-0000E04D0000}"/>
    <cellStyle name="Normal 46 2 2 2 2 2 3 3 2" xfId="39017" xr:uid="{00000000-0005-0000-0000-0000E14D0000}"/>
    <cellStyle name="Normal 46 2 2 2 2 2 3 3 3" xfId="23784" xr:uid="{00000000-0005-0000-0000-0000E24D0000}"/>
    <cellStyle name="Normal 46 2 2 2 2 2 3 4" xfId="34004" xr:uid="{00000000-0005-0000-0000-0000E34D0000}"/>
    <cellStyle name="Normal 46 2 2 2 2 2 3 5" xfId="18771" xr:uid="{00000000-0005-0000-0000-0000E44D0000}"/>
    <cellStyle name="Normal 46 2 2 2 2 2 4" xfId="5322" xr:uid="{00000000-0005-0000-0000-0000E54D0000}"/>
    <cellStyle name="Normal 46 2 2 2 2 2 4 2" xfId="15374" xr:uid="{00000000-0005-0000-0000-0000E64D0000}"/>
    <cellStyle name="Normal 46 2 2 2 2 2 4 2 2" xfId="45705" xr:uid="{00000000-0005-0000-0000-0000E74D0000}"/>
    <cellStyle name="Normal 46 2 2 2 2 2 4 2 3" xfId="30472" xr:uid="{00000000-0005-0000-0000-0000E84D0000}"/>
    <cellStyle name="Normal 46 2 2 2 2 2 4 3" xfId="10354" xr:uid="{00000000-0005-0000-0000-0000E94D0000}"/>
    <cellStyle name="Normal 46 2 2 2 2 2 4 3 2" xfId="40688" xr:uid="{00000000-0005-0000-0000-0000EA4D0000}"/>
    <cellStyle name="Normal 46 2 2 2 2 2 4 3 3" xfId="25455" xr:uid="{00000000-0005-0000-0000-0000EB4D0000}"/>
    <cellStyle name="Normal 46 2 2 2 2 2 4 4" xfId="35675" xr:uid="{00000000-0005-0000-0000-0000EC4D0000}"/>
    <cellStyle name="Normal 46 2 2 2 2 2 4 5" xfId="20442" xr:uid="{00000000-0005-0000-0000-0000ED4D0000}"/>
    <cellStyle name="Normal 46 2 2 2 2 2 5" xfId="12032" xr:uid="{00000000-0005-0000-0000-0000EE4D0000}"/>
    <cellStyle name="Normal 46 2 2 2 2 2 5 2" xfId="42363" xr:uid="{00000000-0005-0000-0000-0000EF4D0000}"/>
    <cellStyle name="Normal 46 2 2 2 2 2 5 3" xfId="27130" xr:uid="{00000000-0005-0000-0000-0000F04D0000}"/>
    <cellStyle name="Normal 46 2 2 2 2 2 6" xfId="7011" xr:uid="{00000000-0005-0000-0000-0000F14D0000}"/>
    <cellStyle name="Normal 46 2 2 2 2 2 6 2" xfId="37346" xr:uid="{00000000-0005-0000-0000-0000F24D0000}"/>
    <cellStyle name="Normal 46 2 2 2 2 2 6 3" xfId="22113" xr:uid="{00000000-0005-0000-0000-0000F34D0000}"/>
    <cellStyle name="Normal 46 2 2 2 2 2 7" xfId="32334" xr:uid="{00000000-0005-0000-0000-0000F44D0000}"/>
    <cellStyle name="Normal 46 2 2 2 2 2 8" xfId="17100" xr:uid="{00000000-0005-0000-0000-0000F54D0000}"/>
    <cellStyle name="Normal 46 2 2 2 2 3" xfId="2358" xr:uid="{00000000-0005-0000-0000-0000F64D0000}"/>
    <cellStyle name="Normal 46 2 2 2 2 3 2" xfId="4048" xr:uid="{00000000-0005-0000-0000-0000F74D0000}"/>
    <cellStyle name="Normal 46 2 2 2 2 3 2 2" xfId="14121" xr:uid="{00000000-0005-0000-0000-0000F84D0000}"/>
    <cellStyle name="Normal 46 2 2 2 2 3 2 2 2" xfId="44452" xr:uid="{00000000-0005-0000-0000-0000F94D0000}"/>
    <cellStyle name="Normal 46 2 2 2 2 3 2 2 3" xfId="29219" xr:uid="{00000000-0005-0000-0000-0000FA4D0000}"/>
    <cellStyle name="Normal 46 2 2 2 2 3 2 3" xfId="9101" xr:uid="{00000000-0005-0000-0000-0000FB4D0000}"/>
    <cellStyle name="Normal 46 2 2 2 2 3 2 3 2" xfId="39435" xr:uid="{00000000-0005-0000-0000-0000FC4D0000}"/>
    <cellStyle name="Normal 46 2 2 2 2 3 2 3 3" xfId="24202" xr:uid="{00000000-0005-0000-0000-0000FD4D0000}"/>
    <cellStyle name="Normal 46 2 2 2 2 3 2 4" xfId="34422" xr:uid="{00000000-0005-0000-0000-0000FE4D0000}"/>
    <cellStyle name="Normal 46 2 2 2 2 3 2 5" xfId="19189" xr:uid="{00000000-0005-0000-0000-0000FF4D0000}"/>
    <cellStyle name="Normal 46 2 2 2 2 3 3" xfId="5740" xr:uid="{00000000-0005-0000-0000-0000004E0000}"/>
    <cellStyle name="Normal 46 2 2 2 2 3 3 2" xfId="15792" xr:uid="{00000000-0005-0000-0000-0000014E0000}"/>
    <cellStyle name="Normal 46 2 2 2 2 3 3 2 2" xfId="46123" xr:uid="{00000000-0005-0000-0000-0000024E0000}"/>
    <cellStyle name="Normal 46 2 2 2 2 3 3 2 3" xfId="30890" xr:uid="{00000000-0005-0000-0000-0000034E0000}"/>
    <cellStyle name="Normal 46 2 2 2 2 3 3 3" xfId="10772" xr:uid="{00000000-0005-0000-0000-0000044E0000}"/>
    <cellStyle name="Normal 46 2 2 2 2 3 3 3 2" xfId="41106" xr:uid="{00000000-0005-0000-0000-0000054E0000}"/>
    <cellStyle name="Normal 46 2 2 2 2 3 3 3 3" xfId="25873" xr:uid="{00000000-0005-0000-0000-0000064E0000}"/>
    <cellStyle name="Normal 46 2 2 2 2 3 3 4" xfId="36093" xr:uid="{00000000-0005-0000-0000-0000074E0000}"/>
    <cellStyle name="Normal 46 2 2 2 2 3 3 5" xfId="20860" xr:uid="{00000000-0005-0000-0000-0000084E0000}"/>
    <cellStyle name="Normal 46 2 2 2 2 3 4" xfId="12450" xr:uid="{00000000-0005-0000-0000-0000094E0000}"/>
    <cellStyle name="Normal 46 2 2 2 2 3 4 2" xfId="42781" xr:uid="{00000000-0005-0000-0000-00000A4E0000}"/>
    <cellStyle name="Normal 46 2 2 2 2 3 4 3" xfId="27548" xr:uid="{00000000-0005-0000-0000-00000B4E0000}"/>
    <cellStyle name="Normal 46 2 2 2 2 3 5" xfId="7429" xr:uid="{00000000-0005-0000-0000-00000C4E0000}"/>
    <cellStyle name="Normal 46 2 2 2 2 3 5 2" xfId="37764" xr:uid="{00000000-0005-0000-0000-00000D4E0000}"/>
    <cellStyle name="Normal 46 2 2 2 2 3 5 3" xfId="22531" xr:uid="{00000000-0005-0000-0000-00000E4E0000}"/>
    <cellStyle name="Normal 46 2 2 2 2 3 6" xfId="32752" xr:uid="{00000000-0005-0000-0000-00000F4E0000}"/>
    <cellStyle name="Normal 46 2 2 2 2 3 7" xfId="17518" xr:uid="{00000000-0005-0000-0000-0000104E0000}"/>
    <cellStyle name="Normal 46 2 2 2 2 4" xfId="3211" xr:uid="{00000000-0005-0000-0000-0000114E0000}"/>
    <cellStyle name="Normal 46 2 2 2 2 4 2" xfId="13285" xr:uid="{00000000-0005-0000-0000-0000124E0000}"/>
    <cellStyle name="Normal 46 2 2 2 2 4 2 2" xfId="43616" xr:uid="{00000000-0005-0000-0000-0000134E0000}"/>
    <cellStyle name="Normal 46 2 2 2 2 4 2 3" xfId="28383" xr:uid="{00000000-0005-0000-0000-0000144E0000}"/>
    <cellStyle name="Normal 46 2 2 2 2 4 3" xfId="8265" xr:uid="{00000000-0005-0000-0000-0000154E0000}"/>
    <cellStyle name="Normal 46 2 2 2 2 4 3 2" xfId="38599" xr:uid="{00000000-0005-0000-0000-0000164E0000}"/>
    <cellStyle name="Normal 46 2 2 2 2 4 3 3" xfId="23366" xr:uid="{00000000-0005-0000-0000-0000174E0000}"/>
    <cellStyle name="Normal 46 2 2 2 2 4 4" xfId="33586" xr:uid="{00000000-0005-0000-0000-0000184E0000}"/>
    <cellStyle name="Normal 46 2 2 2 2 4 5" xfId="18353" xr:uid="{00000000-0005-0000-0000-0000194E0000}"/>
    <cellStyle name="Normal 46 2 2 2 2 5" xfId="4904" xr:uid="{00000000-0005-0000-0000-00001A4E0000}"/>
    <cellStyle name="Normal 46 2 2 2 2 5 2" xfId="14956" xr:uid="{00000000-0005-0000-0000-00001B4E0000}"/>
    <cellStyle name="Normal 46 2 2 2 2 5 2 2" xfId="45287" xr:uid="{00000000-0005-0000-0000-00001C4E0000}"/>
    <cellStyle name="Normal 46 2 2 2 2 5 2 3" xfId="30054" xr:uid="{00000000-0005-0000-0000-00001D4E0000}"/>
    <cellStyle name="Normal 46 2 2 2 2 5 3" xfId="9936" xr:uid="{00000000-0005-0000-0000-00001E4E0000}"/>
    <cellStyle name="Normal 46 2 2 2 2 5 3 2" xfId="40270" xr:uid="{00000000-0005-0000-0000-00001F4E0000}"/>
    <cellStyle name="Normal 46 2 2 2 2 5 3 3" xfId="25037" xr:uid="{00000000-0005-0000-0000-0000204E0000}"/>
    <cellStyle name="Normal 46 2 2 2 2 5 4" xfId="35257" xr:uid="{00000000-0005-0000-0000-0000214E0000}"/>
    <cellStyle name="Normal 46 2 2 2 2 5 5" xfId="20024" xr:uid="{00000000-0005-0000-0000-0000224E0000}"/>
    <cellStyle name="Normal 46 2 2 2 2 6" xfId="11614" xr:uid="{00000000-0005-0000-0000-0000234E0000}"/>
    <cellStyle name="Normal 46 2 2 2 2 6 2" xfId="41945" xr:uid="{00000000-0005-0000-0000-0000244E0000}"/>
    <cellStyle name="Normal 46 2 2 2 2 6 3" xfId="26712" xr:uid="{00000000-0005-0000-0000-0000254E0000}"/>
    <cellStyle name="Normal 46 2 2 2 2 7" xfId="6593" xr:uid="{00000000-0005-0000-0000-0000264E0000}"/>
    <cellStyle name="Normal 46 2 2 2 2 7 2" xfId="36928" xr:uid="{00000000-0005-0000-0000-0000274E0000}"/>
    <cellStyle name="Normal 46 2 2 2 2 7 3" xfId="21695" xr:uid="{00000000-0005-0000-0000-0000284E0000}"/>
    <cellStyle name="Normal 46 2 2 2 2 8" xfId="31916" xr:uid="{00000000-0005-0000-0000-0000294E0000}"/>
    <cellStyle name="Normal 46 2 2 2 2 9" xfId="16682" xr:uid="{00000000-0005-0000-0000-00002A4E0000}"/>
    <cellStyle name="Normal 46 2 2 2 3" xfId="1729" xr:uid="{00000000-0005-0000-0000-00002B4E0000}"/>
    <cellStyle name="Normal 46 2 2 2 3 2" xfId="2568" xr:uid="{00000000-0005-0000-0000-00002C4E0000}"/>
    <cellStyle name="Normal 46 2 2 2 3 2 2" xfId="4258" xr:uid="{00000000-0005-0000-0000-00002D4E0000}"/>
    <cellStyle name="Normal 46 2 2 2 3 2 2 2" xfId="14331" xr:uid="{00000000-0005-0000-0000-00002E4E0000}"/>
    <cellStyle name="Normal 46 2 2 2 3 2 2 2 2" xfId="44662" xr:uid="{00000000-0005-0000-0000-00002F4E0000}"/>
    <cellStyle name="Normal 46 2 2 2 3 2 2 2 3" xfId="29429" xr:uid="{00000000-0005-0000-0000-0000304E0000}"/>
    <cellStyle name="Normal 46 2 2 2 3 2 2 3" xfId="9311" xr:uid="{00000000-0005-0000-0000-0000314E0000}"/>
    <cellStyle name="Normal 46 2 2 2 3 2 2 3 2" xfId="39645" xr:uid="{00000000-0005-0000-0000-0000324E0000}"/>
    <cellStyle name="Normal 46 2 2 2 3 2 2 3 3" xfId="24412" xr:uid="{00000000-0005-0000-0000-0000334E0000}"/>
    <cellStyle name="Normal 46 2 2 2 3 2 2 4" xfId="34632" xr:uid="{00000000-0005-0000-0000-0000344E0000}"/>
    <cellStyle name="Normal 46 2 2 2 3 2 2 5" xfId="19399" xr:uid="{00000000-0005-0000-0000-0000354E0000}"/>
    <cellStyle name="Normal 46 2 2 2 3 2 3" xfId="5950" xr:uid="{00000000-0005-0000-0000-0000364E0000}"/>
    <cellStyle name="Normal 46 2 2 2 3 2 3 2" xfId="16002" xr:uid="{00000000-0005-0000-0000-0000374E0000}"/>
    <cellStyle name="Normal 46 2 2 2 3 2 3 2 2" xfId="46333" xr:uid="{00000000-0005-0000-0000-0000384E0000}"/>
    <cellStyle name="Normal 46 2 2 2 3 2 3 2 3" xfId="31100" xr:uid="{00000000-0005-0000-0000-0000394E0000}"/>
    <cellStyle name="Normal 46 2 2 2 3 2 3 3" xfId="10982" xr:uid="{00000000-0005-0000-0000-00003A4E0000}"/>
    <cellStyle name="Normal 46 2 2 2 3 2 3 3 2" xfId="41316" xr:uid="{00000000-0005-0000-0000-00003B4E0000}"/>
    <cellStyle name="Normal 46 2 2 2 3 2 3 3 3" xfId="26083" xr:uid="{00000000-0005-0000-0000-00003C4E0000}"/>
    <cellStyle name="Normal 46 2 2 2 3 2 3 4" xfId="36303" xr:uid="{00000000-0005-0000-0000-00003D4E0000}"/>
    <cellStyle name="Normal 46 2 2 2 3 2 3 5" xfId="21070" xr:uid="{00000000-0005-0000-0000-00003E4E0000}"/>
    <cellStyle name="Normal 46 2 2 2 3 2 4" xfId="12660" xr:uid="{00000000-0005-0000-0000-00003F4E0000}"/>
    <cellStyle name="Normal 46 2 2 2 3 2 4 2" xfId="42991" xr:uid="{00000000-0005-0000-0000-0000404E0000}"/>
    <cellStyle name="Normal 46 2 2 2 3 2 4 3" xfId="27758" xr:uid="{00000000-0005-0000-0000-0000414E0000}"/>
    <cellStyle name="Normal 46 2 2 2 3 2 5" xfId="7639" xr:uid="{00000000-0005-0000-0000-0000424E0000}"/>
    <cellStyle name="Normal 46 2 2 2 3 2 5 2" xfId="37974" xr:uid="{00000000-0005-0000-0000-0000434E0000}"/>
    <cellStyle name="Normal 46 2 2 2 3 2 5 3" xfId="22741" xr:uid="{00000000-0005-0000-0000-0000444E0000}"/>
    <cellStyle name="Normal 46 2 2 2 3 2 6" xfId="32962" xr:uid="{00000000-0005-0000-0000-0000454E0000}"/>
    <cellStyle name="Normal 46 2 2 2 3 2 7" xfId="17728" xr:uid="{00000000-0005-0000-0000-0000464E0000}"/>
    <cellStyle name="Normal 46 2 2 2 3 3" xfId="3421" xr:uid="{00000000-0005-0000-0000-0000474E0000}"/>
    <cellStyle name="Normal 46 2 2 2 3 3 2" xfId="13495" xr:uid="{00000000-0005-0000-0000-0000484E0000}"/>
    <cellStyle name="Normal 46 2 2 2 3 3 2 2" xfId="43826" xr:uid="{00000000-0005-0000-0000-0000494E0000}"/>
    <cellStyle name="Normal 46 2 2 2 3 3 2 3" xfId="28593" xr:uid="{00000000-0005-0000-0000-00004A4E0000}"/>
    <cellStyle name="Normal 46 2 2 2 3 3 3" xfId="8475" xr:uid="{00000000-0005-0000-0000-00004B4E0000}"/>
    <cellStyle name="Normal 46 2 2 2 3 3 3 2" xfId="38809" xr:uid="{00000000-0005-0000-0000-00004C4E0000}"/>
    <cellStyle name="Normal 46 2 2 2 3 3 3 3" xfId="23576" xr:uid="{00000000-0005-0000-0000-00004D4E0000}"/>
    <cellStyle name="Normal 46 2 2 2 3 3 4" xfId="33796" xr:uid="{00000000-0005-0000-0000-00004E4E0000}"/>
    <cellStyle name="Normal 46 2 2 2 3 3 5" xfId="18563" xr:uid="{00000000-0005-0000-0000-00004F4E0000}"/>
    <cellStyle name="Normal 46 2 2 2 3 4" xfId="5114" xr:uid="{00000000-0005-0000-0000-0000504E0000}"/>
    <cellStyle name="Normal 46 2 2 2 3 4 2" xfId="15166" xr:uid="{00000000-0005-0000-0000-0000514E0000}"/>
    <cellStyle name="Normal 46 2 2 2 3 4 2 2" xfId="45497" xr:uid="{00000000-0005-0000-0000-0000524E0000}"/>
    <cellStyle name="Normal 46 2 2 2 3 4 2 3" xfId="30264" xr:uid="{00000000-0005-0000-0000-0000534E0000}"/>
    <cellStyle name="Normal 46 2 2 2 3 4 3" xfId="10146" xr:uid="{00000000-0005-0000-0000-0000544E0000}"/>
    <cellStyle name="Normal 46 2 2 2 3 4 3 2" xfId="40480" xr:uid="{00000000-0005-0000-0000-0000554E0000}"/>
    <cellStyle name="Normal 46 2 2 2 3 4 3 3" xfId="25247" xr:uid="{00000000-0005-0000-0000-0000564E0000}"/>
    <cellStyle name="Normal 46 2 2 2 3 4 4" xfId="35467" xr:uid="{00000000-0005-0000-0000-0000574E0000}"/>
    <cellStyle name="Normal 46 2 2 2 3 4 5" xfId="20234" xr:uid="{00000000-0005-0000-0000-0000584E0000}"/>
    <cellStyle name="Normal 46 2 2 2 3 5" xfId="11824" xr:uid="{00000000-0005-0000-0000-0000594E0000}"/>
    <cellStyle name="Normal 46 2 2 2 3 5 2" xfId="42155" xr:uid="{00000000-0005-0000-0000-00005A4E0000}"/>
    <cellStyle name="Normal 46 2 2 2 3 5 3" xfId="26922" xr:uid="{00000000-0005-0000-0000-00005B4E0000}"/>
    <cellStyle name="Normal 46 2 2 2 3 6" xfId="6803" xr:uid="{00000000-0005-0000-0000-00005C4E0000}"/>
    <cellStyle name="Normal 46 2 2 2 3 6 2" xfId="37138" xr:uid="{00000000-0005-0000-0000-00005D4E0000}"/>
    <cellStyle name="Normal 46 2 2 2 3 6 3" xfId="21905" xr:uid="{00000000-0005-0000-0000-00005E4E0000}"/>
    <cellStyle name="Normal 46 2 2 2 3 7" xfId="32126" xr:uid="{00000000-0005-0000-0000-00005F4E0000}"/>
    <cellStyle name="Normal 46 2 2 2 3 8" xfId="16892" xr:uid="{00000000-0005-0000-0000-0000604E0000}"/>
    <cellStyle name="Normal 46 2 2 2 4" xfId="2150" xr:uid="{00000000-0005-0000-0000-0000614E0000}"/>
    <cellStyle name="Normal 46 2 2 2 4 2" xfId="3840" xr:uid="{00000000-0005-0000-0000-0000624E0000}"/>
    <cellStyle name="Normal 46 2 2 2 4 2 2" xfId="13913" xr:uid="{00000000-0005-0000-0000-0000634E0000}"/>
    <cellStyle name="Normal 46 2 2 2 4 2 2 2" xfId="44244" xr:uid="{00000000-0005-0000-0000-0000644E0000}"/>
    <cellStyle name="Normal 46 2 2 2 4 2 2 3" xfId="29011" xr:uid="{00000000-0005-0000-0000-0000654E0000}"/>
    <cellStyle name="Normal 46 2 2 2 4 2 3" xfId="8893" xr:uid="{00000000-0005-0000-0000-0000664E0000}"/>
    <cellStyle name="Normal 46 2 2 2 4 2 3 2" xfId="39227" xr:uid="{00000000-0005-0000-0000-0000674E0000}"/>
    <cellStyle name="Normal 46 2 2 2 4 2 3 3" xfId="23994" xr:uid="{00000000-0005-0000-0000-0000684E0000}"/>
    <cellStyle name="Normal 46 2 2 2 4 2 4" xfId="34214" xr:uid="{00000000-0005-0000-0000-0000694E0000}"/>
    <cellStyle name="Normal 46 2 2 2 4 2 5" xfId="18981" xr:uid="{00000000-0005-0000-0000-00006A4E0000}"/>
    <cellStyle name="Normal 46 2 2 2 4 3" xfId="5532" xr:uid="{00000000-0005-0000-0000-00006B4E0000}"/>
    <cellStyle name="Normal 46 2 2 2 4 3 2" xfId="15584" xr:uid="{00000000-0005-0000-0000-00006C4E0000}"/>
    <cellStyle name="Normal 46 2 2 2 4 3 2 2" xfId="45915" xr:uid="{00000000-0005-0000-0000-00006D4E0000}"/>
    <cellStyle name="Normal 46 2 2 2 4 3 2 3" xfId="30682" xr:uid="{00000000-0005-0000-0000-00006E4E0000}"/>
    <cellStyle name="Normal 46 2 2 2 4 3 3" xfId="10564" xr:uid="{00000000-0005-0000-0000-00006F4E0000}"/>
    <cellStyle name="Normal 46 2 2 2 4 3 3 2" xfId="40898" xr:uid="{00000000-0005-0000-0000-0000704E0000}"/>
    <cellStyle name="Normal 46 2 2 2 4 3 3 3" xfId="25665" xr:uid="{00000000-0005-0000-0000-0000714E0000}"/>
    <cellStyle name="Normal 46 2 2 2 4 3 4" xfId="35885" xr:uid="{00000000-0005-0000-0000-0000724E0000}"/>
    <cellStyle name="Normal 46 2 2 2 4 3 5" xfId="20652" xr:uid="{00000000-0005-0000-0000-0000734E0000}"/>
    <cellStyle name="Normal 46 2 2 2 4 4" xfId="12242" xr:uid="{00000000-0005-0000-0000-0000744E0000}"/>
    <cellStyle name="Normal 46 2 2 2 4 4 2" xfId="42573" xr:uid="{00000000-0005-0000-0000-0000754E0000}"/>
    <cellStyle name="Normal 46 2 2 2 4 4 3" xfId="27340" xr:uid="{00000000-0005-0000-0000-0000764E0000}"/>
    <cellStyle name="Normal 46 2 2 2 4 5" xfId="7221" xr:uid="{00000000-0005-0000-0000-0000774E0000}"/>
    <cellStyle name="Normal 46 2 2 2 4 5 2" xfId="37556" xr:uid="{00000000-0005-0000-0000-0000784E0000}"/>
    <cellStyle name="Normal 46 2 2 2 4 5 3" xfId="22323" xr:uid="{00000000-0005-0000-0000-0000794E0000}"/>
    <cellStyle name="Normal 46 2 2 2 4 6" xfId="32544" xr:uid="{00000000-0005-0000-0000-00007A4E0000}"/>
    <cellStyle name="Normal 46 2 2 2 4 7" xfId="17310" xr:uid="{00000000-0005-0000-0000-00007B4E0000}"/>
    <cellStyle name="Normal 46 2 2 2 5" xfId="3003" xr:uid="{00000000-0005-0000-0000-00007C4E0000}"/>
    <cellStyle name="Normal 46 2 2 2 5 2" xfId="13077" xr:uid="{00000000-0005-0000-0000-00007D4E0000}"/>
    <cellStyle name="Normal 46 2 2 2 5 2 2" xfId="43408" xr:uid="{00000000-0005-0000-0000-00007E4E0000}"/>
    <cellStyle name="Normal 46 2 2 2 5 2 3" xfId="28175" xr:uid="{00000000-0005-0000-0000-00007F4E0000}"/>
    <cellStyle name="Normal 46 2 2 2 5 3" xfId="8057" xr:uid="{00000000-0005-0000-0000-0000804E0000}"/>
    <cellStyle name="Normal 46 2 2 2 5 3 2" xfId="38391" xr:uid="{00000000-0005-0000-0000-0000814E0000}"/>
    <cellStyle name="Normal 46 2 2 2 5 3 3" xfId="23158" xr:uid="{00000000-0005-0000-0000-0000824E0000}"/>
    <cellStyle name="Normal 46 2 2 2 5 4" xfId="33378" xr:uid="{00000000-0005-0000-0000-0000834E0000}"/>
    <cellStyle name="Normal 46 2 2 2 5 5" xfId="18145" xr:uid="{00000000-0005-0000-0000-0000844E0000}"/>
    <cellStyle name="Normal 46 2 2 2 6" xfId="4696" xr:uid="{00000000-0005-0000-0000-0000854E0000}"/>
    <cellStyle name="Normal 46 2 2 2 6 2" xfId="14748" xr:uid="{00000000-0005-0000-0000-0000864E0000}"/>
    <cellStyle name="Normal 46 2 2 2 6 2 2" xfId="45079" xr:uid="{00000000-0005-0000-0000-0000874E0000}"/>
    <cellStyle name="Normal 46 2 2 2 6 2 3" xfId="29846" xr:uid="{00000000-0005-0000-0000-0000884E0000}"/>
    <cellStyle name="Normal 46 2 2 2 6 3" xfId="9728" xr:uid="{00000000-0005-0000-0000-0000894E0000}"/>
    <cellStyle name="Normal 46 2 2 2 6 3 2" xfId="40062" xr:uid="{00000000-0005-0000-0000-00008A4E0000}"/>
    <cellStyle name="Normal 46 2 2 2 6 3 3" xfId="24829" xr:uid="{00000000-0005-0000-0000-00008B4E0000}"/>
    <cellStyle name="Normal 46 2 2 2 6 4" xfId="35049" xr:uid="{00000000-0005-0000-0000-00008C4E0000}"/>
    <cellStyle name="Normal 46 2 2 2 6 5" xfId="19816" xr:uid="{00000000-0005-0000-0000-00008D4E0000}"/>
    <cellStyle name="Normal 46 2 2 2 7" xfId="11406" xr:uid="{00000000-0005-0000-0000-00008E4E0000}"/>
    <cellStyle name="Normal 46 2 2 2 7 2" xfId="41737" xr:uid="{00000000-0005-0000-0000-00008F4E0000}"/>
    <cellStyle name="Normal 46 2 2 2 7 3" xfId="26504" xr:uid="{00000000-0005-0000-0000-0000904E0000}"/>
    <cellStyle name="Normal 46 2 2 2 8" xfId="6385" xr:uid="{00000000-0005-0000-0000-0000914E0000}"/>
    <cellStyle name="Normal 46 2 2 2 8 2" xfId="36720" xr:uid="{00000000-0005-0000-0000-0000924E0000}"/>
    <cellStyle name="Normal 46 2 2 2 8 3" xfId="21487" xr:uid="{00000000-0005-0000-0000-0000934E0000}"/>
    <cellStyle name="Normal 46 2 2 2 9" xfId="31708" xr:uid="{00000000-0005-0000-0000-0000944E0000}"/>
    <cellStyle name="Normal 46 2 2 3" xfId="1412" xr:uid="{00000000-0005-0000-0000-0000954E0000}"/>
    <cellStyle name="Normal 46 2 2 3 2" xfId="1833" xr:uid="{00000000-0005-0000-0000-0000964E0000}"/>
    <cellStyle name="Normal 46 2 2 3 2 2" xfId="2672" xr:uid="{00000000-0005-0000-0000-0000974E0000}"/>
    <cellStyle name="Normal 46 2 2 3 2 2 2" xfId="4362" xr:uid="{00000000-0005-0000-0000-0000984E0000}"/>
    <cellStyle name="Normal 46 2 2 3 2 2 2 2" xfId="14435" xr:uid="{00000000-0005-0000-0000-0000994E0000}"/>
    <cellStyle name="Normal 46 2 2 3 2 2 2 2 2" xfId="44766" xr:uid="{00000000-0005-0000-0000-00009A4E0000}"/>
    <cellStyle name="Normal 46 2 2 3 2 2 2 2 3" xfId="29533" xr:uid="{00000000-0005-0000-0000-00009B4E0000}"/>
    <cellStyle name="Normal 46 2 2 3 2 2 2 3" xfId="9415" xr:uid="{00000000-0005-0000-0000-00009C4E0000}"/>
    <cellStyle name="Normal 46 2 2 3 2 2 2 3 2" xfId="39749" xr:uid="{00000000-0005-0000-0000-00009D4E0000}"/>
    <cellStyle name="Normal 46 2 2 3 2 2 2 3 3" xfId="24516" xr:uid="{00000000-0005-0000-0000-00009E4E0000}"/>
    <cellStyle name="Normal 46 2 2 3 2 2 2 4" xfId="34736" xr:uid="{00000000-0005-0000-0000-00009F4E0000}"/>
    <cellStyle name="Normal 46 2 2 3 2 2 2 5" xfId="19503" xr:uid="{00000000-0005-0000-0000-0000A04E0000}"/>
    <cellStyle name="Normal 46 2 2 3 2 2 3" xfId="6054" xr:uid="{00000000-0005-0000-0000-0000A14E0000}"/>
    <cellStyle name="Normal 46 2 2 3 2 2 3 2" xfId="16106" xr:uid="{00000000-0005-0000-0000-0000A24E0000}"/>
    <cellStyle name="Normal 46 2 2 3 2 2 3 2 2" xfId="46437" xr:uid="{00000000-0005-0000-0000-0000A34E0000}"/>
    <cellStyle name="Normal 46 2 2 3 2 2 3 2 3" xfId="31204" xr:uid="{00000000-0005-0000-0000-0000A44E0000}"/>
    <cellStyle name="Normal 46 2 2 3 2 2 3 3" xfId="11086" xr:uid="{00000000-0005-0000-0000-0000A54E0000}"/>
    <cellStyle name="Normal 46 2 2 3 2 2 3 3 2" xfId="41420" xr:uid="{00000000-0005-0000-0000-0000A64E0000}"/>
    <cellStyle name="Normal 46 2 2 3 2 2 3 3 3" xfId="26187" xr:uid="{00000000-0005-0000-0000-0000A74E0000}"/>
    <cellStyle name="Normal 46 2 2 3 2 2 3 4" xfId="36407" xr:uid="{00000000-0005-0000-0000-0000A84E0000}"/>
    <cellStyle name="Normal 46 2 2 3 2 2 3 5" xfId="21174" xr:uid="{00000000-0005-0000-0000-0000A94E0000}"/>
    <cellStyle name="Normal 46 2 2 3 2 2 4" xfId="12764" xr:uid="{00000000-0005-0000-0000-0000AA4E0000}"/>
    <cellStyle name="Normal 46 2 2 3 2 2 4 2" xfId="43095" xr:uid="{00000000-0005-0000-0000-0000AB4E0000}"/>
    <cellStyle name="Normal 46 2 2 3 2 2 4 3" xfId="27862" xr:uid="{00000000-0005-0000-0000-0000AC4E0000}"/>
    <cellStyle name="Normal 46 2 2 3 2 2 5" xfId="7743" xr:uid="{00000000-0005-0000-0000-0000AD4E0000}"/>
    <cellStyle name="Normal 46 2 2 3 2 2 5 2" xfId="38078" xr:uid="{00000000-0005-0000-0000-0000AE4E0000}"/>
    <cellStyle name="Normal 46 2 2 3 2 2 5 3" xfId="22845" xr:uid="{00000000-0005-0000-0000-0000AF4E0000}"/>
    <cellStyle name="Normal 46 2 2 3 2 2 6" xfId="33066" xr:uid="{00000000-0005-0000-0000-0000B04E0000}"/>
    <cellStyle name="Normal 46 2 2 3 2 2 7" xfId="17832" xr:uid="{00000000-0005-0000-0000-0000B14E0000}"/>
    <cellStyle name="Normal 46 2 2 3 2 3" xfId="3525" xr:uid="{00000000-0005-0000-0000-0000B24E0000}"/>
    <cellStyle name="Normal 46 2 2 3 2 3 2" xfId="13599" xr:uid="{00000000-0005-0000-0000-0000B34E0000}"/>
    <cellStyle name="Normal 46 2 2 3 2 3 2 2" xfId="43930" xr:uid="{00000000-0005-0000-0000-0000B44E0000}"/>
    <cellStyle name="Normal 46 2 2 3 2 3 2 3" xfId="28697" xr:uid="{00000000-0005-0000-0000-0000B54E0000}"/>
    <cellStyle name="Normal 46 2 2 3 2 3 3" xfId="8579" xr:uid="{00000000-0005-0000-0000-0000B64E0000}"/>
    <cellStyle name="Normal 46 2 2 3 2 3 3 2" xfId="38913" xr:uid="{00000000-0005-0000-0000-0000B74E0000}"/>
    <cellStyle name="Normal 46 2 2 3 2 3 3 3" xfId="23680" xr:uid="{00000000-0005-0000-0000-0000B84E0000}"/>
    <cellStyle name="Normal 46 2 2 3 2 3 4" xfId="33900" xr:uid="{00000000-0005-0000-0000-0000B94E0000}"/>
    <cellStyle name="Normal 46 2 2 3 2 3 5" xfId="18667" xr:uid="{00000000-0005-0000-0000-0000BA4E0000}"/>
    <cellStyle name="Normal 46 2 2 3 2 4" xfId="5218" xr:uid="{00000000-0005-0000-0000-0000BB4E0000}"/>
    <cellStyle name="Normal 46 2 2 3 2 4 2" xfId="15270" xr:uid="{00000000-0005-0000-0000-0000BC4E0000}"/>
    <cellStyle name="Normal 46 2 2 3 2 4 2 2" xfId="45601" xr:uid="{00000000-0005-0000-0000-0000BD4E0000}"/>
    <cellStyle name="Normal 46 2 2 3 2 4 2 3" xfId="30368" xr:uid="{00000000-0005-0000-0000-0000BE4E0000}"/>
    <cellStyle name="Normal 46 2 2 3 2 4 3" xfId="10250" xr:uid="{00000000-0005-0000-0000-0000BF4E0000}"/>
    <cellStyle name="Normal 46 2 2 3 2 4 3 2" xfId="40584" xr:uid="{00000000-0005-0000-0000-0000C04E0000}"/>
    <cellStyle name="Normal 46 2 2 3 2 4 3 3" xfId="25351" xr:uid="{00000000-0005-0000-0000-0000C14E0000}"/>
    <cellStyle name="Normal 46 2 2 3 2 4 4" xfId="35571" xr:uid="{00000000-0005-0000-0000-0000C24E0000}"/>
    <cellStyle name="Normal 46 2 2 3 2 4 5" xfId="20338" xr:uid="{00000000-0005-0000-0000-0000C34E0000}"/>
    <cellStyle name="Normal 46 2 2 3 2 5" xfId="11928" xr:uid="{00000000-0005-0000-0000-0000C44E0000}"/>
    <cellStyle name="Normal 46 2 2 3 2 5 2" xfId="42259" xr:uid="{00000000-0005-0000-0000-0000C54E0000}"/>
    <cellStyle name="Normal 46 2 2 3 2 5 3" xfId="27026" xr:uid="{00000000-0005-0000-0000-0000C64E0000}"/>
    <cellStyle name="Normal 46 2 2 3 2 6" xfId="6907" xr:uid="{00000000-0005-0000-0000-0000C74E0000}"/>
    <cellStyle name="Normal 46 2 2 3 2 6 2" xfId="37242" xr:uid="{00000000-0005-0000-0000-0000C84E0000}"/>
    <cellStyle name="Normal 46 2 2 3 2 6 3" xfId="22009" xr:uid="{00000000-0005-0000-0000-0000C94E0000}"/>
    <cellStyle name="Normal 46 2 2 3 2 7" xfId="32230" xr:uid="{00000000-0005-0000-0000-0000CA4E0000}"/>
    <cellStyle name="Normal 46 2 2 3 2 8" xfId="16996" xr:uid="{00000000-0005-0000-0000-0000CB4E0000}"/>
    <cellStyle name="Normal 46 2 2 3 3" xfId="2254" xr:uid="{00000000-0005-0000-0000-0000CC4E0000}"/>
    <cellStyle name="Normal 46 2 2 3 3 2" xfId="3944" xr:uid="{00000000-0005-0000-0000-0000CD4E0000}"/>
    <cellStyle name="Normal 46 2 2 3 3 2 2" xfId="14017" xr:uid="{00000000-0005-0000-0000-0000CE4E0000}"/>
    <cellStyle name="Normal 46 2 2 3 3 2 2 2" xfId="44348" xr:uid="{00000000-0005-0000-0000-0000CF4E0000}"/>
    <cellStyle name="Normal 46 2 2 3 3 2 2 3" xfId="29115" xr:uid="{00000000-0005-0000-0000-0000D04E0000}"/>
    <cellStyle name="Normal 46 2 2 3 3 2 3" xfId="8997" xr:uid="{00000000-0005-0000-0000-0000D14E0000}"/>
    <cellStyle name="Normal 46 2 2 3 3 2 3 2" xfId="39331" xr:uid="{00000000-0005-0000-0000-0000D24E0000}"/>
    <cellStyle name="Normal 46 2 2 3 3 2 3 3" xfId="24098" xr:uid="{00000000-0005-0000-0000-0000D34E0000}"/>
    <cellStyle name="Normal 46 2 2 3 3 2 4" xfId="34318" xr:uid="{00000000-0005-0000-0000-0000D44E0000}"/>
    <cellStyle name="Normal 46 2 2 3 3 2 5" xfId="19085" xr:uid="{00000000-0005-0000-0000-0000D54E0000}"/>
    <cellStyle name="Normal 46 2 2 3 3 3" xfId="5636" xr:uid="{00000000-0005-0000-0000-0000D64E0000}"/>
    <cellStyle name="Normal 46 2 2 3 3 3 2" xfId="15688" xr:uid="{00000000-0005-0000-0000-0000D74E0000}"/>
    <cellStyle name="Normal 46 2 2 3 3 3 2 2" xfId="46019" xr:uid="{00000000-0005-0000-0000-0000D84E0000}"/>
    <cellStyle name="Normal 46 2 2 3 3 3 2 3" xfId="30786" xr:uid="{00000000-0005-0000-0000-0000D94E0000}"/>
    <cellStyle name="Normal 46 2 2 3 3 3 3" xfId="10668" xr:uid="{00000000-0005-0000-0000-0000DA4E0000}"/>
    <cellStyle name="Normal 46 2 2 3 3 3 3 2" xfId="41002" xr:uid="{00000000-0005-0000-0000-0000DB4E0000}"/>
    <cellStyle name="Normal 46 2 2 3 3 3 3 3" xfId="25769" xr:uid="{00000000-0005-0000-0000-0000DC4E0000}"/>
    <cellStyle name="Normal 46 2 2 3 3 3 4" xfId="35989" xr:uid="{00000000-0005-0000-0000-0000DD4E0000}"/>
    <cellStyle name="Normal 46 2 2 3 3 3 5" xfId="20756" xr:uid="{00000000-0005-0000-0000-0000DE4E0000}"/>
    <cellStyle name="Normal 46 2 2 3 3 4" xfId="12346" xr:uid="{00000000-0005-0000-0000-0000DF4E0000}"/>
    <cellStyle name="Normal 46 2 2 3 3 4 2" xfId="42677" xr:uid="{00000000-0005-0000-0000-0000E04E0000}"/>
    <cellStyle name="Normal 46 2 2 3 3 4 3" xfId="27444" xr:uid="{00000000-0005-0000-0000-0000E14E0000}"/>
    <cellStyle name="Normal 46 2 2 3 3 5" xfId="7325" xr:uid="{00000000-0005-0000-0000-0000E24E0000}"/>
    <cellStyle name="Normal 46 2 2 3 3 5 2" xfId="37660" xr:uid="{00000000-0005-0000-0000-0000E34E0000}"/>
    <cellStyle name="Normal 46 2 2 3 3 5 3" xfId="22427" xr:uid="{00000000-0005-0000-0000-0000E44E0000}"/>
    <cellStyle name="Normal 46 2 2 3 3 6" xfId="32648" xr:uid="{00000000-0005-0000-0000-0000E54E0000}"/>
    <cellStyle name="Normal 46 2 2 3 3 7" xfId="17414" xr:uid="{00000000-0005-0000-0000-0000E64E0000}"/>
    <cellStyle name="Normal 46 2 2 3 4" xfId="3107" xr:uid="{00000000-0005-0000-0000-0000E74E0000}"/>
    <cellStyle name="Normal 46 2 2 3 4 2" xfId="13181" xr:uid="{00000000-0005-0000-0000-0000E84E0000}"/>
    <cellStyle name="Normal 46 2 2 3 4 2 2" xfId="43512" xr:uid="{00000000-0005-0000-0000-0000E94E0000}"/>
    <cellStyle name="Normal 46 2 2 3 4 2 3" xfId="28279" xr:uid="{00000000-0005-0000-0000-0000EA4E0000}"/>
    <cellStyle name="Normal 46 2 2 3 4 3" xfId="8161" xr:uid="{00000000-0005-0000-0000-0000EB4E0000}"/>
    <cellStyle name="Normal 46 2 2 3 4 3 2" xfId="38495" xr:uid="{00000000-0005-0000-0000-0000EC4E0000}"/>
    <cellStyle name="Normal 46 2 2 3 4 3 3" xfId="23262" xr:uid="{00000000-0005-0000-0000-0000ED4E0000}"/>
    <cellStyle name="Normal 46 2 2 3 4 4" xfId="33482" xr:uid="{00000000-0005-0000-0000-0000EE4E0000}"/>
    <cellStyle name="Normal 46 2 2 3 4 5" xfId="18249" xr:uid="{00000000-0005-0000-0000-0000EF4E0000}"/>
    <cellStyle name="Normal 46 2 2 3 5" xfId="4800" xr:uid="{00000000-0005-0000-0000-0000F04E0000}"/>
    <cellStyle name="Normal 46 2 2 3 5 2" xfId="14852" xr:uid="{00000000-0005-0000-0000-0000F14E0000}"/>
    <cellStyle name="Normal 46 2 2 3 5 2 2" xfId="45183" xr:uid="{00000000-0005-0000-0000-0000F24E0000}"/>
    <cellStyle name="Normal 46 2 2 3 5 2 3" xfId="29950" xr:uid="{00000000-0005-0000-0000-0000F34E0000}"/>
    <cellStyle name="Normal 46 2 2 3 5 3" xfId="9832" xr:uid="{00000000-0005-0000-0000-0000F44E0000}"/>
    <cellStyle name="Normal 46 2 2 3 5 3 2" xfId="40166" xr:uid="{00000000-0005-0000-0000-0000F54E0000}"/>
    <cellStyle name="Normal 46 2 2 3 5 3 3" xfId="24933" xr:uid="{00000000-0005-0000-0000-0000F64E0000}"/>
    <cellStyle name="Normal 46 2 2 3 5 4" xfId="35153" xr:uid="{00000000-0005-0000-0000-0000F74E0000}"/>
    <cellStyle name="Normal 46 2 2 3 5 5" xfId="19920" xr:uid="{00000000-0005-0000-0000-0000F84E0000}"/>
    <cellStyle name="Normal 46 2 2 3 6" xfId="11510" xr:uid="{00000000-0005-0000-0000-0000F94E0000}"/>
    <cellStyle name="Normal 46 2 2 3 6 2" xfId="41841" xr:uid="{00000000-0005-0000-0000-0000FA4E0000}"/>
    <cellStyle name="Normal 46 2 2 3 6 3" xfId="26608" xr:uid="{00000000-0005-0000-0000-0000FB4E0000}"/>
    <cellStyle name="Normal 46 2 2 3 7" xfId="6489" xr:uid="{00000000-0005-0000-0000-0000FC4E0000}"/>
    <cellStyle name="Normal 46 2 2 3 7 2" xfId="36824" xr:uid="{00000000-0005-0000-0000-0000FD4E0000}"/>
    <cellStyle name="Normal 46 2 2 3 7 3" xfId="21591" xr:uid="{00000000-0005-0000-0000-0000FE4E0000}"/>
    <cellStyle name="Normal 46 2 2 3 8" xfId="31812" xr:uid="{00000000-0005-0000-0000-0000FF4E0000}"/>
    <cellStyle name="Normal 46 2 2 3 9" xfId="16578" xr:uid="{00000000-0005-0000-0000-0000004F0000}"/>
    <cellStyle name="Normal 46 2 2 4" xfId="1625" xr:uid="{00000000-0005-0000-0000-0000014F0000}"/>
    <cellStyle name="Normal 46 2 2 4 2" xfId="2464" xr:uid="{00000000-0005-0000-0000-0000024F0000}"/>
    <cellStyle name="Normal 46 2 2 4 2 2" xfId="4154" xr:uid="{00000000-0005-0000-0000-0000034F0000}"/>
    <cellStyle name="Normal 46 2 2 4 2 2 2" xfId="14227" xr:uid="{00000000-0005-0000-0000-0000044F0000}"/>
    <cellStyle name="Normal 46 2 2 4 2 2 2 2" xfId="44558" xr:uid="{00000000-0005-0000-0000-0000054F0000}"/>
    <cellStyle name="Normal 46 2 2 4 2 2 2 3" xfId="29325" xr:uid="{00000000-0005-0000-0000-0000064F0000}"/>
    <cellStyle name="Normal 46 2 2 4 2 2 3" xfId="9207" xr:uid="{00000000-0005-0000-0000-0000074F0000}"/>
    <cellStyle name="Normal 46 2 2 4 2 2 3 2" xfId="39541" xr:uid="{00000000-0005-0000-0000-0000084F0000}"/>
    <cellStyle name="Normal 46 2 2 4 2 2 3 3" xfId="24308" xr:uid="{00000000-0005-0000-0000-0000094F0000}"/>
    <cellStyle name="Normal 46 2 2 4 2 2 4" xfId="34528" xr:uid="{00000000-0005-0000-0000-00000A4F0000}"/>
    <cellStyle name="Normal 46 2 2 4 2 2 5" xfId="19295" xr:uid="{00000000-0005-0000-0000-00000B4F0000}"/>
    <cellStyle name="Normal 46 2 2 4 2 3" xfId="5846" xr:uid="{00000000-0005-0000-0000-00000C4F0000}"/>
    <cellStyle name="Normal 46 2 2 4 2 3 2" xfId="15898" xr:uid="{00000000-0005-0000-0000-00000D4F0000}"/>
    <cellStyle name="Normal 46 2 2 4 2 3 2 2" xfId="46229" xr:uid="{00000000-0005-0000-0000-00000E4F0000}"/>
    <cellStyle name="Normal 46 2 2 4 2 3 2 3" xfId="30996" xr:uid="{00000000-0005-0000-0000-00000F4F0000}"/>
    <cellStyle name="Normal 46 2 2 4 2 3 3" xfId="10878" xr:uid="{00000000-0005-0000-0000-0000104F0000}"/>
    <cellStyle name="Normal 46 2 2 4 2 3 3 2" xfId="41212" xr:uid="{00000000-0005-0000-0000-0000114F0000}"/>
    <cellStyle name="Normal 46 2 2 4 2 3 3 3" xfId="25979" xr:uid="{00000000-0005-0000-0000-0000124F0000}"/>
    <cellStyle name="Normal 46 2 2 4 2 3 4" xfId="36199" xr:uid="{00000000-0005-0000-0000-0000134F0000}"/>
    <cellStyle name="Normal 46 2 2 4 2 3 5" xfId="20966" xr:uid="{00000000-0005-0000-0000-0000144F0000}"/>
    <cellStyle name="Normal 46 2 2 4 2 4" xfId="12556" xr:uid="{00000000-0005-0000-0000-0000154F0000}"/>
    <cellStyle name="Normal 46 2 2 4 2 4 2" xfId="42887" xr:uid="{00000000-0005-0000-0000-0000164F0000}"/>
    <cellStyle name="Normal 46 2 2 4 2 4 3" xfId="27654" xr:uid="{00000000-0005-0000-0000-0000174F0000}"/>
    <cellStyle name="Normal 46 2 2 4 2 5" xfId="7535" xr:uid="{00000000-0005-0000-0000-0000184F0000}"/>
    <cellStyle name="Normal 46 2 2 4 2 5 2" xfId="37870" xr:uid="{00000000-0005-0000-0000-0000194F0000}"/>
    <cellStyle name="Normal 46 2 2 4 2 5 3" xfId="22637" xr:uid="{00000000-0005-0000-0000-00001A4F0000}"/>
    <cellStyle name="Normal 46 2 2 4 2 6" xfId="32858" xr:uid="{00000000-0005-0000-0000-00001B4F0000}"/>
    <cellStyle name="Normal 46 2 2 4 2 7" xfId="17624" xr:uid="{00000000-0005-0000-0000-00001C4F0000}"/>
    <cellStyle name="Normal 46 2 2 4 3" xfId="3317" xr:uid="{00000000-0005-0000-0000-00001D4F0000}"/>
    <cellStyle name="Normal 46 2 2 4 3 2" xfId="13391" xr:uid="{00000000-0005-0000-0000-00001E4F0000}"/>
    <cellStyle name="Normal 46 2 2 4 3 2 2" xfId="43722" xr:uid="{00000000-0005-0000-0000-00001F4F0000}"/>
    <cellStyle name="Normal 46 2 2 4 3 2 3" xfId="28489" xr:uid="{00000000-0005-0000-0000-0000204F0000}"/>
    <cellStyle name="Normal 46 2 2 4 3 3" xfId="8371" xr:uid="{00000000-0005-0000-0000-0000214F0000}"/>
    <cellStyle name="Normal 46 2 2 4 3 3 2" xfId="38705" xr:uid="{00000000-0005-0000-0000-0000224F0000}"/>
    <cellStyle name="Normal 46 2 2 4 3 3 3" xfId="23472" xr:uid="{00000000-0005-0000-0000-0000234F0000}"/>
    <cellStyle name="Normal 46 2 2 4 3 4" xfId="33692" xr:uid="{00000000-0005-0000-0000-0000244F0000}"/>
    <cellStyle name="Normal 46 2 2 4 3 5" xfId="18459" xr:uid="{00000000-0005-0000-0000-0000254F0000}"/>
    <cellStyle name="Normal 46 2 2 4 4" xfId="5010" xr:uid="{00000000-0005-0000-0000-0000264F0000}"/>
    <cellStyle name="Normal 46 2 2 4 4 2" xfId="15062" xr:uid="{00000000-0005-0000-0000-0000274F0000}"/>
    <cellStyle name="Normal 46 2 2 4 4 2 2" xfId="45393" xr:uid="{00000000-0005-0000-0000-0000284F0000}"/>
    <cellStyle name="Normal 46 2 2 4 4 2 3" xfId="30160" xr:uid="{00000000-0005-0000-0000-0000294F0000}"/>
    <cellStyle name="Normal 46 2 2 4 4 3" xfId="10042" xr:uid="{00000000-0005-0000-0000-00002A4F0000}"/>
    <cellStyle name="Normal 46 2 2 4 4 3 2" xfId="40376" xr:uid="{00000000-0005-0000-0000-00002B4F0000}"/>
    <cellStyle name="Normal 46 2 2 4 4 3 3" xfId="25143" xr:uid="{00000000-0005-0000-0000-00002C4F0000}"/>
    <cellStyle name="Normal 46 2 2 4 4 4" xfId="35363" xr:uid="{00000000-0005-0000-0000-00002D4F0000}"/>
    <cellStyle name="Normal 46 2 2 4 4 5" xfId="20130" xr:uid="{00000000-0005-0000-0000-00002E4F0000}"/>
    <cellStyle name="Normal 46 2 2 4 5" xfId="11720" xr:uid="{00000000-0005-0000-0000-00002F4F0000}"/>
    <cellStyle name="Normal 46 2 2 4 5 2" xfId="42051" xr:uid="{00000000-0005-0000-0000-0000304F0000}"/>
    <cellStyle name="Normal 46 2 2 4 5 3" xfId="26818" xr:uid="{00000000-0005-0000-0000-0000314F0000}"/>
    <cellStyle name="Normal 46 2 2 4 6" xfId="6699" xr:uid="{00000000-0005-0000-0000-0000324F0000}"/>
    <cellStyle name="Normal 46 2 2 4 6 2" xfId="37034" xr:uid="{00000000-0005-0000-0000-0000334F0000}"/>
    <cellStyle name="Normal 46 2 2 4 6 3" xfId="21801" xr:uid="{00000000-0005-0000-0000-0000344F0000}"/>
    <cellStyle name="Normal 46 2 2 4 7" xfId="32022" xr:uid="{00000000-0005-0000-0000-0000354F0000}"/>
    <cellStyle name="Normal 46 2 2 4 8" xfId="16788" xr:uid="{00000000-0005-0000-0000-0000364F0000}"/>
    <cellStyle name="Normal 46 2 2 5" xfId="2046" xr:uid="{00000000-0005-0000-0000-0000374F0000}"/>
    <cellStyle name="Normal 46 2 2 5 2" xfId="3736" xr:uid="{00000000-0005-0000-0000-0000384F0000}"/>
    <cellStyle name="Normal 46 2 2 5 2 2" xfId="13809" xr:uid="{00000000-0005-0000-0000-0000394F0000}"/>
    <cellStyle name="Normal 46 2 2 5 2 2 2" xfId="44140" xr:uid="{00000000-0005-0000-0000-00003A4F0000}"/>
    <cellStyle name="Normal 46 2 2 5 2 2 3" xfId="28907" xr:uid="{00000000-0005-0000-0000-00003B4F0000}"/>
    <cellStyle name="Normal 46 2 2 5 2 3" xfId="8789" xr:uid="{00000000-0005-0000-0000-00003C4F0000}"/>
    <cellStyle name="Normal 46 2 2 5 2 3 2" xfId="39123" xr:uid="{00000000-0005-0000-0000-00003D4F0000}"/>
    <cellStyle name="Normal 46 2 2 5 2 3 3" xfId="23890" xr:uid="{00000000-0005-0000-0000-00003E4F0000}"/>
    <cellStyle name="Normal 46 2 2 5 2 4" xfId="34110" xr:uid="{00000000-0005-0000-0000-00003F4F0000}"/>
    <cellStyle name="Normal 46 2 2 5 2 5" xfId="18877" xr:uid="{00000000-0005-0000-0000-0000404F0000}"/>
    <cellStyle name="Normal 46 2 2 5 3" xfId="5428" xr:uid="{00000000-0005-0000-0000-0000414F0000}"/>
    <cellStyle name="Normal 46 2 2 5 3 2" xfId="15480" xr:uid="{00000000-0005-0000-0000-0000424F0000}"/>
    <cellStyle name="Normal 46 2 2 5 3 2 2" xfId="45811" xr:uid="{00000000-0005-0000-0000-0000434F0000}"/>
    <cellStyle name="Normal 46 2 2 5 3 2 3" xfId="30578" xr:uid="{00000000-0005-0000-0000-0000444F0000}"/>
    <cellStyle name="Normal 46 2 2 5 3 3" xfId="10460" xr:uid="{00000000-0005-0000-0000-0000454F0000}"/>
    <cellStyle name="Normal 46 2 2 5 3 3 2" xfId="40794" xr:uid="{00000000-0005-0000-0000-0000464F0000}"/>
    <cellStyle name="Normal 46 2 2 5 3 3 3" xfId="25561" xr:uid="{00000000-0005-0000-0000-0000474F0000}"/>
    <cellStyle name="Normal 46 2 2 5 3 4" xfId="35781" xr:uid="{00000000-0005-0000-0000-0000484F0000}"/>
    <cellStyle name="Normal 46 2 2 5 3 5" xfId="20548" xr:uid="{00000000-0005-0000-0000-0000494F0000}"/>
    <cellStyle name="Normal 46 2 2 5 4" xfId="12138" xr:uid="{00000000-0005-0000-0000-00004A4F0000}"/>
    <cellStyle name="Normal 46 2 2 5 4 2" xfId="42469" xr:uid="{00000000-0005-0000-0000-00004B4F0000}"/>
    <cellStyle name="Normal 46 2 2 5 4 3" xfId="27236" xr:uid="{00000000-0005-0000-0000-00004C4F0000}"/>
    <cellStyle name="Normal 46 2 2 5 5" xfId="7117" xr:uid="{00000000-0005-0000-0000-00004D4F0000}"/>
    <cellStyle name="Normal 46 2 2 5 5 2" xfId="37452" xr:uid="{00000000-0005-0000-0000-00004E4F0000}"/>
    <cellStyle name="Normal 46 2 2 5 5 3" xfId="22219" xr:uid="{00000000-0005-0000-0000-00004F4F0000}"/>
    <cellStyle name="Normal 46 2 2 5 6" xfId="32440" xr:uid="{00000000-0005-0000-0000-0000504F0000}"/>
    <cellStyle name="Normal 46 2 2 5 7" xfId="17206" xr:uid="{00000000-0005-0000-0000-0000514F0000}"/>
    <cellStyle name="Normal 46 2 2 6" xfId="2899" xr:uid="{00000000-0005-0000-0000-0000524F0000}"/>
    <cellStyle name="Normal 46 2 2 6 2" xfId="12973" xr:uid="{00000000-0005-0000-0000-0000534F0000}"/>
    <cellStyle name="Normal 46 2 2 6 2 2" xfId="43304" xr:uid="{00000000-0005-0000-0000-0000544F0000}"/>
    <cellStyle name="Normal 46 2 2 6 2 3" xfId="28071" xr:uid="{00000000-0005-0000-0000-0000554F0000}"/>
    <cellStyle name="Normal 46 2 2 6 3" xfId="7953" xr:uid="{00000000-0005-0000-0000-0000564F0000}"/>
    <cellStyle name="Normal 46 2 2 6 3 2" xfId="38287" xr:uid="{00000000-0005-0000-0000-0000574F0000}"/>
    <cellStyle name="Normal 46 2 2 6 3 3" xfId="23054" xr:uid="{00000000-0005-0000-0000-0000584F0000}"/>
    <cellStyle name="Normal 46 2 2 6 4" xfId="33274" xr:uid="{00000000-0005-0000-0000-0000594F0000}"/>
    <cellStyle name="Normal 46 2 2 6 5" xfId="18041" xr:uid="{00000000-0005-0000-0000-00005A4F0000}"/>
    <cellStyle name="Normal 46 2 2 7" xfId="4592" xr:uid="{00000000-0005-0000-0000-00005B4F0000}"/>
    <cellStyle name="Normal 46 2 2 7 2" xfId="14644" xr:uid="{00000000-0005-0000-0000-00005C4F0000}"/>
    <cellStyle name="Normal 46 2 2 7 2 2" xfId="44975" xr:uid="{00000000-0005-0000-0000-00005D4F0000}"/>
    <cellStyle name="Normal 46 2 2 7 2 3" xfId="29742" xr:uid="{00000000-0005-0000-0000-00005E4F0000}"/>
    <cellStyle name="Normal 46 2 2 7 3" xfId="9624" xr:uid="{00000000-0005-0000-0000-00005F4F0000}"/>
    <cellStyle name="Normal 46 2 2 7 3 2" xfId="39958" xr:uid="{00000000-0005-0000-0000-0000604F0000}"/>
    <cellStyle name="Normal 46 2 2 7 3 3" xfId="24725" xr:uid="{00000000-0005-0000-0000-0000614F0000}"/>
    <cellStyle name="Normal 46 2 2 7 4" xfId="34945" xr:uid="{00000000-0005-0000-0000-0000624F0000}"/>
    <cellStyle name="Normal 46 2 2 7 5" xfId="19712" xr:uid="{00000000-0005-0000-0000-0000634F0000}"/>
    <cellStyle name="Normal 46 2 2 8" xfId="11302" xr:uid="{00000000-0005-0000-0000-0000644F0000}"/>
    <cellStyle name="Normal 46 2 2 8 2" xfId="41633" xr:uid="{00000000-0005-0000-0000-0000654F0000}"/>
    <cellStyle name="Normal 46 2 2 8 3" xfId="26400" xr:uid="{00000000-0005-0000-0000-0000664F0000}"/>
    <cellStyle name="Normal 46 2 2 9" xfId="6281" xr:uid="{00000000-0005-0000-0000-0000674F0000}"/>
    <cellStyle name="Normal 46 2 2 9 2" xfId="36616" xr:uid="{00000000-0005-0000-0000-0000684F0000}"/>
    <cellStyle name="Normal 46 2 2 9 3" xfId="21383" xr:uid="{00000000-0005-0000-0000-0000694F0000}"/>
    <cellStyle name="Normal 46 2 3" xfId="1245" xr:uid="{00000000-0005-0000-0000-00006A4F0000}"/>
    <cellStyle name="Normal 46 2 3 10" xfId="16422" xr:uid="{00000000-0005-0000-0000-00006B4F0000}"/>
    <cellStyle name="Normal 46 2 3 2" xfId="1464" xr:uid="{00000000-0005-0000-0000-00006C4F0000}"/>
    <cellStyle name="Normal 46 2 3 2 2" xfId="1885" xr:uid="{00000000-0005-0000-0000-00006D4F0000}"/>
    <cellStyle name="Normal 46 2 3 2 2 2" xfId="2724" xr:uid="{00000000-0005-0000-0000-00006E4F0000}"/>
    <cellStyle name="Normal 46 2 3 2 2 2 2" xfId="4414" xr:uid="{00000000-0005-0000-0000-00006F4F0000}"/>
    <cellStyle name="Normal 46 2 3 2 2 2 2 2" xfId="14487" xr:uid="{00000000-0005-0000-0000-0000704F0000}"/>
    <cellStyle name="Normal 46 2 3 2 2 2 2 2 2" xfId="44818" xr:uid="{00000000-0005-0000-0000-0000714F0000}"/>
    <cellStyle name="Normal 46 2 3 2 2 2 2 2 3" xfId="29585" xr:uid="{00000000-0005-0000-0000-0000724F0000}"/>
    <cellStyle name="Normal 46 2 3 2 2 2 2 3" xfId="9467" xr:uid="{00000000-0005-0000-0000-0000734F0000}"/>
    <cellStyle name="Normal 46 2 3 2 2 2 2 3 2" xfId="39801" xr:uid="{00000000-0005-0000-0000-0000744F0000}"/>
    <cellStyle name="Normal 46 2 3 2 2 2 2 3 3" xfId="24568" xr:uid="{00000000-0005-0000-0000-0000754F0000}"/>
    <cellStyle name="Normal 46 2 3 2 2 2 2 4" xfId="34788" xr:uid="{00000000-0005-0000-0000-0000764F0000}"/>
    <cellStyle name="Normal 46 2 3 2 2 2 2 5" xfId="19555" xr:uid="{00000000-0005-0000-0000-0000774F0000}"/>
    <cellStyle name="Normal 46 2 3 2 2 2 3" xfId="6106" xr:uid="{00000000-0005-0000-0000-0000784F0000}"/>
    <cellStyle name="Normal 46 2 3 2 2 2 3 2" xfId="16158" xr:uid="{00000000-0005-0000-0000-0000794F0000}"/>
    <cellStyle name="Normal 46 2 3 2 2 2 3 2 2" xfId="46489" xr:uid="{00000000-0005-0000-0000-00007A4F0000}"/>
    <cellStyle name="Normal 46 2 3 2 2 2 3 2 3" xfId="31256" xr:uid="{00000000-0005-0000-0000-00007B4F0000}"/>
    <cellStyle name="Normal 46 2 3 2 2 2 3 3" xfId="11138" xr:uid="{00000000-0005-0000-0000-00007C4F0000}"/>
    <cellStyle name="Normal 46 2 3 2 2 2 3 3 2" xfId="41472" xr:uid="{00000000-0005-0000-0000-00007D4F0000}"/>
    <cellStyle name="Normal 46 2 3 2 2 2 3 3 3" xfId="26239" xr:uid="{00000000-0005-0000-0000-00007E4F0000}"/>
    <cellStyle name="Normal 46 2 3 2 2 2 3 4" xfId="36459" xr:uid="{00000000-0005-0000-0000-00007F4F0000}"/>
    <cellStyle name="Normal 46 2 3 2 2 2 3 5" xfId="21226" xr:uid="{00000000-0005-0000-0000-0000804F0000}"/>
    <cellStyle name="Normal 46 2 3 2 2 2 4" xfId="12816" xr:uid="{00000000-0005-0000-0000-0000814F0000}"/>
    <cellStyle name="Normal 46 2 3 2 2 2 4 2" xfId="43147" xr:uid="{00000000-0005-0000-0000-0000824F0000}"/>
    <cellStyle name="Normal 46 2 3 2 2 2 4 3" xfId="27914" xr:uid="{00000000-0005-0000-0000-0000834F0000}"/>
    <cellStyle name="Normal 46 2 3 2 2 2 5" xfId="7795" xr:uid="{00000000-0005-0000-0000-0000844F0000}"/>
    <cellStyle name="Normal 46 2 3 2 2 2 5 2" xfId="38130" xr:uid="{00000000-0005-0000-0000-0000854F0000}"/>
    <cellStyle name="Normal 46 2 3 2 2 2 5 3" xfId="22897" xr:uid="{00000000-0005-0000-0000-0000864F0000}"/>
    <cellStyle name="Normal 46 2 3 2 2 2 6" xfId="33118" xr:uid="{00000000-0005-0000-0000-0000874F0000}"/>
    <cellStyle name="Normal 46 2 3 2 2 2 7" xfId="17884" xr:uid="{00000000-0005-0000-0000-0000884F0000}"/>
    <cellStyle name="Normal 46 2 3 2 2 3" xfId="3577" xr:uid="{00000000-0005-0000-0000-0000894F0000}"/>
    <cellStyle name="Normal 46 2 3 2 2 3 2" xfId="13651" xr:uid="{00000000-0005-0000-0000-00008A4F0000}"/>
    <cellStyle name="Normal 46 2 3 2 2 3 2 2" xfId="43982" xr:uid="{00000000-0005-0000-0000-00008B4F0000}"/>
    <cellStyle name="Normal 46 2 3 2 2 3 2 3" xfId="28749" xr:uid="{00000000-0005-0000-0000-00008C4F0000}"/>
    <cellStyle name="Normal 46 2 3 2 2 3 3" xfId="8631" xr:uid="{00000000-0005-0000-0000-00008D4F0000}"/>
    <cellStyle name="Normal 46 2 3 2 2 3 3 2" xfId="38965" xr:uid="{00000000-0005-0000-0000-00008E4F0000}"/>
    <cellStyle name="Normal 46 2 3 2 2 3 3 3" xfId="23732" xr:uid="{00000000-0005-0000-0000-00008F4F0000}"/>
    <cellStyle name="Normal 46 2 3 2 2 3 4" xfId="33952" xr:uid="{00000000-0005-0000-0000-0000904F0000}"/>
    <cellStyle name="Normal 46 2 3 2 2 3 5" xfId="18719" xr:uid="{00000000-0005-0000-0000-0000914F0000}"/>
    <cellStyle name="Normal 46 2 3 2 2 4" xfId="5270" xr:uid="{00000000-0005-0000-0000-0000924F0000}"/>
    <cellStyle name="Normal 46 2 3 2 2 4 2" xfId="15322" xr:uid="{00000000-0005-0000-0000-0000934F0000}"/>
    <cellStyle name="Normal 46 2 3 2 2 4 2 2" xfId="45653" xr:uid="{00000000-0005-0000-0000-0000944F0000}"/>
    <cellStyle name="Normal 46 2 3 2 2 4 2 3" xfId="30420" xr:uid="{00000000-0005-0000-0000-0000954F0000}"/>
    <cellStyle name="Normal 46 2 3 2 2 4 3" xfId="10302" xr:uid="{00000000-0005-0000-0000-0000964F0000}"/>
    <cellStyle name="Normal 46 2 3 2 2 4 3 2" xfId="40636" xr:uid="{00000000-0005-0000-0000-0000974F0000}"/>
    <cellStyle name="Normal 46 2 3 2 2 4 3 3" xfId="25403" xr:uid="{00000000-0005-0000-0000-0000984F0000}"/>
    <cellStyle name="Normal 46 2 3 2 2 4 4" xfId="35623" xr:uid="{00000000-0005-0000-0000-0000994F0000}"/>
    <cellStyle name="Normal 46 2 3 2 2 4 5" xfId="20390" xr:uid="{00000000-0005-0000-0000-00009A4F0000}"/>
    <cellStyle name="Normal 46 2 3 2 2 5" xfId="11980" xr:uid="{00000000-0005-0000-0000-00009B4F0000}"/>
    <cellStyle name="Normal 46 2 3 2 2 5 2" xfId="42311" xr:uid="{00000000-0005-0000-0000-00009C4F0000}"/>
    <cellStyle name="Normal 46 2 3 2 2 5 3" xfId="27078" xr:uid="{00000000-0005-0000-0000-00009D4F0000}"/>
    <cellStyle name="Normal 46 2 3 2 2 6" xfId="6959" xr:uid="{00000000-0005-0000-0000-00009E4F0000}"/>
    <cellStyle name="Normal 46 2 3 2 2 6 2" xfId="37294" xr:uid="{00000000-0005-0000-0000-00009F4F0000}"/>
    <cellStyle name="Normal 46 2 3 2 2 6 3" xfId="22061" xr:uid="{00000000-0005-0000-0000-0000A04F0000}"/>
    <cellStyle name="Normal 46 2 3 2 2 7" xfId="32282" xr:uid="{00000000-0005-0000-0000-0000A14F0000}"/>
    <cellStyle name="Normal 46 2 3 2 2 8" xfId="17048" xr:uid="{00000000-0005-0000-0000-0000A24F0000}"/>
    <cellStyle name="Normal 46 2 3 2 3" xfId="2306" xr:uid="{00000000-0005-0000-0000-0000A34F0000}"/>
    <cellStyle name="Normal 46 2 3 2 3 2" xfId="3996" xr:uid="{00000000-0005-0000-0000-0000A44F0000}"/>
    <cellStyle name="Normal 46 2 3 2 3 2 2" xfId="14069" xr:uid="{00000000-0005-0000-0000-0000A54F0000}"/>
    <cellStyle name="Normal 46 2 3 2 3 2 2 2" xfId="44400" xr:uid="{00000000-0005-0000-0000-0000A64F0000}"/>
    <cellStyle name="Normal 46 2 3 2 3 2 2 3" xfId="29167" xr:uid="{00000000-0005-0000-0000-0000A74F0000}"/>
    <cellStyle name="Normal 46 2 3 2 3 2 3" xfId="9049" xr:uid="{00000000-0005-0000-0000-0000A84F0000}"/>
    <cellStyle name="Normal 46 2 3 2 3 2 3 2" xfId="39383" xr:uid="{00000000-0005-0000-0000-0000A94F0000}"/>
    <cellStyle name="Normal 46 2 3 2 3 2 3 3" xfId="24150" xr:uid="{00000000-0005-0000-0000-0000AA4F0000}"/>
    <cellStyle name="Normal 46 2 3 2 3 2 4" xfId="34370" xr:uid="{00000000-0005-0000-0000-0000AB4F0000}"/>
    <cellStyle name="Normal 46 2 3 2 3 2 5" xfId="19137" xr:uid="{00000000-0005-0000-0000-0000AC4F0000}"/>
    <cellStyle name="Normal 46 2 3 2 3 3" xfId="5688" xr:uid="{00000000-0005-0000-0000-0000AD4F0000}"/>
    <cellStyle name="Normal 46 2 3 2 3 3 2" xfId="15740" xr:uid="{00000000-0005-0000-0000-0000AE4F0000}"/>
    <cellStyle name="Normal 46 2 3 2 3 3 2 2" xfId="46071" xr:uid="{00000000-0005-0000-0000-0000AF4F0000}"/>
    <cellStyle name="Normal 46 2 3 2 3 3 2 3" xfId="30838" xr:uid="{00000000-0005-0000-0000-0000B04F0000}"/>
    <cellStyle name="Normal 46 2 3 2 3 3 3" xfId="10720" xr:uid="{00000000-0005-0000-0000-0000B14F0000}"/>
    <cellStyle name="Normal 46 2 3 2 3 3 3 2" xfId="41054" xr:uid="{00000000-0005-0000-0000-0000B24F0000}"/>
    <cellStyle name="Normal 46 2 3 2 3 3 3 3" xfId="25821" xr:uid="{00000000-0005-0000-0000-0000B34F0000}"/>
    <cellStyle name="Normal 46 2 3 2 3 3 4" xfId="36041" xr:uid="{00000000-0005-0000-0000-0000B44F0000}"/>
    <cellStyle name="Normal 46 2 3 2 3 3 5" xfId="20808" xr:uid="{00000000-0005-0000-0000-0000B54F0000}"/>
    <cellStyle name="Normal 46 2 3 2 3 4" xfId="12398" xr:uid="{00000000-0005-0000-0000-0000B64F0000}"/>
    <cellStyle name="Normal 46 2 3 2 3 4 2" xfId="42729" xr:uid="{00000000-0005-0000-0000-0000B74F0000}"/>
    <cellStyle name="Normal 46 2 3 2 3 4 3" xfId="27496" xr:uid="{00000000-0005-0000-0000-0000B84F0000}"/>
    <cellStyle name="Normal 46 2 3 2 3 5" xfId="7377" xr:uid="{00000000-0005-0000-0000-0000B94F0000}"/>
    <cellStyle name="Normal 46 2 3 2 3 5 2" xfId="37712" xr:uid="{00000000-0005-0000-0000-0000BA4F0000}"/>
    <cellStyle name="Normal 46 2 3 2 3 5 3" xfId="22479" xr:uid="{00000000-0005-0000-0000-0000BB4F0000}"/>
    <cellStyle name="Normal 46 2 3 2 3 6" xfId="32700" xr:uid="{00000000-0005-0000-0000-0000BC4F0000}"/>
    <cellStyle name="Normal 46 2 3 2 3 7" xfId="17466" xr:uid="{00000000-0005-0000-0000-0000BD4F0000}"/>
    <cellStyle name="Normal 46 2 3 2 4" xfId="3159" xr:uid="{00000000-0005-0000-0000-0000BE4F0000}"/>
    <cellStyle name="Normal 46 2 3 2 4 2" xfId="13233" xr:uid="{00000000-0005-0000-0000-0000BF4F0000}"/>
    <cellStyle name="Normal 46 2 3 2 4 2 2" xfId="43564" xr:uid="{00000000-0005-0000-0000-0000C04F0000}"/>
    <cellStyle name="Normal 46 2 3 2 4 2 3" xfId="28331" xr:uid="{00000000-0005-0000-0000-0000C14F0000}"/>
    <cellStyle name="Normal 46 2 3 2 4 3" xfId="8213" xr:uid="{00000000-0005-0000-0000-0000C24F0000}"/>
    <cellStyle name="Normal 46 2 3 2 4 3 2" xfId="38547" xr:uid="{00000000-0005-0000-0000-0000C34F0000}"/>
    <cellStyle name="Normal 46 2 3 2 4 3 3" xfId="23314" xr:uid="{00000000-0005-0000-0000-0000C44F0000}"/>
    <cellStyle name="Normal 46 2 3 2 4 4" xfId="33534" xr:uid="{00000000-0005-0000-0000-0000C54F0000}"/>
    <cellStyle name="Normal 46 2 3 2 4 5" xfId="18301" xr:uid="{00000000-0005-0000-0000-0000C64F0000}"/>
    <cellStyle name="Normal 46 2 3 2 5" xfId="4852" xr:uid="{00000000-0005-0000-0000-0000C74F0000}"/>
    <cellStyle name="Normal 46 2 3 2 5 2" xfId="14904" xr:uid="{00000000-0005-0000-0000-0000C84F0000}"/>
    <cellStyle name="Normal 46 2 3 2 5 2 2" xfId="45235" xr:uid="{00000000-0005-0000-0000-0000C94F0000}"/>
    <cellStyle name="Normal 46 2 3 2 5 2 3" xfId="30002" xr:uid="{00000000-0005-0000-0000-0000CA4F0000}"/>
    <cellStyle name="Normal 46 2 3 2 5 3" xfId="9884" xr:uid="{00000000-0005-0000-0000-0000CB4F0000}"/>
    <cellStyle name="Normal 46 2 3 2 5 3 2" xfId="40218" xr:uid="{00000000-0005-0000-0000-0000CC4F0000}"/>
    <cellStyle name="Normal 46 2 3 2 5 3 3" xfId="24985" xr:uid="{00000000-0005-0000-0000-0000CD4F0000}"/>
    <cellStyle name="Normal 46 2 3 2 5 4" xfId="35205" xr:uid="{00000000-0005-0000-0000-0000CE4F0000}"/>
    <cellStyle name="Normal 46 2 3 2 5 5" xfId="19972" xr:uid="{00000000-0005-0000-0000-0000CF4F0000}"/>
    <cellStyle name="Normal 46 2 3 2 6" xfId="11562" xr:uid="{00000000-0005-0000-0000-0000D04F0000}"/>
    <cellStyle name="Normal 46 2 3 2 6 2" xfId="41893" xr:uid="{00000000-0005-0000-0000-0000D14F0000}"/>
    <cellStyle name="Normal 46 2 3 2 6 3" xfId="26660" xr:uid="{00000000-0005-0000-0000-0000D24F0000}"/>
    <cellStyle name="Normal 46 2 3 2 7" xfId="6541" xr:uid="{00000000-0005-0000-0000-0000D34F0000}"/>
    <cellStyle name="Normal 46 2 3 2 7 2" xfId="36876" xr:uid="{00000000-0005-0000-0000-0000D44F0000}"/>
    <cellStyle name="Normal 46 2 3 2 7 3" xfId="21643" xr:uid="{00000000-0005-0000-0000-0000D54F0000}"/>
    <cellStyle name="Normal 46 2 3 2 8" xfId="31864" xr:uid="{00000000-0005-0000-0000-0000D64F0000}"/>
    <cellStyle name="Normal 46 2 3 2 9" xfId="16630" xr:uid="{00000000-0005-0000-0000-0000D74F0000}"/>
    <cellStyle name="Normal 46 2 3 3" xfId="1677" xr:uid="{00000000-0005-0000-0000-0000D84F0000}"/>
    <cellStyle name="Normal 46 2 3 3 2" xfId="2516" xr:uid="{00000000-0005-0000-0000-0000D94F0000}"/>
    <cellStyle name="Normal 46 2 3 3 2 2" xfId="4206" xr:uid="{00000000-0005-0000-0000-0000DA4F0000}"/>
    <cellStyle name="Normal 46 2 3 3 2 2 2" xfId="14279" xr:uid="{00000000-0005-0000-0000-0000DB4F0000}"/>
    <cellStyle name="Normal 46 2 3 3 2 2 2 2" xfId="44610" xr:uid="{00000000-0005-0000-0000-0000DC4F0000}"/>
    <cellStyle name="Normal 46 2 3 3 2 2 2 3" xfId="29377" xr:uid="{00000000-0005-0000-0000-0000DD4F0000}"/>
    <cellStyle name="Normal 46 2 3 3 2 2 3" xfId="9259" xr:uid="{00000000-0005-0000-0000-0000DE4F0000}"/>
    <cellStyle name="Normal 46 2 3 3 2 2 3 2" xfId="39593" xr:uid="{00000000-0005-0000-0000-0000DF4F0000}"/>
    <cellStyle name="Normal 46 2 3 3 2 2 3 3" xfId="24360" xr:uid="{00000000-0005-0000-0000-0000E04F0000}"/>
    <cellStyle name="Normal 46 2 3 3 2 2 4" xfId="34580" xr:uid="{00000000-0005-0000-0000-0000E14F0000}"/>
    <cellStyle name="Normal 46 2 3 3 2 2 5" xfId="19347" xr:uid="{00000000-0005-0000-0000-0000E24F0000}"/>
    <cellStyle name="Normal 46 2 3 3 2 3" xfId="5898" xr:uid="{00000000-0005-0000-0000-0000E34F0000}"/>
    <cellStyle name="Normal 46 2 3 3 2 3 2" xfId="15950" xr:uid="{00000000-0005-0000-0000-0000E44F0000}"/>
    <cellStyle name="Normal 46 2 3 3 2 3 2 2" xfId="46281" xr:uid="{00000000-0005-0000-0000-0000E54F0000}"/>
    <cellStyle name="Normal 46 2 3 3 2 3 2 3" xfId="31048" xr:uid="{00000000-0005-0000-0000-0000E64F0000}"/>
    <cellStyle name="Normal 46 2 3 3 2 3 3" xfId="10930" xr:uid="{00000000-0005-0000-0000-0000E74F0000}"/>
    <cellStyle name="Normal 46 2 3 3 2 3 3 2" xfId="41264" xr:uid="{00000000-0005-0000-0000-0000E84F0000}"/>
    <cellStyle name="Normal 46 2 3 3 2 3 3 3" xfId="26031" xr:uid="{00000000-0005-0000-0000-0000E94F0000}"/>
    <cellStyle name="Normal 46 2 3 3 2 3 4" xfId="36251" xr:uid="{00000000-0005-0000-0000-0000EA4F0000}"/>
    <cellStyle name="Normal 46 2 3 3 2 3 5" xfId="21018" xr:uid="{00000000-0005-0000-0000-0000EB4F0000}"/>
    <cellStyle name="Normal 46 2 3 3 2 4" xfId="12608" xr:uid="{00000000-0005-0000-0000-0000EC4F0000}"/>
    <cellStyle name="Normal 46 2 3 3 2 4 2" xfId="42939" xr:uid="{00000000-0005-0000-0000-0000ED4F0000}"/>
    <cellStyle name="Normal 46 2 3 3 2 4 3" xfId="27706" xr:uid="{00000000-0005-0000-0000-0000EE4F0000}"/>
    <cellStyle name="Normal 46 2 3 3 2 5" xfId="7587" xr:uid="{00000000-0005-0000-0000-0000EF4F0000}"/>
    <cellStyle name="Normal 46 2 3 3 2 5 2" xfId="37922" xr:uid="{00000000-0005-0000-0000-0000F04F0000}"/>
    <cellStyle name="Normal 46 2 3 3 2 5 3" xfId="22689" xr:uid="{00000000-0005-0000-0000-0000F14F0000}"/>
    <cellStyle name="Normal 46 2 3 3 2 6" xfId="32910" xr:uid="{00000000-0005-0000-0000-0000F24F0000}"/>
    <cellStyle name="Normal 46 2 3 3 2 7" xfId="17676" xr:uid="{00000000-0005-0000-0000-0000F34F0000}"/>
    <cellStyle name="Normal 46 2 3 3 3" xfId="3369" xr:uid="{00000000-0005-0000-0000-0000F44F0000}"/>
    <cellStyle name="Normal 46 2 3 3 3 2" xfId="13443" xr:uid="{00000000-0005-0000-0000-0000F54F0000}"/>
    <cellStyle name="Normal 46 2 3 3 3 2 2" xfId="43774" xr:uid="{00000000-0005-0000-0000-0000F64F0000}"/>
    <cellStyle name="Normal 46 2 3 3 3 2 3" xfId="28541" xr:uid="{00000000-0005-0000-0000-0000F74F0000}"/>
    <cellStyle name="Normal 46 2 3 3 3 3" xfId="8423" xr:uid="{00000000-0005-0000-0000-0000F84F0000}"/>
    <cellStyle name="Normal 46 2 3 3 3 3 2" xfId="38757" xr:uid="{00000000-0005-0000-0000-0000F94F0000}"/>
    <cellStyle name="Normal 46 2 3 3 3 3 3" xfId="23524" xr:uid="{00000000-0005-0000-0000-0000FA4F0000}"/>
    <cellStyle name="Normal 46 2 3 3 3 4" xfId="33744" xr:uid="{00000000-0005-0000-0000-0000FB4F0000}"/>
    <cellStyle name="Normal 46 2 3 3 3 5" xfId="18511" xr:uid="{00000000-0005-0000-0000-0000FC4F0000}"/>
    <cellStyle name="Normal 46 2 3 3 4" xfId="5062" xr:uid="{00000000-0005-0000-0000-0000FD4F0000}"/>
    <cellStyle name="Normal 46 2 3 3 4 2" xfId="15114" xr:uid="{00000000-0005-0000-0000-0000FE4F0000}"/>
    <cellStyle name="Normal 46 2 3 3 4 2 2" xfId="45445" xr:uid="{00000000-0005-0000-0000-0000FF4F0000}"/>
    <cellStyle name="Normal 46 2 3 3 4 2 3" xfId="30212" xr:uid="{00000000-0005-0000-0000-000000500000}"/>
    <cellStyle name="Normal 46 2 3 3 4 3" xfId="10094" xr:uid="{00000000-0005-0000-0000-000001500000}"/>
    <cellStyle name="Normal 46 2 3 3 4 3 2" xfId="40428" xr:uid="{00000000-0005-0000-0000-000002500000}"/>
    <cellStyle name="Normal 46 2 3 3 4 3 3" xfId="25195" xr:uid="{00000000-0005-0000-0000-000003500000}"/>
    <cellStyle name="Normal 46 2 3 3 4 4" xfId="35415" xr:uid="{00000000-0005-0000-0000-000004500000}"/>
    <cellStyle name="Normal 46 2 3 3 4 5" xfId="20182" xr:uid="{00000000-0005-0000-0000-000005500000}"/>
    <cellStyle name="Normal 46 2 3 3 5" xfId="11772" xr:uid="{00000000-0005-0000-0000-000006500000}"/>
    <cellStyle name="Normal 46 2 3 3 5 2" xfId="42103" xr:uid="{00000000-0005-0000-0000-000007500000}"/>
    <cellStyle name="Normal 46 2 3 3 5 3" xfId="26870" xr:uid="{00000000-0005-0000-0000-000008500000}"/>
    <cellStyle name="Normal 46 2 3 3 6" xfId="6751" xr:uid="{00000000-0005-0000-0000-000009500000}"/>
    <cellStyle name="Normal 46 2 3 3 6 2" xfId="37086" xr:uid="{00000000-0005-0000-0000-00000A500000}"/>
    <cellStyle name="Normal 46 2 3 3 6 3" xfId="21853" xr:uid="{00000000-0005-0000-0000-00000B500000}"/>
    <cellStyle name="Normal 46 2 3 3 7" xfId="32074" xr:uid="{00000000-0005-0000-0000-00000C500000}"/>
    <cellStyle name="Normal 46 2 3 3 8" xfId="16840" xr:uid="{00000000-0005-0000-0000-00000D500000}"/>
    <cellStyle name="Normal 46 2 3 4" xfId="2098" xr:uid="{00000000-0005-0000-0000-00000E500000}"/>
    <cellStyle name="Normal 46 2 3 4 2" xfId="3788" xr:uid="{00000000-0005-0000-0000-00000F500000}"/>
    <cellStyle name="Normal 46 2 3 4 2 2" xfId="13861" xr:uid="{00000000-0005-0000-0000-000010500000}"/>
    <cellStyle name="Normal 46 2 3 4 2 2 2" xfId="44192" xr:uid="{00000000-0005-0000-0000-000011500000}"/>
    <cellStyle name="Normal 46 2 3 4 2 2 3" xfId="28959" xr:uid="{00000000-0005-0000-0000-000012500000}"/>
    <cellStyle name="Normal 46 2 3 4 2 3" xfId="8841" xr:uid="{00000000-0005-0000-0000-000013500000}"/>
    <cellStyle name="Normal 46 2 3 4 2 3 2" xfId="39175" xr:uid="{00000000-0005-0000-0000-000014500000}"/>
    <cellStyle name="Normal 46 2 3 4 2 3 3" xfId="23942" xr:uid="{00000000-0005-0000-0000-000015500000}"/>
    <cellStyle name="Normal 46 2 3 4 2 4" xfId="34162" xr:uid="{00000000-0005-0000-0000-000016500000}"/>
    <cellStyle name="Normal 46 2 3 4 2 5" xfId="18929" xr:uid="{00000000-0005-0000-0000-000017500000}"/>
    <cellStyle name="Normal 46 2 3 4 3" xfId="5480" xr:uid="{00000000-0005-0000-0000-000018500000}"/>
    <cellStyle name="Normal 46 2 3 4 3 2" xfId="15532" xr:uid="{00000000-0005-0000-0000-000019500000}"/>
    <cellStyle name="Normal 46 2 3 4 3 2 2" xfId="45863" xr:uid="{00000000-0005-0000-0000-00001A500000}"/>
    <cellStyle name="Normal 46 2 3 4 3 2 3" xfId="30630" xr:uid="{00000000-0005-0000-0000-00001B500000}"/>
    <cellStyle name="Normal 46 2 3 4 3 3" xfId="10512" xr:uid="{00000000-0005-0000-0000-00001C500000}"/>
    <cellStyle name="Normal 46 2 3 4 3 3 2" xfId="40846" xr:uid="{00000000-0005-0000-0000-00001D500000}"/>
    <cellStyle name="Normal 46 2 3 4 3 3 3" xfId="25613" xr:uid="{00000000-0005-0000-0000-00001E500000}"/>
    <cellStyle name="Normal 46 2 3 4 3 4" xfId="35833" xr:uid="{00000000-0005-0000-0000-00001F500000}"/>
    <cellStyle name="Normal 46 2 3 4 3 5" xfId="20600" xr:uid="{00000000-0005-0000-0000-000020500000}"/>
    <cellStyle name="Normal 46 2 3 4 4" xfId="12190" xr:uid="{00000000-0005-0000-0000-000021500000}"/>
    <cellStyle name="Normal 46 2 3 4 4 2" xfId="42521" xr:uid="{00000000-0005-0000-0000-000022500000}"/>
    <cellStyle name="Normal 46 2 3 4 4 3" xfId="27288" xr:uid="{00000000-0005-0000-0000-000023500000}"/>
    <cellStyle name="Normal 46 2 3 4 5" xfId="7169" xr:uid="{00000000-0005-0000-0000-000024500000}"/>
    <cellStyle name="Normal 46 2 3 4 5 2" xfId="37504" xr:uid="{00000000-0005-0000-0000-000025500000}"/>
    <cellStyle name="Normal 46 2 3 4 5 3" xfId="22271" xr:uid="{00000000-0005-0000-0000-000026500000}"/>
    <cellStyle name="Normal 46 2 3 4 6" xfId="32492" xr:uid="{00000000-0005-0000-0000-000027500000}"/>
    <cellStyle name="Normal 46 2 3 4 7" xfId="17258" xr:uid="{00000000-0005-0000-0000-000028500000}"/>
    <cellStyle name="Normal 46 2 3 5" xfId="2951" xr:uid="{00000000-0005-0000-0000-000029500000}"/>
    <cellStyle name="Normal 46 2 3 5 2" xfId="13025" xr:uid="{00000000-0005-0000-0000-00002A500000}"/>
    <cellStyle name="Normal 46 2 3 5 2 2" xfId="43356" xr:uid="{00000000-0005-0000-0000-00002B500000}"/>
    <cellStyle name="Normal 46 2 3 5 2 3" xfId="28123" xr:uid="{00000000-0005-0000-0000-00002C500000}"/>
    <cellStyle name="Normal 46 2 3 5 3" xfId="8005" xr:uid="{00000000-0005-0000-0000-00002D500000}"/>
    <cellStyle name="Normal 46 2 3 5 3 2" xfId="38339" xr:uid="{00000000-0005-0000-0000-00002E500000}"/>
    <cellStyle name="Normal 46 2 3 5 3 3" xfId="23106" xr:uid="{00000000-0005-0000-0000-00002F500000}"/>
    <cellStyle name="Normal 46 2 3 5 4" xfId="33326" xr:uid="{00000000-0005-0000-0000-000030500000}"/>
    <cellStyle name="Normal 46 2 3 5 5" xfId="18093" xr:uid="{00000000-0005-0000-0000-000031500000}"/>
    <cellStyle name="Normal 46 2 3 6" xfId="4644" xr:uid="{00000000-0005-0000-0000-000032500000}"/>
    <cellStyle name="Normal 46 2 3 6 2" xfId="14696" xr:uid="{00000000-0005-0000-0000-000033500000}"/>
    <cellStyle name="Normal 46 2 3 6 2 2" xfId="45027" xr:uid="{00000000-0005-0000-0000-000034500000}"/>
    <cellStyle name="Normal 46 2 3 6 2 3" xfId="29794" xr:uid="{00000000-0005-0000-0000-000035500000}"/>
    <cellStyle name="Normal 46 2 3 6 3" xfId="9676" xr:uid="{00000000-0005-0000-0000-000036500000}"/>
    <cellStyle name="Normal 46 2 3 6 3 2" xfId="40010" xr:uid="{00000000-0005-0000-0000-000037500000}"/>
    <cellStyle name="Normal 46 2 3 6 3 3" xfId="24777" xr:uid="{00000000-0005-0000-0000-000038500000}"/>
    <cellStyle name="Normal 46 2 3 6 4" xfId="34997" xr:uid="{00000000-0005-0000-0000-000039500000}"/>
    <cellStyle name="Normal 46 2 3 6 5" xfId="19764" xr:uid="{00000000-0005-0000-0000-00003A500000}"/>
    <cellStyle name="Normal 46 2 3 7" xfId="11354" xr:uid="{00000000-0005-0000-0000-00003B500000}"/>
    <cellStyle name="Normal 46 2 3 7 2" xfId="41685" xr:uid="{00000000-0005-0000-0000-00003C500000}"/>
    <cellStyle name="Normal 46 2 3 7 3" xfId="26452" xr:uid="{00000000-0005-0000-0000-00003D500000}"/>
    <cellStyle name="Normal 46 2 3 8" xfId="6333" xr:uid="{00000000-0005-0000-0000-00003E500000}"/>
    <cellStyle name="Normal 46 2 3 8 2" xfId="36668" xr:uid="{00000000-0005-0000-0000-00003F500000}"/>
    <cellStyle name="Normal 46 2 3 8 3" xfId="21435" xr:uid="{00000000-0005-0000-0000-000040500000}"/>
    <cellStyle name="Normal 46 2 3 9" xfId="31657" xr:uid="{00000000-0005-0000-0000-000041500000}"/>
    <cellStyle name="Normal 46 2 4" xfId="1358" xr:uid="{00000000-0005-0000-0000-000042500000}"/>
    <cellStyle name="Normal 46 2 4 2" xfId="1781" xr:uid="{00000000-0005-0000-0000-000043500000}"/>
    <cellStyle name="Normal 46 2 4 2 2" xfId="2620" xr:uid="{00000000-0005-0000-0000-000044500000}"/>
    <cellStyle name="Normal 46 2 4 2 2 2" xfId="4310" xr:uid="{00000000-0005-0000-0000-000045500000}"/>
    <cellStyle name="Normal 46 2 4 2 2 2 2" xfId="14383" xr:uid="{00000000-0005-0000-0000-000046500000}"/>
    <cellStyle name="Normal 46 2 4 2 2 2 2 2" xfId="44714" xr:uid="{00000000-0005-0000-0000-000047500000}"/>
    <cellStyle name="Normal 46 2 4 2 2 2 2 3" xfId="29481" xr:uid="{00000000-0005-0000-0000-000048500000}"/>
    <cellStyle name="Normal 46 2 4 2 2 2 3" xfId="9363" xr:uid="{00000000-0005-0000-0000-000049500000}"/>
    <cellStyle name="Normal 46 2 4 2 2 2 3 2" xfId="39697" xr:uid="{00000000-0005-0000-0000-00004A500000}"/>
    <cellStyle name="Normal 46 2 4 2 2 2 3 3" xfId="24464" xr:uid="{00000000-0005-0000-0000-00004B500000}"/>
    <cellStyle name="Normal 46 2 4 2 2 2 4" xfId="34684" xr:uid="{00000000-0005-0000-0000-00004C500000}"/>
    <cellStyle name="Normal 46 2 4 2 2 2 5" xfId="19451" xr:uid="{00000000-0005-0000-0000-00004D500000}"/>
    <cellStyle name="Normal 46 2 4 2 2 3" xfId="6002" xr:uid="{00000000-0005-0000-0000-00004E500000}"/>
    <cellStyle name="Normal 46 2 4 2 2 3 2" xfId="16054" xr:uid="{00000000-0005-0000-0000-00004F500000}"/>
    <cellStyle name="Normal 46 2 4 2 2 3 2 2" xfId="46385" xr:uid="{00000000-0005-0000-0000-000050500000}"/>
    <cellStyle name="Normal 46 2 4 2 2 3 2 3" xfId="31152" xr:uid="{00000000-0005-0000-0000-000051500000}"/>
    <cellStyle name="Normal 46 2 4 2 2 3 3" xfId="11034" xr:uid="{00000000-0005-0000-0000-000052500000}"/>
    <cellStyle name="Normal 46 2 4 2 2 3 3 2" xfId="41368" xr:uid="{00000000-0005-0000-0000-000053500000}"/>
    <cellStyle name="Normal 46 2 4 2 2 3 3 3" xfId="26135" xr:uid="{00000000-0005-0000-0000-000054500000}"/>
    <cellStyle name="Normal 46 2 4 2 2 3 4" xfId="36355" xr:uid="{00000000-0005-0000-0000-000055500000}"/>
    <cellStyle name="Normal 46 2 4 2 2 3 5" xfId="21122" xr:uid="{00000000-0005-0000-0000-000056500000}"/>
    <cellStyle name="Normal 46 2 4 2 2 4" xfId="12712" xr:uid="{00000000-0005-0000-0000-000057500000}"/>
    <cellStyle name="Normal 46 2 4 2 2 4 2" xfId="43043" xr:uid="{00000000-0005-0000-0000-000058500000}"/>
    <cellStyle name="Normal 46 2 4 2 2 4 3" xfId="27810" xr:uid="{00000000-0005-0000-0000-000059500000}"/>
    <cellStyle name="Normal 46 2 4 2 2 5" xfId="7691" xr:uid="{00000000-0005-0000-0000-00005A500000}"/>
    <cellStyle name="Normal 46 2 4 2 2 5 2" xfId="38026" xr:uid="{00000000-0005-0000-0000-00005B500000}"/>
    <cellStyle name="Normal 46 2 4 2 2 5 3" xfId="22793" xr:uid="{00000000-0005-0000-0000-00005C500000}"/>
    <cellStyle name="Normal 46 2 4 2 2 6" xfId="33014" xr:uid="{00000000-0005-0000-0000-00005D500000}"/>
    <cellStyle name="Normal 46 2 4 2 2 7" xfId="17780" xr:uid="{00000000-0005-0000-0000-00005E500000}"/>
    <cellStyle name="Normal 46 2 4 2 3" xfId="3473" xr:uid="{00000000-0005-0000-0000-00005F500000}"/>
    <cellStyle name="Normal 46 2 4 2 3 2" xfId="13547" xr:uid="{00000000-0005-0000-0000-000060500000}"/>
    <cellStyle name="Normal 46 2 4 2 3 2 2" xfId="43878" xr:uid="{00000000-0005-0000-0000-000061500000}"/>
    <cellStyle name="Normal 46 2 4 2 3 2 3" xfId="28645" xr:uid="{00000000-0005-0000-0000-000062500000}"/>
    <cellStyle name="Normal 46 2 4 2 3 3" xfId="8527" xr:uid="{00000000-0005-0000-0000-000063500000}"/>
    <cellStyle name="Normal 46 2 4 2 3 3 2" xfId="38861" xr:uid="{00000000-0005-0000-0000-000064500000}"/>
    <cellStyle name="Normal 46 2 4 2 3 3 3" xfId="23628" xr:uid="{00000000-0005-0000-0000-000065500000}"/>
    <cellStyle name="Normal 46 2 4 2 3 4" xfId="33848" xr:uid="{00000000-0005-0000-0000-000066500000}"/>
    <cellStyle name="Normal 46 2 4 2 3 5" xfId="18615" xr:uid="{00000000-0005-0000-0000-000067500000}"/>
    <cellStyle name="Normal 46 2 4 2 4" xfId="5166" xr:uid="{00000000-0005-0000-0000-000068500000}"/>
    <cellStyle name="Normal 46 2 4 2 4 2" xfId="15218" xr:uid="{00000000-0005-0000-0000-000069500000}"/>
    <cellStyle name="Normal 46 2 4 2 4 2 2" xfId="45549" xr:uid="{00000000-0005-0000-0000-00006A500000}"/>
    <cellStyle name="Normal 46 2 4 2 4 2 3" xfId="30316" xr:uid="{00000000-0005-0000-0000-00006B500000}"/>
    <cellStyle name="Normal 46 2 4 2 4 3" xfId="10198" xr:uid="{00000000-0005-0000-0000-00006C500000}"/>
    <cellStyle name="Normal 46 2 4 2 4 3 2" xfId="40532" xr:uid="{00000000-0005-0000-0000-00006D500000}"/>
    <cellStyle name="Normal 46 2 4 2 4 3 3" xfId="25299" xr:uid="{00000000-0005-0000-0000-00006E500000}"/>
    <cellStyle name="Normal 46 2 4 2 4 4" xfId="35519" xr:uid="{00000000-0005-0000-0000-00006F500000}"/>
    <cellStyle name="Normal 46 2 4 2 4 5" xfId="20286" xr:uid="{00000000-0005-0000-0000-000070500000}"/>
    <cellStyle name="Normal 46 2 4 2 5" xfId="11876" xr:uid="{00000000-0005-0000-0000-000071500000}"/>
    <cellStyle name="Normal 46 2 4 2 5 2" xfId="42207" xr:uid="{00000000-0005-0000-0000-000072500000}"/>
    <cellStyle name="Normal 46 2 4 2 5 3" xfId="26974" xr:uid="{00000000-0005-0000-0000-000073500000}"/>
    <cellStyle name="Normal 46 2 4 2 6" xfId="6855" xr:uid="{00000000-0005-0000-0000-000074500000}"/>
    <cellStyle name="Normal 46 2 4 2 6 2" xfId="37190" xr:uid="{00000000-0005-0000-0000-000075500000}"/>
    <cellStyle name="Normal 46 2 4 2 6 3" xfId="21957" xr:uid="{00000000-0005-0000-0000-000076500000}"/>
    <cellStyle name="Normal 46 2 4 2 7" xfId="32178" xr:uid="{00000000-0005-0000-0000-000077500000}"/>
    <cellStyle name="Normal 46 2 4 2 8" xfId="16944" xr:uid="{00000000-0005-0000-0000-000078500000}"/>
    <cellStyle name="Normal 46 2 4 3" xfId="2202" xr:uid="{00000000-0005-0000-0000-000079500000}"/>
    <cellStyle name="Normal 46 2 4 3 2" xfId="3892" xr:uid="{00000000-0005-0000-0000-00007A500000}"/>
    <cellStyle name="Normal 46 2 4 3 2 2" xfId="13965" xr:uid="{00000000-0005-0000-0000-00007B500000}"/>
    <cellStyle name="Normal 46 2 4 3 2 2 2" xfId="44296" xr:uid="{00000000-0005-0000-0000-00007C500000}"/>
    <cellStyle name="Normal 46 2 4 3 2 2 3" xfId="29063" xr:uid="{00000000-0005-0000-0000-00007D500000}"/>
    <cellStyle name="Normal 46 2 4 3 2 3" xfId="8945" xr:uid="{00000000-0005-0000-0000-00007E500000}"/>
    <cellStyle name="Normal 46 2 4 3 2 3 2" xfId="39279" xr:uid="{00000000-0005-0000-0000-00007F500000}"/>
    <cellStyle name="Normal 46 2 4 3 2 3 3" xfId="24046" xr:uid="{00000000-0005-0000-0000-000080500000}"/>
    <cellStyle name="Normal 46 2 4 3 2 4" xfId="34266" xr:uid="{00000000-0005-0000-0000-000081500000}"/>
    <cellStyle name="Normal 46 2 4 3 2 5" xfId="19033" xr:uid="{00000000-0005-0000-0000-000082500000}"/>
    <cellStyle name="Normal 46 2 4 3 3" xfId="5584" xr:uid="{00000000-0005-0000-0000-000083500000}"/>
    <cellStyle name="Normal 46 2 4 3 3 2" xfId="15636" xr:uid="{00000000-0005-0000-0000-000084500000}"/>
    <cellStyle name="Normal 46 2 4 3 3 2 2" xfId="45967" xr:uid="{00000000-0005-0000-0000-000085500000}"/>
    <cellStyle name="Normal 46 2 4 3 3 2 3" xfId="30734" xr:uid="{00000000-0005-0000-0000-000086500000}"/>
    <cellStyle name="Normal 46 2 4 3 3 3" xfId="10616" xr:uid="{00000000-0005-0000-0000-000087500000}"/>
    <cellStyle name="Normal 46 2 4 3 3 3 2" xfId="40950" xr:uid="{00000000-0005-0000-0000-000088500000}"/>
    <cellStyle name="Normal 46 2 4 3 3 3 3" xfId="25717" xr:uid="{00000000-0005-0000-0000-000089500000}"/>
    <cellStyle name="Normal 46 2 4 3 3 4" xfId="35937" xr:uid="{00000000-0005-0000-0000-00008A500000}"/>
    <cellStyle name="Normal 46 2 4 3 3 5" xfId="20704" xr:uid="{00000000-0005-0000-0000-00008B500000}"/>
    <cellStyle name="Normal 46 2 4 3 4" xfId="12294" xr:uid="{00000000-0005-0000-0000-00008C500000}"/>
    <cellStyle name="Normal 46 2 4 3 4 2" xfId="42625" xr:uid="{00000000-0005-0000-0000-00008D500000}"/>
    <cellStyle name="Normal 46 2 4 3 4 3" xfId="27392" xr:uid="{00000000-0005-0000-0000-00008E500000}"/>
    <cellStyle name="Normal 46 2 4 3 5" xfId="7273" xr:uid="{00000000-0005-0000-0000-00008F500000}"/>
    <cellStyle name="Normal 46 2 4 3 5 2" xfId="37608" xr:uid="{00000000-0005-0000-0000-000090500000}"/>
    <cellStyle name="Normal 46 2 4 3 5 3" xfId="22375" xr:uid="{00000000-0005-0000-0000-000091500000}"/>
    <cellStyle name="Normal 46 2 4 3 6" xfId="32596" xr:uid="{00000000-0005-0000-0000-000092500000}"/>
    <cellStyle name="Normal 46 2 4 3 7" xfId="17362" xr:uid="{00000000-0005-0000-0000-000093500000}"/>
    <cellStyle name="Normal 46 2 4 4" xfId="3055" xr:uid="{00000000-0005-0000-0000-000094500000}"/>
    <cellStyle name="Normal 46 2 4 4 2" xfId="13129" xr:uid="{00000000-0005-0000-0000-000095500000}"/>
    <cellStyle name="Normal 46 2 4 4 2 2" xfId="43460" xr:uid="{00000000-0005-0000-0000-000096500000}"/>
    <cellStyle name="Normal 46 2 4 4 2 3" xfId="28227" xr:uid="{00000000-0005-0000-0000-000097500000}"/>
    <cellStyle name="Normal 46 2 4 4 3" xfId="8109" xr:uid="{00000000-0005-0000-0000-000098500000}"/>
    <cellStyle name="Normal 46 2 4 4 3 2" xfId="38443" xr:uid="{00000000-0005-0000-0000-000099500000}"/>
    <cellStyle name="Normal 46 2 4 4 3 3" xfId="23210" xr:uid="{00000000-0005-0000-0000-00009A500000}"/>
    <cellStyle name="Normal 46 2 4 4 4" xfId="33430" xr:uid="{00000000-0005-0000-0000-00009B500000}"/>
    <cellStyle name="Normal 46 2 4 4 5" xfId="18197" xr:uid="{00000000-0005-0000-0000-00009C500000}"/>
    <cellStyle name="Normal 46 2 4 5" xfId="4748" xr:uid="{00000000-0005-0000-0000-00009D500000}"/>
    <cellStyle name="Normal 46 2 4 5 2" xfId="14800" xr:uid="{00000000-0005-0000-0000-00009E500000}"/>
    <cellStyle name="Normal 46 2 4 5 2 2" xfId="45131" xr:uid="{00000000-0005-0000-0000-00009F500000}"/>
    <cellStyle name="Normal 46 2 4 5 2 3" xfId="29898" xr:uid="{00000000-0005-0000-0000-0000A0500000}"/>
    <cellStyle name="Normal 46 2 4 5 3" xfId="9780" xr:uid="{00000000-0005-0000-0000-0000A1500000}"/>
    <cellStyle name="Normal 46 2 4 5 3 2" xfId="40114" xr:uid="{00000000-0005-0000-0000-0000A2500000}"/>
    <cellStyle name="Normal 46 2 4 5 3 3" xfId="24881" xr:uid="{00000000-0005-0000-0000-0000A3500000}"/>
    <cellStyle name="Normal 46 2 4 5 4" xfId="35101" xr:uid="{00000000-0005-0000-0000-0000A4500000}"/>
    <cellStyle name="Normal 46 2 4 5 5" xfId="19868" xr:uid="{00000000-0005-0000-0000-0000A5500000}"/>
    <cellStyle name="Normal 46 2 4 6" xfId="11458" xr:uid="{00000000-0005-0000-0000-0000A6500000}"/>
    <cellStyle name="Normal 46 2 4 6 2" xfId="41789" xr:uid="{00000000-0005-0000-0000-0000A7500000}"/>
    <cellStyle name="Normal 46 2 4 6 3" xfId="26556" xr:uid="{00000000-0005-0000-0000-0000A8500000}"/>
    <cellStyle name="Normal 46 2 4 7" xfId="6437" xr:uid="{00000000-0005-0000-0000-0000A9500000}"/>
    <cellStyle name="Normal 46 2 4 7 2" xfId="36772" xr:uid="{00000000-0005-0000-0000-0000AA500000}"/>
    <cellStyle name="Normal 46 2 4 7 3" xfId="21539" xr:uid="{00000000-0005-0000-0000-0000AB500000}"/>
    <cellStyle name="Normal 46 2 4 8" xfId="31760" xr:uid="{00000000-0005-0000-0000-0000AC500000}"/>
    <cellStyle name="Normal 46 2 4 9" xfId="16526" xr:uid="{00000000-0005-0000-0000-0000AD500000}"/>
    <cellStyle name="Normal 46 2 5" xfId="1571" xr:uid="{00000000-0005-0000-0000-0000AE500000}"/>
    <cellStyle name="Normal 46 2 5 2" xfId="2412" xr:uid="{00000000-0005-0000-0000-0000AF500000}"/>
    <cellStyle name="Normal 46 2 5 2 2" xfId="4102" xr:uid="{00000000-0005-0000-0000-0000B0500000}"/>
    <cellStyle name="Normal 46 2 5 2 2 2" xfId="14175" xr:uid="{00000000-0005-0000-0000-0000B1500000}"/>
    <cellStyle name="Normal 46 2 5 2 2 2 2" xfId="44506" xr:uid="{00000000-0005-0000-0000-0000B2500000}"/>
    <cellStyle name="Normal 46 2 5 2 2 2 3" xfId="29273" xr:uid="{00000000-0005-0000-0000-0000B3500000}"/>
    <cellStyle name="Normal 46 2 5 2 2 3" xfId="9155" xr:uid="{00000000-0005-0000-0000-0000B4500000}"/>
    <cellStyle name="Normal 46 2 5 2 2 3 2" xfId="39489" xr:uid="{00000000-0005-0000-0000-0000B5500000}"/>
    <cellStyle name="Normal 46 2 5 2 2 3 3" xfId="24256" xr:uid="{00000000-0005-0000-0000-0000B6500000}"/>
    <cellStyle name="Normal 46 2 5 2 2 4" xfId="34476" xr:uid="{00000000-0005-0000-0000-0000B7500000}"/>
    <cellStyle name="Normal 46 2 5 2 2 5" xfId="19243" xr:uid="{00000000-0005-0000-0000-0000B8500000}"/>
    <cellStyle name="Normal 46 2 5 2 3" xfId="5794" xr:uid="{00000000-0005-0000-0000-0000B9500000}"/>
    <cellStyle name="Normal 46 2 5 2 3 2" xfId="15846" xr:uid="{00000000-0005-0000-0000-0000BA500000}"/>
    <cellStyle name="Normal 46 2 5 2 3 2 2" xfId="46177" xr:uid="{00000000-0005-0000-0000-0000BB500000}"/>
    <cellStyle name="Normal 46 2 5 2 3 2 3" xfId="30944" xr:uid="{00000000-0005-0000-0000-0000BC500000}"/>
    <cellStyle name="Normal 46 2 5 2 3 3" xfId="10826" xr:uid="{00000000-0005-0000-0000-0000BD500000}"/>
    <cellStyle name="Normal 46 2 5 2 3 3 2" xfId="41160" xr:uid="{00000000-0005-0000-0000-0000BE500000}"/>
    <cellStyle name="Normal 46 2 5 2 3 3 3" xfId="25927" xr:uid="{00000000-0005-0000-0000-0000BF500000}"/>
    <cellStyle name="Normal 46 2 5 2 3 4" xfId="36147" xr:uid="{00000000-0005-0000-0000-0000C0500000}"/>
    <cellStyle name="Normal 46 2 5 2 3 5" xfId="20914" xr:uid="{00000000-0005-0000-0000-0000C1500000}"/>
    <cellStyle name="Normal 46 2 5 2 4" xfId="12504" xr:uid="{00000000-0005-0000-0000-0000C2500000}"/>
    <cellStyle name="Normal 46 2 5 2 4 2" xfId="42835" xr:uid="{00000000-0005-0000-0000-0000C3500000}"/>
    <cellStyle name="Normal 46 2 5 2 4 3" xfId="27602" xr:uid="{00000000-0005-0000-0000-0000C4500000}"/>
    <cellStyle name="Normal 46 2 5 2 5" xfId="7483" xr:uid="{00000000-0005-0000-0000-0000C5500000}"/>
    <cellStyle name="Normal 46 2 5 2 5 2" xfId="37818" xr:uid="{00000000-0005-0000-0000-0000C6500000}"/>
    <cellStyle name="Normal 46 2 5 2 5 3" xfId="22585" xr:uid="{00000000-0005-0000-0000-0000C7500000}"/>
    <cellStyle name="Normal 46 2 5 2 6" xfId="32806" xr:uid="{00000000-0005-0000-0000-0000C8500000}"/>
    <cellStyle name="Normal 46 2 5 2 7" xfId="17572" xr:uid="{00000000-0005-0000-0000-0000C9500000}"/>
    <cellStyle name="Normal 46 2 5 3" xfId="3265" xr:uid="{00000000-0005-0000-0000-0000CA500000}"/>
    <cellStyle name="Normal 46 2 5 3 2" xfId="13339" xr:uid="{00000000-0005-0000-0000-0000CB500000}"/>
    <cellStyle name="Normal 46 2 5 3 2 2" xfId="43670" xr:uid="{00000000-0005-0000-0000-0000CC500000}"/>
    <cellStyle name="Normal 46 2 5 3 2 3" xfId="28437" xr:uid="{00000000-0005-0000-0000-0000CD500000}"/>
    <cellStyle name="Normal 46 2 5 3 3" xfId="8319" xr:uid="{00000000-0005-0000-0000-0000CE500000}"/>
    <cellStyle name="Normal 46 2 5 3 3 2" xfId="38653" xr:uid="{00000000-0005-0000-0000-0000CF500000}"/>
    <cellStyle name="Normal 46 2 5 3 3 3" xfId="23420" xr:uid="{00000000-0005-0000-0000-0000D0500000}"/>
    <cellStyle name="Normal 46 2 5 3 4" xfId="33640" xr:uid="{00000000-0005-0000-0000-0000D1500000}"/>
    <cellStyle name="Normal 46 2 5 3 5" xfId="18407" xr:uid="{00000000-0005-0000-0000-0000D2500000}"/>
    <cellStyle name="Normal 46 2 5 4" xfId="4958" xr:uid="{00000000-0005-0000-0000-0000D3500000}"/>
    <cellStyle name="Normal 46 2 5 4 2" xfId="15010" xr:uid="{00000000-0005-0000-0000-0000D4500000}"/>
    <cellStyle name="Normal 46 2 5 4 2 2" xfId="45341" xr:uid="{00000000-0005-0000-0000-0000D5500000}"/>
    <cellStyle name="Normal 46 2 5 4 2 3" xfId="30108" xr:uid="{00000000-0005-0000-0000-0000D6500000}"/>
    <cellStyle name="Normal 46 2 5 4 3" xfId="9990" xr:uid="{00000000-0005-0000-0000-0000D7500000}"/>
    <cellStyle name="Normal 46 2 5 4 3 2" xfId="40324" xr:uid="{00000000-0005-0000-0000-0000D8500000}"/>
    <cellStyle name="Normal 46 2 5 4 3 3" xfId="25091" xr:uid="{00000000-0005-0000-0000-0000D9500000}"/>
    <cellStyle name="Normal 46 2 5 4 4" xfId="35311" xr:uid="{00000000-0005-0000-0000-0000DA500000}"/>
    <cellStyle name="Normal 46 2 5 4 5" xfId="20078" xr:uid="{00000000-0005-0000-0000-0000DB500000}"/>
    <cellStyle name="Normal 46 2 5 5" xfId="11668" xr:uid="{00000000-0005-0000-0000-0000DC500000}"/>
    <cellStyle name="Normal 46 2 5 5 2" xfId="41999" xr:uid="{00000000-0005-0000-0000-0000DD500000}"/>
    <cellStyle name="Normal 46 2 5 5 3" xfId="26766" xr:uid="{00000000-0005-0000-0000-0000DE500000}"/>
    <cellStyle name="Normal 46 2 5 6" xfId="6647" xr:uid="{00000000-0005-0000-0000-0000DF500000}"/>
    <cellStyle name="Normal 46 2 5 6 2" xfId="36982" xr:uid="{00000000-0005-0000-0000-0000E0500000}"/>
    <cellStyle name="Normal 46 2 5 6 3" xfId="21749" xr:uid="{00000000-0005-0000-0000-0000E1500000}"/>
    <cellStyle name="Normal 46 2 5 7" xfId="31970" xr:uid="{00000000-0005-0000-0000-0000E2500000}"/>
    <cellStyle name="Normal 46 2 5 8" xfId="16736" xr:uid="{00000000-0005-0000-0000-0000E3500000}"/>
    <cellStyle name="Normal 46 2 6" xfId="1992" xr:uid="{00000000-0005-0000-0000-0000E4500000}"/>
    <cellStyle name="Normal 46 2 6 2" xfId="3684" xr:uid="{00000000-0005-0000-0000-0000E5500000}"/>
    <cellStyle name="Normal 46 2 6 2 2" xfId="13757" xr:uid="{00000000-0005-0000-0000-0000E6500000}"/>
    <cellStyle name="Normal 46 2 6 2 2 2" xfId="44088" xr:uid="{00000000-0005-0000-0000-0000E7500000}"/>
    <cellStyle name="Normal 46 2 6 2 2 3" xfId="28855" xr:uid="{00000000-0005-0000-0000-0000E8500000}"/>
    <cellStyle name="Normal 46 2 6 2 3" xfId="8737" xr:uid="{00000000-0005-0000-0000-0000E9500000}"/>
    <cellStyle name="Normal 46 2 6 2 3 2" xfId="39071" xr:uid="{00000000-0005-0000-0000-0000EA500000}"/>
    <cellStyle name="Normal 46 2 6 2 3 3" xfId="23838" xr:uid="{00000000-0005-0000-0000-0000EB500000}"/>
    <cellStyle name="Normal 46 2 6 2 4" xfId="34058" xr:uid="{00000000-0005-0000-0000-0000EC500000}"/>
    <cellStyle name="Normal 46 2 6 2 5" xfId="18825" xr:uid="{00000000-0005-0000-0000-0000ED500000}"/>
    <cellStyle name="Normal 46 2 6 3" xfId="5376" xr:uid="{00000000-0005-0000-0000-0000EE500000}"/>
    <cellStyle name="Normal 46 2 6 3 2" xfId="15428" xr:uid="{00000000-0005-0000-0000-0000EF500000}"/>
    <cellStyle name="Normal 46 2 6 3 2 2" xfId="45759" xr:uid="{00000000-0005-0000-0000-0000F0500000}"/>
    <cellStyle name="Normal 46 2 6 3 2 3" xfId="30526" xr:uid="{00000000-0005-0000-0000-0000F1500000}"/>
    <cellStyle name="Normal 46 2 6 3 3" xfId="10408" xr:uid="{00000000-0005-0000-0000-0000F2500000}"/>
    <cellStyle name="Normal 46 2 6 3 3 2" xfId="40742" xr:uid="{00000000-0005-0000-0000-0000F3500000}"/>
    <cellStyle name="Normal 46 2 6 3 3 3" xfId="25509" xr:uid="{00000000-0005-0000-0000-0000F4500000}"/>
    <cellStyle name="Normal 46 2 6 3 4" xfId="35729" xr:uid="{00000000-0005-0000-0000-0000F5500000}"/>
    <cellStyle name="Normal 46 2 6 3 5" xfId="20496" xr:uid="{00000000-0005-0000-0000-0000F6500000}"/>
    <cellStyle name="Normal 46 2 6 4" xfId="12086" xr:uid="{00000000-0005-0000-0000-0000F7500000}"/>
    <cellStyle name="Normal 46 2 6 4 2" xfId="42417" xr:uid="{00000000-0005-0000-0000-0000F8500000}"/>
    <cellStyle name="Normal 46 2 6 4 3" xfId="27184" xr:uid="{00000000-0005-0000-0000-0000F9500000}"/>
    <cellStyle name="Normal 46 2 6 5" xfId="7065" xr:uid="{00000000-0005-0000-0000-0000FA500000}"/>
    <cellStyle name="Normal 46 2 6 5 2" xfId="37400" xr:uid="{00000000-0005-0000-0000-0000FB500000}"/>
    <cellStyle name="Normal 46 2 6 5 3" xfId="22167" xr:uid="{00000000-0005-0000-0000-0000FC500000}"/>
    <cellStyle name="Normal 46 2 6 6" xfId="32388" xr:uid="{00000000-0005-0000-0000-0000FD500000}"/>
    <cellStyle name="Normal 46 2 6 7" xfId="17154" xr:uid="{00000000-0005-0000-0000-0000FE500000}"/>
    <cellStyle name="Normal 46 2 7" xfId="2843" xr:uid="{00000000-0005-0000-0000-0000FF500000}"/>
    <cellStyle name="Normal 46 2 7 2" xfId="12921" xr:uid="{00000000-0005-0000-0000-000000510000}"/>
    <cellStyle name="Normal 46 2 7 2 2" xfId="43252" xr:uid="{00000000-0005-0000-0000-000001510000}"/>
    <cellStyle name="Normal 46 2 7 2 3" xfId="28019" xr:uid="{00000000-0005-0000-0000-000002510000}"/>
    <cellStyle name="Normal 46 2 7 3" xfId="7901" xr:uid="{00000000-0005-0000-0000-000003510000}"/>
    <cellStyle name="Normal 46 2 7 3 2" xfId="38235" xr:uid="{00000000-0005-0000-0000-000004510000}"/>
    <cellStyle name="Normal 46 2 7 3 3" xfId="23002" xr:uid="{00000000-0005-0000-0000-000005510000}"/>
    <cellStyle name="Normal 46 2 7 4" xfId="33222" xr:uid="{00000000-0005-0000-0000-000006510000}"/>
    <cellStyle name="Normal 46 2 7 5" xfId="17989" xr:uid="{00000000-0005-0000-0000-000007510000}"/>
    <cellStyle name="Normal 46 2 8" xfId="4537" xr:uid="{00000000-0005-0000-0000-000008510000}"/>
    <cellStyle name="Normal 46 2 8 2" xfId="14592" xr:uid="{00000000-0005-0000-0000-000009510000}"/>
    <cellStyle name="Normal 46 2 8 2 2" xfId="44923" xr:uid="{00000000-0005-0000-0000-00000A510000}"/>
    <cellStyle name="Normal 46 2 8 2 3" xfId="29690" xr:uid="{00000000-0005-0000-0000-00000B510000}"/>
    <cellStyle name="Normal 46 2 8 3" xfId="9572" xr:uid="{00000000-0005-0000-0000-00000C510000}"/>
    <cellStyle name="Normal 46 2 8 3 2" xfId="39906" xr:uid="{00000000-0005-0000-0000-00000D510000}"/>
    <cellStyle name="Normal 46 2 8 3 3" xfId="24673" xr:uid="{00000000-0005-0000-0000-00000E510000}"/>
    <cellStyle name="Normal 46 2 8 4" xfId="34893" xr:uid="{00000000-0005-0000-0000-00000F510000}"/>
    <cellStyle name="Normal 46 2 8 5" xfId="19660" xr:uid="{00000000-0005-0000-0000-000010510000}"/>
    <cellStyle name="Normal 46 2 9" xfId="11248" xr:uid="{00000000-0005-0000-0000-000011510000}"/>
    <cellStyle name="Normal 46 2 9 2" xfId="41581" xr:uid="{00000000-0005-0000-0000-000012510000}"/>
    <cellStyle name="Normal 46 2 9 3" xfId="26348" xr:uid="{00000000-0005-0000-0000-000013510000}"/>
    <cellStyle name="Normal 47" xfId="363" xr:uid="{00000000-0005-0000-0000-000014510000}"/>
    <cellStyle name="Normal 47 2" xfId="863" xr:uid="{00000000-0005-0000-0000-000015510000}"/>
    <cellStyle name="Normal 47 2 10" xfId="6228" xr:uid="{00000000-0005-0000-0000-000016510000}"/>
    <cellStyle name="Normal 47 2 10 2" xfId="36565" xr:uid="{00000000-0005-0000-0000-000017510000}"/>
    <cellStyle name="Normal 47 2 10 3" xfId="21332" xr:uid="{00000000-0005-0000-0000-000018510000}"/>
    <cellStyle name="Normal 47 2 11" xfId="31556" xr:uid="{00000000-0005-0000-0000-000019510000}"/>
    <cellStyle name="Normal 47 2 12" xfId="16317" xr:uid="{00000000-0005-0000-0000-00001A510000}"/>
    <cellStyle name="Normal 47 2 2" xfId="1192" xr:uid="{00000000-0005-0000-0000-00001B510000}"/>
    <cellStyle name="Normal 47 2 2 10" xfId="31608" xr:uid="{00000000-0005-0000-0000-00001C510000}"/>
    <cellStyle name="Normal 47 2 2 11" xfId="16371" xr:uid="{00000000-0005-0000-0000-00001D510000}"/>
    <cellStyle name="Normal 47 2 2 2" xfId="1300" xr:uid="{00000000-0005-0000-0000-00001E510000}"/>
    <cellStyle name="Normal 47 2 2 2 10" xfId="16475" xr:uid="{00000000-0005-0000-0000-00001F510000}"/>
    <cellStyle name="Normal 47 2 2 2 2" xfId="1517" xr:uid="{00000000-0005-0000-0000-000020510000}"/>
    <cellStyle name="Normal 47 2 2 2 2 2" xfId="1938" xr:uid="{00000000-0005-0000-0000-000021510000}"/>
    <cellStyle name="Normal 47 2 2 2 2 2 2" xfId="2777" xr:uid="{00000000-0005-0000-0000-000022510000}"/>
    <cellStyle name="Normal 47 2 2 2 2 2 2 2" xfId="4467" xr:uid="{00000000-0005-0000-0000-000023510000}"/>
    <cellStyle name="Normal 47 2 2 2 2 2 2 2 2" xfId="14540" xr:uid="{00000000-0005-0000-0000-000024510000}"/>
    <cellStyle name="Normal 47 2 2 2 2 2 2 2 2 2" xfId="44871" xr:uid="{00000000-0005-0000-0000-000025510000}"/>
    <cellStyle name="Normal 47 2 2 2 2 2 2 2 2 3" xfId="29638" xr:uid="{00000000-0005-0000-0000-000026510000}"/>
    <cellStyle name="Normal 47 2 2 2 2 2 2 2 3" xfId="9520" xr:uid="{00000000-0005-0000-0000-000027510000}"/>
    <cellStyle name="Normal 47 2 2 2 2 2 2 2 3 2" xfId="39854" xr:uid="{00000000-0005-0000-0000-000028510000}"/>
    <cellStyle name="Normal 47 2 2 2 2 2 2 2 3 3" xfId="24621" xr:uid="{00000000-0005-0000-0000-000029510000}"/>
    <cellStyle name="Normal 47 2 2 2 2 2 2 2 4" xfId="34841" xr:uid="{00000000-0005-0000-0000-00002A510000}"/>
    <cellStyle name="Normal 47 2 2 2 2 2 2 2 5" xfId="19608" xr:uid="{00000000-0005-0000-0000-00002B510000}"/>
    <cellStyle name="Normal 47 2 2 2 2 2 2 3" xfId="6159" xr:uid="{00000000-0005-0000-0000-00002C510000}"/>
    <cellStyle name="Normal 47 2 2 2 2 2 2 3 2" xfId="16211" xr:uid="{00000000-0005-0000-0000-00002D510000}"/>
    <cellStyle name="Normal 47 2 2 2 2 2 2 3 2 2" xfId="46542" xr:uid="{00000000-0005-0000-0000-00002E510000}"/>
    <cellStyle name="Normal 47 2 2 2 2 2 2 3 2 3" xfId="31309" xr:uid="{00000000-0005-0000-0000-00002F510000}"/>
    <cellStyle name="Normal 47 2 2 2 2 2 2 3 3" xfId="11191" xr:uid="{00000000-0005-0000-0000-000030510000}"/>
    <cellStyle name="Normal 47 2 2 2 2 2 2 3 3 2" xfId="41525" xr:uid="{00000000-0005-0000-0000-000031510000}"/>
    <cellStyle name="Normal 47 2 2 2 2 2 2 3 3 3" xfId="26292" xr:uid="{00000000-0005-0000-0000-000032510000}"/>
    <cellStyle name="Normal 47 2 2 2 2 2 2 3 4" xfId="36512" xr:uid="{00000000-0005-0000-0000-000033510000}"/>
    <cellStyle name="Normal 47 2 2 2 2 2 2 3 5" xfId="21279" xr:uid="{00000000-0005-0000-0000-000034510000}"/>
    <cellStyle name="Normal 47 2 2 2 2 2 2 4" xfId="12869" xr:uid="{00000000-0005-0000-0000-000035510000}"/>
    <cellStyle name="Normal 47 2 2 2 2 2 2 4 2" xfId="43200" xr:uid="{00000000-0005-0000-0000-000036510000}"/>
    <cellStyle name="Normal 47 2 2 2 2 2 2 4 3" xfId="27967" xr:uid="{00000000-0005-0000-0000-000037510000}"/>
    <cellStyle name="Normal 47 2 2 2 2 2 2 5" xfId="7848" xr:uid="{00000000-0005-0000-0000-000038510000}"/>
    <cellStyle name="Normal 47 2 2 2 2 2 2 5 2" xfId="38183" xr:uid="{00000000-0005-0000-0000-000039510000}"/>
    <cellStyle name="Normal 47 2 2 2 2 2 2 5 3" xfId="22950" xr:uid="{00000000-0005-0000-0000-00003A510000}"/>
    <cellStyle name="Normal 47 2 2 2 2 2 2 6" xfId="33171" xr:uid="{00000000-0005-0000-0000-00003B510000}"/>
    <cellStyle name="Normal 47 2 2 2 2 2 2 7" xfId="17937" xr:uid="{00000000-0005-0000-0000-00003C510000}"/>
    <cellStyle name="Normal 47 2 2 2 2 2 3" xfId="3630" xr:uid="{00000000-0005-0000-0000-00003D510000}"/>
    <cellStyle name="Normal 47 2 2 2 2 2 3 2" xfId="13704" xr:uid="{00000000-0005-0000-0000-00003E510000}"/>
    <cellStyle name="Normal 47 2 2 2 2 2 3 2 2" xfId="44035" xr:uid="{00000000-0005-0000-0000-00003F510000}"/>
    <cellStyle name="Normal 47 2 2 2 2 2 3 2 3" xfId="28802" xr:uid="{00000000-0005-0000-0000-000040510000}"/>
    <cellStyle name="Normal 47 2 2 2 2 2 3 3" xfId="8684" xr:uid="{00000000-0005-0000-0000-000041510000}"/>
    <cellStyle name="Normal 47 2 2 2 2 2 3 3 2" xfId="39018" xr:uid="{00000000-0005-0000-0000-000042510000}"/>
    <cellStyle name="Normal 47 2 2 2 2 2 3 3 3" xfId="23785" xr:uid="{00000000-0005-0000-0000-000043510000}"/>
    <cellStyle name="Normal 47 2 2 2 2 2 3 4" xfId="34005" xr:uid="{00000000-0005-0000-0000-000044510000}"/>
    <cellStyle name="Normal 47 2 2 2 2 2 3 5" xfId="18772" xr:uid="{00000000-0005-0000-0000-000045510000}"/>
    <cellStyle name="Normal 47 2 2 2 2 2 4" xfId="5323" xr:uid="{00000000-0005-0000-0000-000046510000}"/>
    <cellStyle name="Normal 47 2 2 2 2 2 4 2" xfId="15375" xr:uid="{00000000-0005-0000-0000-000047510000}"/>
    <cellStyle name="Normal 47 2 2 2 2 2 4 2 2" xfId="45706" xr:uid="{00000000-0005-0000-0000-000048510000}"/>
    <cellStyle name="Normal 47 2 2 2 2 2 4 2 3" xfId="30473" xr:uid="{00000000-0005-0000-0000-000049510000}"/>
    <cellStyle name="Normal 47 2 2 2 2 2 4 3" xfId="10355" xr:uid="{00000000-0005-0000-0000-00004A510000}"/>
    <cellStyle name="Normal 47 2 2 2 2 2 4 3 2" xfId="40689" xr:uid="{00000000-0005-0000-0000-00004B510000}"/>
    <cellStyle name="Normal 47 2 2 2 2 2 4 3 3" xfId="25456" xr:uid="{00000000-0005-0000-0000-00004C510000}"/>
    <cellStyle name="Normal 47 2 2 2 2 2 4 4" xfId="35676" xr:uid="{00000000-0005-0000-0000-00004D510000}"/>
    <cellStyle name="Normal 47 2 2 2 2 2 4 5" xfId="20443" xr:uid="{00000000-0005-0000-0000-00004E510000}"/>
    <cellStyle name="Normal 47 2 2 2 2 2 5" xfId="12033" xr:uid="{00000000-0005-0000-0000-00004F510000}"/>
    <cellStyle name="Normal 47 2 2 2 2 2 5 2" xfId="42364" xr:uid="{00000000-0005-0000-0000-000050510000}"/>
    <cellStyle name="Normal 47 2 2 2 2 2 5 3" xfId="27131" xr:uid="{00000000-0005-0000-0000-000051510000}"/>
    <cellStyle name="Normal 47 2 2 2 2 2 6" xfId="7012" xr:uid="{00000000-0005-0000-0000-000052510000}"/>
    <cellStyle name="Normal 47 2 2 2 2 2 6 2" xfId="37347" xr:uid="{00000000-0005-0000-0000-000053510000}"/>
    <cellStyle name="Normal 47 2 2 2 2 2 6 3" xfId="22114" xr:uid="{00000000-0005-0000-0000-000054510000}"/>
    <cellStyle name="Normal 47 2 2 2 2 2 7" xfId="32335" xr:uid="{00000000-0005-0000-0000-000055510000}"/>
    <cellStyle name="Normal 47 2 2 2 2 2 8" xfId="17101" xr:uid="{00000000-0005-0000-0000-000056510000}"/>
    <cellStyle name="Normal 47 2 2 2 2 3" xfId="2359" xr:uid="{00000000-0005-0000-0000-000057510000}"/>
    <cellStyle name="Normal 47 2 2 2 2 3 2" xfId="4049" xr:uid="{00000000-0005-0000-0000-000058510000}"/>
    <cellStyle name="Normal 47 2 2 2 2 3 2 2" xfId="14122" xr:uid="{00000000-0005-0000-0000-000059510000}"/>
    <cellStyle name="Normal 47 2 2 2 2 3 2 2 2" xfId="44453" xr:uid="{00000000-0005-0000-0000-00005A510000}"/>
    <cellStyle name="Normal 47 2 2 2 2 3 2 2 3" xfId="29220" xr:uid="{00000000-0005-0000-0000-00005B510000}"/>
    <cellStyle name="Normal 47 2 2 2 2 3 2 3" xfId="9102" xr:uid="{00000000-0005-0000-0000-00005C510000}"/>
    <cellStyle name="Normal 47 2 2 2 2 3 2 3 2" xfId="39436" xr:uid="{00000000-0005-0000-0000-00005D510000}"/>
    <cellStyle name="Normal 47 2 2 2 2 3 2 3 3" xfId="24203" xr:uid="{00000000-0005-0000-0000-00005E510000}"/>
    <cellStyle name="Normal 47 2 2 2 2 3 2 4" xfId="34423" xr:uid="{00000000-0005-0000-0000-00005F510000}"/>
    <cellStyle name="Normal 47 2 2 2 2 3 2 5" xfId="19190" xr:uid="{00000000-0005-0000-0000-000060510000}"/>
    <cellStyle name="Normal 47 2 2 2 2 3 3" xfId="5741" xr:uid="{00000000-0005-0000-0000-000061510000}"/>
    <cellStyle name="Normal 47 2 2 2 2 3 3 2" xfId="15793" xr:uid="{00000000-0005-0000-0000-000062510000}"/>
    <cellStyle name="Normal 47 2 2 2 2 3 3 2 2" xfId="46124" xr:uid="{00000000-0005-0000-0000-000063510000}"/>
    <cellStyle name="Normal 47 2 2 2 2 3 3 2 3" xfId="30891" xr:uid="{00000000-0005-0000-0000-000064510000}"/>
    <cellStyle name="Normal 47 2 2 2 2 3 3 3" xfId="10773" xr:uid="{00000000-0005-0000-0000-000065510000}"/>
    <cellStyle name="Normal 47 2 2 2 2 3 3 3 2" xfId="41107" xr:uid="{00000000-0005-0000-0000-000066510000}"/>
    <cellStyle name="Normal 47 2 2 2 2 3 3 3 3" xfId="25874" xr:uid="{00000000-0005-0000-0000-000067510000}"/>
    <cellStyle name="Normal 47 2 2 2 2 3 3 4" xfId="36094" xr:uid="{00000000-0005-0000-0000-000068510000}"/>
    <cellStyle name="Normal 47 2 2 2 2 3 3 5" xfId="20861" xr:uid="{00000000-0005-0000-0000-000069510000}"/>
    <cellStyle name="Normal 47 2 2 2 2 3 4" xfId="12451" xr:uid="{00000000-0005-0000-0000-00006A510000}"/>
    <cellStyle name="Normal 47 2 2 2 2 3 4 2" xfId="42782" xr:uid="{00000000-0005-0000-0000-00006B510000}"/>
    <cellStyle name="Normal 47 2 2 2 2 3 4 3" xfId="27549" xr:uid="{00000000-0005-0000-0000-00006C510000}"/>
    <cellStyle name="Normal 47 2 2 2 2 3 5" xfId="7430" xr:uid="{00000000-0005-0000-0000-00006D510000}"/>
    <cellStyle name="Normal 47 2 2 2 2 3 5 2" xfId="37765" xr:uid="{00000000-0005-0000-0000-00006E510000}"/>
    <cellStyle name="Normal 47 2 2 2 2 3 5 3" xfId="22532" xr:uid="{00000000-0005-0000-0000-00006F510000}"/>
    <cellStyle name="Normal 47 2 2 2 2 3 6" xfId="32753" xr:uid="{00000000-0005-0000-0000-000070510000}"/>
    <cellStyle name="Normal 47 2 2 2 2 3 7" xfId="17519" xr:uid="{00000000-0005-0000-0000-000071510000}"/>
    <cellStyle name="Normal 47 2 2 2 2 4" xfId="3212" xr:uid="{00000000-0005-0000-0000-000072510000}"/>
    <cellStyle name="Normal 47 2 2 2 2 4 2" xfId="13286" xr:uid="{00000000-0005-0000-0000-000073510000}"/>
    <cellStyle name="Normal 47 2 2 2 2 4 2 2" xfId="43617" xr:uid="{00000000-0005-0000-0000-000074510000}"/>
    <cellStyle name="Normal 47 2 2 2 2 4 2 3" xfId="28384" xr:uid="{00000000-0005-0000-0000-000075510000}"/>
    <cellStyle name="Normal 47 2 2 2 2 4 3" xfId="8266" xr:uid="{00000000-0005-0000-0000-000076510000}"/>
    <cellStyle name="Normal 47 2 2 2 2 4 3 2" xfId="38600" xr:uid="{00000000-0005-0000-0000-000077510000}"/>
    <cellStyle name="Normal 47 2 2 2 2 4 3 3" xfId="23367" xr:uid="{00000000-0005-0000-0000-000078510000}"/>
    <cellStyle name="Normal 47 2 2 2 2 4 4" xfId="33587" xr:uid="{00000000-0005-0000-0000-000079510000}"/>
    <cellStyle name="Normal 47 2 2 2 2 4 5" xfId="18354" xr:uid="{00000000-0005-0000-0000-00007A510000}"/>
    <cellStyle name="Normal 47 2 2 2 2 5" xfId="4905" xr:uid="{00000000-0005-0000-0000-00007B510000}"/>
    <cellStyle name="Normal 47 2 2 2 2 5 2" xfId="14957" xr:uid="{00000000-0005-0000-0000-00007C510000}"/>
    <cellStyle name="Normal 47 2 2 2 2 5 2 2" xfId="45288" xr:uid="{00000000-0005-0000-0000-00007D510000}"/>
    <cellStyle name="Normal 47 2 2 2 2 5 2 3" xfId="30055" xr:uid="{00000000-0005-0000-0000-00007E510000}"/>
    <cellStyle name="Normal 47 2 2 2 2 5 3" xfId="9937" xr:uid="{00000000-0005-0000-0000-00007F510000}"/>
    <cellStyle name="Normal 47 2 2 2 2 5 3 2" xfId="40271" xr:uid="{00000000-0005-0000-0000-000080510000}"/>
    <cellStyle name="Normal 47 2 2 2 2 5 3 3" xfId="25038" xr:uid="{00000000-0005-0000-0000-000081510000}"/>
    <cellStyle name="Normal 47 2 2 2 2 5 4" xfId="35258" xr:uid="{00000000-0005-0000-0000-000082510000}"/>
    <cellStyle name="Normal 47 2 2 2 2 5 5" xfId="20025" xr:uid="{00000000-0005-0000-0000-000083510000}"/>
    <cellStyle name="Normal 47 2 2 2 2 6" xfId="11615" xr:uid="{00000000-0005-0000-0000-000084510000}"/>
    <cellStyle name="Normal 47 2 2 2 2 6 2" xfId="41946" xr:uid="{00000000-0005-0000-0000-000085510000}"/>
    <cellStyle name="Normal 47 2 2 2 2 6 3" xfId="26713" xr:uid="{00000000-0005-0000-0000-000086510000}"/>
    <cellStyle name="Normal 47 2 2 2 2 7" xfId="6594" xr:uid="{00000000-0005-0000-0000-000087510000}"/>
    <cellStyle name="Normal 47 2 2 2 2 7 2" xfId="36929" xr:uid="{00000000-0005-0000-0000-000088510000}"/>
    <cellStyle name="Normal 47 2 2 2 2 7 3" xfId="21696" xr:uid="{00000000-0005-0000-0000-000089510000}"/>
    <cellStyle name="Normal 47 2 2 2 2 8" xfId="31917" xr:uid="{00000000-0005-0000-0000-00008A510000}"/>
    <cellStyle name="Normal 47 2 2 2 2 9" xfId="16683" xr:uid="{00000000-0005-0000-0000-00008B510000}"/>
    <cellStyle name="Normal 47 2 2 2 3" xfId="1730" xr:uid="{00000000-0005-0000-0000-00008C510000}"/>
    <cellStyle name="Normal 47 2 2 2 3 2" xfId="2569" xr:uid="{00000000-0005-0000-0000-00008D510000}"/>
    <cellStyle name="Normal 47 2 2 2 3 2 2" xfId="4259" xr:uid="{00000000-0005-0000-0000-00008E510000}"/>
    <cellStyle name="Normal 47 2 2 2 3 2 2 2" xfId="14332" xr:uid="{00000000-0005-0000-0000-00008F510000}"/>
    <cellStyle name="Normal 47 2 2 2 3 2 2 2 2" xfId="44663" xr:uid="{00000000-0005-0000-0000-000090510000}"/>
    <cellStyle name="Normal 47 2 2 2 3 2 2 2 3" xfId="29430" xr:uid="{00000000-0005-0000-0000-000091510000}"/>
    <cellStyle name="Normal 47 2 2 2 3 2 2 3" xfId="9312" xr:uid="{00000000-0005-0000-0000-000092510000}"/>
    <cellStyle name="Normal 47 2 2 2 3 2 2 3 2" xfId="39646" xr:uid="{00000000-0005-0000-0000-000093510000}"/>
    <cellStyle name="Normal 47 2 2 2 3 2 2 3 3" xfId="24413" xr:uid="{00000000-0005-0000-0000-000094510000}"/>
    <cellStyle name="Normal 47 2 2 2 3 2 2 4" xfId="34633" xr:uid="{00000000-0005-0000-0000-000095510000}"/>
    <cellStyle name="Normal 47 2 2 2 3 2 2 5" xfId="19400" xr:uid="{00000000-0005-0000-0000-000096510000}"/>
    <cellStyle name="Normal 47 2 2 2 3 2 3" xfId="5951" xr:uid="{00000000-0005-0000-0000-000097510000}"/>
    <cellStyle name="Normal 47 2 2 2 3 2 3 2" xfId="16003" xr:uid="{00000000-0005-0000-0000-000098510000}"/>
    <cellStyle name="Normal 47 2 2 2 3 2 3 2 2" xfId="46334" xr:uid="{00000000-0005-0000-0000-000099510000}"/>
    <cellStyle name="Normal 47 2 2 2 3 2 3 2 3" xfId="31101" xr:uid="{00000000-0005-0000-0000-00009A510000}"/>
    <cellStyle name="Normal 47 2 2 2 3 2 3 3" xfId="10983" xr:uid="{00000000-0005-0000-0000-00009B510000}"/>
    <cellStyle name="Normal 47 2 2 2 3 2 3 3 2" xfId="41317" xr:uid="{00000000-0005-0000-0000-00009C510000}"/>
    <cellStyle name="Normal 47 2 2 2 3 2 3 3 3" xfId="26084" xr:uid="{00000000-0005-0000-0000-00009D510000}"/>
    <cellStyle name="Normal 47 2 2 2 3 2 3 4" xfId="36304" xr:uid="{00000000-0005-0000-0000-00009E510000}"/>
    <cellStyle name="Normal 47 2 2 2 3 2 3 5" xfId="21071" xr:uid="{00000000-0005-0000-0000-00009F510000}"/>
    <cellStyle name="Normal 47 2 2 2 3 2 4" xfId="12661" xr:uid="{00000000-0005-0000-0000-0000A0510000}"/>
    <cellStyle name="Normal 47 2 2 2 3 2 4 2" xfId="42992" xr:uid="{00000000-0005-0000-0000-0000A1510000}"/>
    <cellStyle name="Normal 47 2 2 2 3 2 4 3" xfId="27759" xr:uid="{00000000-0005-0000-0000-0000A2510000}"/>
    <cellStyle name="Normal 47 2 2 2 3 2 5" xfId="7640" xr:uid="{00000000-0005-0000-0000-0000A3510000}"/>
    <cellStyle name="Normal 47 2 2 2 3 2 5 2" xfId="37975" xr:uid="{00000000-0005-0000-0000-0000A4510000}"/>
    <cellStyle name="Normal 47 2 2 2 3 2 5 3" xfId="22742" xr:uid="{00000000-0005-0000-0000-0000A5510000}"/>
    <cellStyle name="Normal 47 2 2 2 3 2 6" xfId="32963" xr:uid="{00000000-0005-0000-0000-0000A6510000}"/>
    <cellStyle name="Normal 47 2 2 2 3 2 7" xfId="17729" xr:uid="{00000000-0005-0000-0000-0000A7510000}"/>
    <cellStyle name="Normal 47 2 2 2 3 3" xfId="3422" xr:uid="{00000000-0005-0000-0000-0000A8510000}"/>
    <cellStyle name="Normal 47 2 2 2 3 3 2" xfId="13496" xr:uid="{00000000-0005-0000-0000-0000A9510000}"/>
    <cellStyle name="Normal 47 2 2 2 3 3 2 2" xfId="43827" xr:uid="{00000000-0005-0000-0000-0000AA510000}"/>
    <cellStyle name="Normal 47 2 2 2 3 3 2 3" xfId="28594" xr:uid="{00000000-0005-0000-0000-0000AB510000}"/>
    <cellStyle name="Normal 47 2 2 2 3 3 3" xfId="8476" xr:uid="{00000000-0005-0000-0000-0000AC510000}"/>
    <cellStyle name="Normal 47 2 2 2 3 3 3 2" xfId="38810" xr:uid="{00000000-0005-0000-0000-0000AD510000}"/>
    <cellStyle name="Normal 47 2 2 2 3 3 3 3" xfId="23577" xr:uid="{00000000-0005-0000-0000-0000AE510000}"/>
    <cellStyle name="Normal 47 2 2 2 3 3 4" xfId="33797" xr:uid="{00000000-0005-0000-0000-0000AF510000}"/>
    <cellStyle name="Normal 47 2 2 2 3 3 5" xfId="18564" xr:uid="{00000000-0005-0000-0000-0000B0510000}"/>
    <cellStyle name="Normal 47 2 2 2 3 4" xfId="5115" xr:uid="{00000000-0005-0000-0000-0000B1510000}"/>
    <cellStyle name="Normal 47 2 2 2 3 4 2" xfId="15167" xr:uid="{00000000-0005-0000-0000-0000B2510000}"/>
    <cellStyle name="Normal 47 2 2 2 3 4 2 2" xfId="45498" xr:uid="{00000000-0005-0000-0000-0000B3510000}"/>
    <cellStyle name="Normal 47 2 2 2 3 4 2 3" xfId="30265" xr:uid="{00000000-0005-0000-0000-0000B4510000}"/>
    <cellStyle name="Normal 47 2 2 2 3 4 3" xfId="10147" xr:uid="{00000000-0005-0000-0000-0000B5510000}"/>
    <cellStyle name="Normal 47 2 2 2 3 4 3 2" xfId="40481" xr:uid="{00000000-0005-0000-0000-0000B6510000}"/>
    <cellStyle name="Normal 47 2 2 2 3 4 3 3" xfId="25248" xr:uid="{00000000-0005-0000-0000-0000B7510000}"/>
    <cellStyle name="Normal 47 2 2 2 3 4 4" xfId="35468" xr:uid="{00000000-0005-0000-0000-0000B8510000}"/>
    <cellStyle name="Normal 47 2 2 2 3 4 5" xfId="20235" xr:uid="{00000000-0005-0000-0000-0000B9510000}"/>
    <cellStyle name="Normal 47 2 2 2 3 5" xfId="11825" xr:uid="{00000000-0005-0000-0000-0000BA510000}"/>
    <cellStyle name="Normal 47 2 2 2 3 5 2" xfId="42156" xr:uid="{00000000-0005-0000-0000-0000BB510000}"/>
    <cellStyle name="Normal 47 2 2 2 3 5 3" xfId="26923" xr:uid="{00000000-0005-0000-0000-0000BC510000}"/>
    <cellStyle name="Normal 47 2 2 2 3 6" xfId="6804" xr:uid="{00000000-0005-0000-0000-0000BD510000}"/>
    <cellStyle name="Normal 47 2 2 2 3 6 2" xfId="37139" xr:uid="{00000000-0005-0000-0000-0000BE510000}"/>
    <cellStyle name="Normal 47 2 2 2 3 6 3" xfId="21906" xr:uid="{00000000-0005-0000-0000-0000BF510000}"/>
    <cellStyle name="Normal 47 2 2 2 3 7" xfId="32127" xr:uid="{00000000-0005-0000-0000-0000C0510000}"/>
    <cellStyle name="Normal 47 2 2 2 3 8" xfId="16893" xr:uid="{00000000-0005-0000-0000-0000C1510000}"/>
    <cellStyle name="Normal 47 2 2 2 4" xfId="2151" xr:uid="{00000000-0005-0000-0000-0000C2510000}"/>
    <cellStyle name="Normal 47 2 2 2 4 2" xfId="3841" xr:uid="{00000000-0005-0000-0000-0000C3510000}"/>
    <cellStyle name="Normal 47 2 2 2 4 2 2" xfId="13914" xr:uid="{00000000-0005-0000-0000-0000C4510000}"/>
    <cellStyle name="Normal 47 2 2 2 4 2 2 2" xfId="44245" xr:uid="{00000000-0005-0000-0000-0000C5510000}"/>
    <cellStyle name="Normal 47 2 2 2 4 2 2 3" xfId="29012" xr:uid="{00000000-0005-0000-0000-0000C6510000}"/>
    <cellStyle name="Normal 47 2 2 2 4 2 3" xfId="8894" xr:uid="{00000000-0005-0000-0000-0000C7510000}"/>
    <cellStyle name="Normal 47 2 2 2 4 2 3 2" xfId="39228" xr:uid="{00000000-0005-0000-0000-0000C8510000}"/>
    <cellStyle name="Normal 47 2 2 2 4 2 3 3" xfId="23995" xr:uid="{00000000-0005-0000-0000-0000C9510000}"/>
    <cellStyle name="Normal 47 2 2 2 4 2 4" xfId="34215" xr:uid="{00000000-0005-0000-0000-0000CA510000}"/>
    <cellStyle name="Normal 47 2 2 2 4 2 5" xfId="18982" xr:uid="{00000000-0005-0000-0000-0000CB510000}"/>
    <cellStyle name="Normal 47 2 2 2 4 3" xfId="5533" xr:uid="{00000000-0005-0000-0000-0000CC510000}"/>
    <cellStyle name="Normal 47 2 2 2 4 3 2" xfId="15585" xr:uid="{00000000-0005-0000-0000-0000CD510000}"/>
    <cellStyle name="Normal 47 2 2 2 4 3 2 2" xfId="45916" xr:uid="{00000000-0005-0000-0000-0000CE510000}"/>
    <cellStyle name="Normal 47 2 2 2 4 3 2 3" xfId="30683" xr:uid="{00000000-0005-0000-0000-0000CF510000}"/>
    <cellStyle name="Normal 47 2 2 2 4 3 3" xfId="10565" xr:uid="{00000000-0005-0000-0000-0000D0510000}"/>
    <cellStyle name="Normal 47 2 2 2 4 3 3 2" xfId="40899" xr:uid="{00000000-0005-0000-0000-0000D1510000}"/>
    <cellStyle name="Normal 47 2 2 2 4 3 3 3" xfId="25666" xr:uid="{00000000-0005-0000-0000-0000D2510000}"/>
    <cellStyle name="Normal 47 2 2 2 4 3 4" xfId="35886" xr:uid="{00000000-0005-0000-0000-0000D3510000}"/>
    <cellStyle name="Normal 47 2 2 2 4 3 5" xfId="20653" xr:uid="{00000000-0005-0000-0000-0000D4510000}"/>
    <cellStyle name="Normal 47 2 2 2 4 4" xfId="12243" xr:uid="{00000000-0005-0000-0000-0000D5510000}"/>
    <cellStyle name="Normal 47 2 2 2 4 4 2" xfId="42574" xr:uid="{00000000-0005-0000-0000-0000D6510000}"/>
    <cellStyle name="Normal 47 2 2 2 4 4 3" xfId="27341" xr:uid="{00000000-0005-0000-0000-0000D7510000}"/>
    <cellStyle name="Normal 47 2 2 2 4 5" xfId="7222" xr:uid="{00000000-0005-0000-0000-0000D8510000}"/>
    <cellStyle name="Normal 47 2 2 2 4 5 2" xfId="37557" xr:uid="{00000000-0005-0000-0000-0000D9510000}"/>
    <cellStyle name="Normal 47 2 2 2 4 5 3" xfId="22324" xr:uid="{00000000-0005-0000-0000-0000DA510000}"/>
    <cellStyle name="Normal 47 2 2 2 4 6" xfId="32545" xr:uid="{00000000-0005-0000-0000-0000DB510000}"/>
    <cellStyle name="Normal 47 2 2 2 4 7" xfId="17311" xr:uid="{00000000-0005-0000-0000-0000DC510000}"/>
    <cellStyle name="Normal 47 2 2 2 5" xfId="3004" xr:uid="{00000000-0005-0000-0000-0000DD510000}"/>
    <cellStyle name="Normal 47 2 2 2 5 2" xfId="13078" xr:uid="{00000000-0005-0000-0000-0000DE510000}"/>
    <cellStyle name="Normal 47 2 2 2 5 2 2" xfId="43409" xr:uid="{00000000-0005-0000-0000-0000DF510000}"/>
    <cellStyle name="Normal 47 2 2 2 5 2 3" xfId="28176" xr:uid="{00000000-0005-0000-0000-0000E0510000}"/>
    <cellStyle name="Normal 47 2 2 2 5 3" xfId="8058" xr:uid="{00000000-0005-0000-0000-0000E1510000}"/>
    <cellStyle name="Normal 47 2 2 2 5 3 2" xfId="38392" xr:uid="{00000000-0005-0000-0000-0000E2510000}"/>
    <cellStyle name="Normal 47 2 2 2 5 3 3" xfId="23159" xr:uid="{00000000-0005-0000-0000-0000E3510000}"/>
    <cellStyle name="Normal 47 2 2 2 5 4" xfId="33379" xr:uid="{00000000-0005-0000-0000-0000E4510000}"/>
    <cellStyle name="Normal 47 2 2 2 5 5" xfId="18146" xr:uid="{00000000-0005-0000-0000-0000E5510000}"/>
    <cellStyle name="Normal 47 2 2 2 6" xfId="4697" xr:uid="{00000000-0005-0000-0000-0000E6510000}"/>
    <cellStyle name="Normal 47 2 2 2 6 2" xfId="14749" xr:uid="{00000000-0005-0000-0000-0000E7510000}"/>
    <cellStyle name="Normal 47 2 2 2 6 2 2" xfId="45080" xr:uid="{00000000-0005-0000-0000-0000E8510000}"/>
    <cellStyle name="Normal 47 2 2 2 6 2 3" xfId="29847" xr:uid="{00000000-0005-0000-0000-0000E9510000}"/>
    <cellStyle name="Normal 47 2 2 2 6 3" xfId="9729" xr:uid="{00000000-0005-0000-0000-0000EA510000}"/>
    <cellStyle name="Normal 47 2 2 2 6 3 2" xfId="40063" xr:uid="{00000000-0005-0000-0000-0000EB510000}"/>
    <cellStyle name="Normal 47 2 2 2 6 3 3" xfId="24830" xr:uid="{00000000-0005-0000-0000-0000EC510000}"/>
    <cellStyle name="Normal 47 2 2 2 6 4" xfId="35050" xr:uid="{00000000-0005-0000-0000-0000ED510000}"/>
    <cellStyle name="Normal 47 2 2 2 6 5" xfId="19817" xr:uid="{00000000-0005-0000-0000-0000EE510000}"/>
    <cellStyle name="Normal 47 2 2 2 7" xfId="11407" xr:uid="{00000000-0005-0000-0000-0000EF510000}"/>
    <cellStyle name="Normal 47 2 2 2 7 2" xfId="41738" xr:uid="{00000000-0005-0000-0000-0000F0510000}"/>
    <cellStyle name="Normal 47 2 2 2 7 3" xfId="26505" xr:uid="{00000000-0005-0000-0000-0000F1510000}"/>
    <cellStyle name="Normal 47 2 2 2 8" xfId="6386" xr:uid="{00000000-0005-0000-0000-0000F2510000}"/>
    <cellStyle name="Normal 47 2 2 2 8 2" xfId="36721" xr:uid="{00000000-0005-0000-0000-0000F3510000}"/>
    <cellStyle name="Normal 47 2 2 2 8 3" xfId="21488" xr:uid="{00000000-0005-0000-0000-0000F4510000}"/>
    <cellStyle name="Normal 47 2 2 2 9" xfId="31709" xr:uid="{00000000-0005-0000-0000-0000F5510000}"/>
    <cellStyle name="Normal 47 2 2 3" xfId="1413" xr:uid="{00000000-0005-0000-0000-0000F6510000}"/>
    <cellStyle name="Normal 47 2 2 3 2" xfId="1834" xr:uid="{00000000-0005-0000-0000-0000F7510000}"/>
    <cellStyle name="Normal 47 2 2 3 2 2" xfId="2673" xr:uid="{00000000-0005-0000-0000-0000F8510000}"/>
    <cellStyle name="Normal 47 2 2 3 2 2 2" xfId="4363" xr:uid="{00000000-0005-0000-0000-0000F9510000}"/>
    <cellStyle name="Normal 47 2 2 3 2 2 2 2" xfId="14436" xr:uid="{00000000-0005-0000-0000-0000FA510000}"/>
    <cellStyle name="Normal 47 2 2 3 2 2 2 2 2" xfId="44767" xr:uid="{00000000-0005-0000-0000-0000FB510000}"/>
    <cellStyle name="Normal 47 2 2 3 2 2 2 2 3" xfId="29534" xr:uid="{00000000-0005-0000-0000-0000FC510000}"/>
    <cellStyle name="Normal 47 2 2 3 2 2 2 3" xfId="9416" xr:uid="{00000000-0005-0000-0000-0000FD510000}"/>
    <cellStyle name="Normal 47 2 2 3 2 2 2 3 2" xfId="39750" xr:uid="{00000000-0005-0000-0000-0000FE510000}"/>
    <cellStyle name="Normal 47 2 2 3 2 2 2 3 3" xfId="24517" xr:uid="{00000000-0005-0000-0000-0000FF510000}"/>
    <cellStyle name="Normal 47 2 2 3 2 2 2 4" xfId="34737" xr:uid="{00000000-0005-0000-0000-000000520000}"/>
    <cellStyle name="Normal 47 2 2 3 2 2 2 5" xfId="19504" xr:uid="{00000000-0005-0000-0000-000001520000}"/>
    <cellStyle name="Normal 47 2 2 3 2 2 3" xfId="6055" xr:uid="{00000000-0005-0000-0000-000002520000}"/>
    <cellStyle name="Normal 47 2 2 3 2 2 3 2" xfId="16107" xr:uid="{00000000-0005-0000-0000-000003520000}"/>
    <cellStyle name="Normal 47 2 2 3 2 2 3 2 2" xfId="46438" xr:uid="{00000000-0005-0000-0000-000004520000}"/>
    <cellStyle name="Normal 47 2 2 3 2 2 3 2 3" xfId="31205" xr:uid="{00000000-0005-0000-0000-000005520000}"/>
    <cellStyle name="Normal 47 2 2 3 2 2 3 3" xfId="11087" xr:uid="{00000000-0005-0000-0000-000006520000}"/>
    <cellStyle name="Normal 47 2 2 3 2 2 3 3 2" xfId="41421" xr:uid="{00000000-0005-0000-0000-000007520000}"/>
    <cellStyle name="Normal 47 2 2 3 2 2 3 3 3" xfId="26188" xr:uid="{00000000-0005-0000-0000-000008520000}"/>
    <cellStyle name="Normal 47 2 2 3 2 2 3 4" xfId="36408" xr:uid="{00000000-0005-0000-0000-000009520000}"/>
    <cellStyle name="Normal 47 2 2 3 2 2 3 5" xfId="21175" xr:uid="{00000000-0005-0000-0000-00000A520000}"/>
    <cellStyle name="Normal 47 2 2 3 2 2 4" xfId="12765" xr:uid="{00000000-0005-0000-0000-00000B520000}"/>
    <cellStyle name="Normal 47 2 2 3 2 2 4 2" xfId="43096" xr:uid="{00000000-0005-0000-0000-00000C520000}"/>
    <cellStyle name="Normal 47 2 2 3 2 2 4 3" xfId="27863" xr:uid="{00000000-0005-0000-0000-00000D520000}"/>
    <cellStyle name="Normal 47 2 2 3 2 2 5" xfId="7744" xr:uid="{00000000-0005-0000-0000-00000E520000}"/>
    <cellStyle name="Normal 47 2 2 3 2 2 5 2" xfId="38079" xr:uid="{00000000-0005-0000-0000-00000F520000}"/>
    <cellStyle name="Normal 47 2 2 3 2 2 5 3" xfId="22846" xr:uid="{00000000-0005-0000-0000-000010520000}"/>
    <cellStyle name="Normal 47 2 2 3 2 2 6" xfId="33067" xr:uid="{00000000-0005-0000-0000-000011520000}"/>
    <cellStyle name="Normal 47 2 2 3 2 2 7" xfId="17833" xr:uid="{00000000-0005-0000-0000-000012520000}"/>
    <cellStyle name="Normal 47 2 2 3 2 3" xfId="3526" xr:uid="{00000000-0005-0000-0000-000013520000}"/>
    <cellStyle name="Normal 47 2 2 3 2 3 2" xfId="13600" xr:uid="{00000000-0005-0000-0000-000014520000}"/>
    <cellStyle name="Normal 47 2 2 3 2 3 2 2" xfId="43931" xr:uid="{00000000-0005-0000-0000-000015520000}"/>
    <cellStyle name="Normal 47 2 2 3 2 3 2 3" xfId="28698" xr:uid="{00000000-0005-0000-0000-000016520000}"/>
    <cellStyle name="Normal 47 2 2 3 2 3 3" xfId="8580" xr:uid="{00000000-0005-0000-0000-000017520000}"/>
    <cellStyle name="Normal 47 2 2 3 2 3 3 2" xfId="38914" xr:uid="{00000000-0005-0000-0000-000018520000}"/>
    <cellStyle name="Normal 47 2 2 3 2 3 3 3" xfId="23681" xr:uid="{00000000-0005-0000-0000-000019520000}"/>
    <cellStyle name="Normal 47 2 2 3 2 3 4" xfId="33901" xr:uid="{00000000-0005-0000-0000-00001A520000}"/>
    <cellStyle name="Normal 47 2 2 3 2 3 5" xfId="18668" xr:uid="{00000000-0005-0000-0000-00001B520000}"/>
    <cellStyle name="Normal 47 2 2 3 2 4" xfId="5219" xr:uid="{00000000-0005-0000-0000-00001C520000}"/>
    <cellStyle name="Normal 47 2 2 3 2 4 2" xfId="15271" xr:uid="{00000000-0005-0000-0000-00001D520000}"/>
    <cellStyle name="Normal 47 2 2 3 2 4 2 2" xfId="45602" xr:uid="{00000000-0005-0000-0000-00001E520000}"/>
    <cellStyle name="Normal 47 2 2 3 2 4 2 3" xfId="30369" xr:uid="{00000000-0005-0000-0000-00001F520000}"/>
    <cellStyle name="Normal 47 2 2 3 2 4 3" xfId="10251" xr:uid="{00000000-0005-0000-0000-000020520000}"/>
    <cellStyle name="Normal 47 2 2 3 2 4 3 2" xfId="40585" xr:uid="{00000000-0005-0000-0000-000021520000}"/>
    <cellStyle name="Normal 47 2 2 3 2 4 3 3" xfId="25352" xr:uid="{00000000-0005-0000-0000-000022520000}"/>
    <cellStyle name="Normal 47 2 2 3 2 4 4" xfId="35572" xr:uid="{00000000-0005-0000-0000-000023520000}"/>
    <cellStyle name="Normal 47 2 2 3 2 4 5" xfId="20339" xr:uid="{00000000-0005-0000-0000-000024520000}"/>
    <cellStyle name="Normal 47 2 2 3 2 5" xfId="11929" xr:uid="{00000000-0005-0000-0000-000025520000}"/>
    <cellStyle name="Normal 47 2 2 3 2 5 2" xfId="42260" xr:uid="{00000000-0005-0000-0000-000026520000}"/>
    <cellStyle name="Normal 47 2 2 3 2 5 3" xfId="27027" xr:uid="{00000000-0005-0000-0000-000027520000}"/>
    <cellStyle name="Normal 47 2 2 3 2 6" xfId="6908" xr:uid="{00000000-0005-0000-0000-000028520000}"/>
    <cellStyle name="Normal 47 2 2 3 2 6 2" xfId="37243" xr:uid="{00000000-0005-0000-0000-000029520000}"/>
    <cellStyle name="Normal 47 2 2 3 2 6 3" xfId="22010" xr:uid="{00000000-0005-0000-0000-00002A520000}"/>
    <cellStyle name="Normal 47 2 2 3 2 7" xfId="32231" xr:uid="{00000000-0005-0000-0000-00002B520000}"/>
    <cellStyle name="Normal 47 2 2 3 2 8" xfId="16997" xr:uid="{00000000-0005-0000-0000-00002C520000}"/>
    <cellStyle name="Normal 47 2 2 3 3" xfId="2255" xr:uid="{00000000-0005-0000-0000-00002D520000}"/>
    <cellStyle name="Normal 47 2 2 3 3 2" xfId="3945" xr:uid="{00000000-0005-0000-0000-00002E520000}"/>
    <cellStyle name="Normal 47 2 2 3 3 2 2" xfId="14018" xr:uid="{00000000-0005-0000-0000-00002F520000}"/>
    <cellStyle name="Normal 47 2 2 3 3 2 2 2" xfId="44349" xr:uid="{00000000-0005-0000-0000-000030520000}"/>
    <cellStyle name="Normal 47 2 2 3 3 2 2 3" xfId="29116" xr:uid="{00000000-0005-0000-0000-000031520000}"/>
    <cellStyle name="Normal 47 2 2 3 3 2 3" xfId="8998" xr:uid="{00000000-0005-0000-0000-000032520000}"/>
    <cellStyle name="Normal 47 2 2 3 3 2 3 2" xfId="39332" xr:uid="{00000000-0005-0000-0000-000033520000}"/>
    <cellStyle name="Normal 47 2 2 3 3 2 3 3" xfId="24099" xr:uid="{00000000-0005-0000-0000-000034520000}"/>
    <cellStyle name="Normal 47 2 2 3 3 2 4" xfId="34319" xr:uid="{00000000-0005-0000-0000-000035520000}"/>
    <cellStyle name="Normal 47 2 2 3 3 2 5" xfId="19086" xr:uid="{00000000-0005-0000-0000-000036520000}"/>
    <cellStyle name="Normal 47 2 2 3 3 3" xfId="5637" xr:uid="{00000000-0005-0000-0000-000037520000}"/>
    <cellStyle name="Normal 47 2 2 3 3 3 2" xfId="15689" xr:uid="{00000000-0005-0000-0000-000038520000}"/>
    <cellStyle name="Normal 47 2 2 3 3 3 2 2" xfId="46020" xr:uid="{00000000-0005-0000-0000-000039520000}"/>
    <cellStyle name="Normal 47 2 2 3 3 3 2 3" xfId="30787" xr:uid="{00000000-0005-0000-0000-00003A520000}"/>
    <cellStyle name="Normal 47 2 2 3 3 3 3" xfId="10669" xr:uid="{00000000-0005-0000-0000-00003B520000}"/>
    <cellStyle name="Normal 47 2 2 3 3 3 3 2" xfId="41003" xr:uid="{00000000-0005-0000-0000-00003C520000}"/>
    <cellStyle name="Normal 47 2 2 3 3 3 3 3" xfId="25770" xr:uid="{00000000-0005-0000-0000-00003D520000}"/>
    <cellStyle name="Normal 47 2 2 3 3 3 4" xfId="35990" xr:uid="{00000000-0005-0000-0000-00003E520000}"/>
    <cellStyle name="Normal 47 2 2 3 3 3 5" xfId="20757" xr:uid="{00000000-0005-0000-0000-00003F520000}"/>
    <cellStyle name="Normal 47 2 2 3 3 4" xfId="12347" xr:uid="{00000000-0005-0000-0000-000040520000}"/>
    <cellStyle name="Normal 47 2 2 3 3 4 2" xfId="42678" xr:uid="{00000000-0005-0000-0000-000041520000}"/>
    <cellStyle name="Normal 47 2 2 3 3 4 3" xfId="27445" xr:uid="{00000000-0005-0000-0000-000042520000}"/>
    <cellStyle name="Normal 47 2 2 3 3 5" xfId="7326" xr:uid="{00000000-0005-0000-0000-000043520000}"/>
    <cellStyle name="Normal 47 2 2 3 3 5 2" xfId="37661" xr:uid="{00000000-0005-0000-0000-000044520000}"/>
    <cellStyle name="Normal 47 2 2 3 3 5 3" xfId="22428" xr:uid="{00000000-0005-0000-0000-000045520000}"/>
    <cellStyle name="Normal 47 2 2 3 3 6" xfId="32649" xr:uid="{00000000-0005-0000-0000-000046520000}"/>
    <cellStyle name="Normal 47 2 2 3 3 7" xfId="17415" xr:uid="{00000000-0005-0000-0000-000047520000}"/>
    <cellStyle name="Normal 47 2 2 3 4" xfId="3108" xr:uid="{00000000-0005-0000-0000-000048520000}"/>
    <cellStyle name="Normal 47 2 2 3 4 2" xfId="13182" xr:uid="{00000000-0005-0000-0000-000049520000}"/>
    <cellStyle name="Normal 47 2 2 3 4 2 2" xfId="43513" xr:uid="{00000000-0005-0000-0000-00004A520000}"/>
    <cellStyle name="Normal 47 2 2 3 4 2 3" xfId="28280" xr:uid="{00000000-0005-0000-0000-00004B520000}"/>
    <cellStyle name="Normal 47 2 2 3 4 3" xfId="8162" xr:uid="{00000000-0005-0000-0000-00004C520000}"/>
    <cellStyle name="Normal 47 2 2 3 4 3 2" xfId="38496" xr:uid="{00000000-0005-0000-0000-00004D520000}"/>
    <cellStyle name="Normal 47 2 2 3 4 3 3" xfId="23263" xr:uid="{00000000-0005-0000-0000-00004E520000}"/>
    <cellStyle name="Normal 47 2 2 3 4 4" xfId="33483" xr:uid="{00000000-0005-0000-0000-00004F520000}"/>
    <cellStyle name="Normal 47 2 2 3 4 5" xfId="18250" xr:uid="{00000000-0005-0000-0000-000050520000}"/>
    <cellStyle name="Normal 47 2 2 3 5" xfId="4801" xr:uid="{00000000-0005-0000-0000-000051520000}"/>
    <cellStyle name="Normal 47 2 2 3 5 2" xfId="14853" xr:uid="{00000000-0005-0000-0000-000052520000}"/>
    <cellStyle name="Normal 47 2 2 3 5 2 2" xfId="45184" xr:uid="{00000000-0005-0000-0000-000053520000}"/>
    <cellStyle name="Normal 47 2 2 3 5 2 3" xfId="29951" xr:uid="{00000000-0005-0000-0000-000054520000}"/>
    <cellStyle name="Normal 47 2 2 3 5 3" xfId="9833" xr:uid="{00000000-0005-0000-0000-000055520000}"/>
    <cellStyle name="Normal 47 2 2 3 5 3 2" xfId="40167" xr:uid="{00000000-0005-0000-0000-000056520000}"/>
    <cellStyle name="Normal 47 2 2 3 5 3 3" xfId="24934" xr:uid="{00000000-0005-0000-0000-000057520000}"/>
    <cellStyle name="Normal 47 2 2 3 5 4" xfId="35154" xr:uid="{00000000-0005-0000-0000-000058520000}"/>
    <cellStyle name="Normal 47 2 2 3 5 5" xfId="19921" xr:uid="{00000000-0005-0000-0000-000059520000}"/>
    <cellStyle name="Normal 47 2 2 3 6" xfId="11511" xr:uid="{00000000-0005-0000-0000-00005A520000}"/>
    <cellStyle name="Normal 47 2 2 3 6 2" xfId="41842" xr:uid="{00000000-0005-0000-0000-00005B520000}"/>
    <cellStyle name="Normal 47 2 2 3 6 3" xfId="26609" xr:uid="{00000000-0005-0000-0000-00005C520000}"/>
    <cellStyle name="Normal 47 2 2 3 7" xfId="6490" xr:uid="{00000000-0005-0000-0000-00005D520000}"/>
    <cellStyle name="Normal 47 2 2 3 7 2" xfId="36825" xr:uid="{00000000-0005-0000-0000-00005E520000}"/>
    <cellStyle name="Normal 47 2 2 3 7 3" xfId="21592" xr:uid="{00000000-0005-0000-0000-00005F520000}"/>
    <cellStyle name="Normal 47 2 2 3 8" xfId="31813" xr:uid="{00000000-0005-0000-0000-000060520000}"/>
    <cellStyle name="Normal 47 2 2 3 9" xfId="16579" xr:uid="{00000000-0005-0000-0000-000061520000}"/>
    <cellStyle name="Normal 47 2 2 4" xfId="1626" xr:uid="{00000000-0005-0000-0000-000062520000}"/>
    <cellStyle name="Normal 47 2 2 4 2" xfId="2465" xr:uid="{00000000-0005-0000-0000-000063520000}"/>
    <cellStyle name="Normal 47 2 2 4 2 2" xfId="4155" xr:uid="{00000000-0005-0000-0000-000064520000}"/>
    <cellStyle name="Normal 47 2 2 4 2 2 2" xfId="14228" xr:uid="{00000000-0005-0000-0000-000065520000}"/>
    <cellStyle name="Normal 47 2 2 4 2 2 2 2" xfId="44559" xr:uid="{00000000-0005-0000-0000-000066520000}"/>
    <cellStyle name="Normal 47 2 2 4 2 2 2 3" xfId="29326" xr:uid="{00000000-0005-0000-0000-000067520000}"/>
    <cellStyle name="Normal 47 2 2 4 2 2 3" xfId="9208" xr:uid="{00000000-0005-0000-0000-000068520000}"/>
    <cellStyle name="Normal 47 2 2 4 2 2 3 2" xfId="39542" xr:uid="{00000000-0005-0000-0000-000069520000}"/>
    <cellStyle name="Normal 47 2 2 4 2 2 3 3" xfId="24309" xr:uid="{00000000-0005-0000-0000-00006A520000}"/>
    <cellStyle name="Normal 47 2 2 4 2 2 4" xfId="34529" xr:uid="{00000000-0005-0000-0000-00006B520000}"/>
    <cellStyle name="Normal 47 2 2 4 2 2 5" xfId="19296" xr:uid="{00000000-0005-0000-0000-00006C520000}"/>
    <cellStyle name="Normal 47 2 2 4 2 3" xfId="5847" xr:uid="{00000000-0005-0000-0000-00006D520000}"/>
    <cellStyle name="Normal 47 2 2 4 2 3 2" xfId="15899" xr:uid="{00000000-0005-0000-0000-00006E520000}"/>
    <cellStyle name="Normal 47 2 2 4 2 3 2 2" xfId="46230" xr:uid="{00000000-0005-0000-0000-00006F520000}"/>
    <cellStyle name="Normal 47 2 2 4 2 3 2 3" xfId="30997" xr:uid="{00000000-0005-0000-0000-000070520000}"/>
    <cellStyle name="Normal 47 2 2 4 2 3 3" xfId="10879" xr:uid="{00000000-0005-0000-0000-000071520000}"/>
    <cellStyle name="Normal 47 2 2 4 2 3 3 2" xfId="41213" xr:uid="{00000000-0005-0000-0000-000072520000}"/>
    <cellStyle name="Normal 47 2 2 4 2 3 3 3" xfId="25980" xr:uid="{00000000-0005-0000-0000-000073520000}"/>
    <cellStyle name="Normal 47 2 2 4 2 3 4" xfId="36200" xr:uid="{00000000-0005-0000-0000-000074520000}"/>
    <cellStyle name="Normal 47 2 2 4 2 3 5" xfId="20967" xr:uid="{00000000-0005-0000-0000-000075520000}"/>
    <cellStyle name="Normal 47 2 2 4 2 4" xfId="12557" xr:uid="{00000000-0005-0000-0000-000076520000}"/>
    <cellStyle name="Normal 47 2 2 4 2 4 2" xfId="42888" xr:uid="{00000000-0005-0000-0000-000077520000}"/>
    <cellStyle name="Normal 47 2 2 4 2 4 3" xfId="27655" xr:uid="{00000000-0005-0000-0000-000078520000}"/>
    <cellStyle name="Normal 47 2 2 4 2 5" xfId="7536" xr:uid="{00000000-0005-0000-0000-000079520000}"/>
    <cellStyle name="Normal 47 2 2 4 2 5 2" xfId="37871" xr:uid="{00000000-0005-0000-0000-00007A520000}"/>
    <cellStyle name="Normal 47 2 2 4 2 5 3" xfId="22638" xr:uid="{00000000-0005-0000-0000-00007B520000}"/>
    <cellStyle name="Normal 47 2 2 4 2 6" xfId="32859" xr:uid="{00000000-0005-0000-0000-00007C520000}"/>
    <cellStyle name="Normal 47 2 2 4 2 7" xfId="17625" xr:uid="{00000000-0005-0000-0000-00007D520000}"/>
    <cellStyle name="Normal 47 2 2 4 3" xfId="3318" xr:uid="{00000000-0005-0000-0000-00007E520000}"/>
    <cellStyle name="Normal 47 2 2 4 3 2" xfId="13392" xr:uid="{00000000-0005-0000-0000-00007F520000}"/>
    <cellStyle name="Normal 47 2 2 4 3 2 2" xfId="43723" xr:uid="{00000000-0005-0000-0000-000080520000}"/>
    <cellStyle name="Normal 47 2 2 4 3 2 3" xfId="28490" xr:uid="{00000000-0005-0000-0000-000081520000}"/>
    <cellStyle name="Normal 47 2 2 4 3 3" xfId="8372" xr:uid="{00000000-0005-0000-0000-000082520000}"/>
    <cellStyle name="Normal 47 2 2 4 3 3 2" xfId="38706" xr:uid="{00000000-0005-0000-0000-000083520000}"/>
    <cellStyle name="Normal 47 2 2 4 3 3 3" xfId="23473" xr:uid="{00000000-0005-0000-0000-000084520000}"/>
    <cellStyle name="Normal 47 2 2 4 3 4" xfId="33693" xr:uid="{00000000-0005-0000-0000-000085520000}"/>
    <cellStyle name="Normal 47 2 2 4 3 5" xfId="18460" xr:uid="{00000000-0005-0000-0000-000086520000}"/>
    <cellStyle name="Normal 47 2 2 4 4" xfId="5011" xr:uid="{00000000-0005-0000-0000-000087520000}"/>
    <cellStyle name="Normal 47 2 2 4 4 2" xfId="15063" xr:uid="{00000000-0005-0000-0000-000088520000}"/>
    <cellStyle name="Normal 47 2 2 4 4 2 2" xfId="45394" xr:uid="{00000000-0005-0000-0000-000089520000}"/>
    <cellStyle name="Normal 47 2 2 4 4 2 3" xfId="30161" xr:uid="{00000000-0005-0000-0000-00008A520000}"/>
    <cellStyle name="Normal 47 2 2 4 4 3" xfId="10043" xr:uid="{00000000-0005-0000-0000-00008B520000}"/>
    <cellStyle name="Normal 47 2 2 4 4 3 2" xfId="40377" xr:uid="{00000000-0005-0000-0000-00008C520000}"/>
    <cellStyle name="Normal 47 2 2 4 4 3 3" xfId="25144" xr:uid="{00000000-0005-0000-0000-00008D520000}"/>
    <cellStyle name="Normal 47 2 2 4 4 4" xfId="35364" xr:uid="{00000000-0005-0000-0000-00008E520000}"/>
    <cellStyle name="Normal 47 2 2 4 4 5" xfId="20131" xr:uid="{00000000-0005-0000-0000-00008F520000}"/>
    <cellStyle name="Normal 47 2 2 4 5" xfId="11721" xr:uid="{00000000-0005-0000-0000-000090520000}"/>
    <cellStyle name="Normal 47 2 2 4 5 2" xfId="42052" xr:uid="{00000000-0005-0000-0000-000091520000}"/>
    <cellStyle name="Normal 47 2 2 4 5 3" xfId="26819" xr:uid="{00000000-0005-0000-0000-000092520000}"/>
    <cellStyle name="Normal 47 2 2 4 6" xfId="6700" xr:uid="{00000000-0005-0000-0000-000093520000}"/>
    <cellStyle name="Normal 47 2 2 4 6 2" xfId="37035" xr:uid="{00000000-0005-0000-0000-000094520000}"/>
    <cellStyle name="Normal 47 2 2 4 6 3" xfId="21802" xr:uid="{00000000-0005-0000-0000-000095520000}"/>
    <cellStyle name="Normal 47 2 2 4 7" xfId="32023" xr:uid="{00000000-0005-0000-0000-000096520000}"/>
    <cellStyle name="Normal 47 2 2 4 8" xfId="16789" xr:uid="{00000000-0005-0000-0000-000097520000}"/>
    <cellStyle name="Normal 47 2 2 5" xfId="2047" xr:uid="{00000000-0005-0000-0000-000098520000}"/>
    <cellStyle name="Normal 47 2 2 5 2" xfId="3737" xr:uid="{00000000-0005-0000-0000-000099520000}"/>
    <cellStyle name="Normal 47 2 2 5 2 2" xfId="13810" xr:uid="{00000000-0005-0000-0000-00009A520000}"/>
    <cellStyle name="Normal 47 2 2 5 2 2 2" xfId="44141" xr:uid="{00000000-0005-0000-0000-00009B520000}"/>
    <cellStyle name="Normal 47 2 2 5 2 2 3" xfId="28908" xr:uid="{00000000-0005-0000-0000-00009C520000}"/>
    <cellStyle name="Normal 47 2 2 5 2 3" xfId="8790" xr:uid="{00000000-0005-0000-0000-00009D520000}"/>
    <cellStyle name="Normal 47 2 2 5 2 3 2" xfId="39124" xr:uid="{00000000-0005-0000-0000-00009E520000}"/>
    <cellStyle name="Normal 47 2 2 5 2 3 3" xfId="23891" xr:uid="{00000000-0005-0000-0000-00009F520000}"/>
    <cellStyle name="Normal 47 2 2 5 2 4" xfId="34111" xr:uid="{00000000-0005-0000-0000-0000A0520000}"/>
    <cellStyle name="Normal 47 2 2 5 2 5" xfId="18878" xr:uid="{00000000-0005-0000-0000-0000A1520000}"/>
    <cellStyle name="Normal 47 2 2 5 3" xfId="5429" xr:uid="{00000000-0005-0000-0000-0000A2520000}"/>
    <cellStyle name="Normal 47 2 2 5 3 2" xfId="15481" xr:uid="{00000000-0005-0000-0000-0000A3520000}"/>
    <cellStyle name="Normal 47 2 2 5 3 2 2" xfId="45812" xr:uid="{00000000-0005-0000-0000-0000A4520000}"/>
    <cellStyle name="Normal 47 2 2 5 3 2 3" xfId="30579" xr:uid="{00000000-0005-0000-0000-0000A5520000}"/>
    <cellStyle name="Normal 47 2 2 5 3 3" xfId="10461" xr:uid="{00000000-0005-0000-0000-0000A6520000}"/>
    <cellStyle name="Normal 47 2 2 5 3 3 2" xfId="40795" xr:uid="{00000000-0005-0000-0000-0000A7520000}"/>
    <cellStyle name="Normal 47 2 2 5 3 3 3" xfId="25562" xr:uid="{00000000-0005-0000-0000-0000A8520000}"/>
    <cellStyle name="Normal 47 2 2 5 3 4" xfId="35782" xr:uid="{00000000-0005-0000-0000-0000A9520000}"/>
    <cellStyle name="Normal 47 2 2 5 3 5" xfId="20549" xr:uid="{00000000-0005-0000-0000-0000AA520000}"/>
    <cellStyle name="Normal 47 2 2 5 4" xfId="12139" xr:uid="{00000000-0005-0000-0000-0000AB520000}"/>
    <cellStyle name="Normal 47 2 2 5 4 2" xfId="42470" xr:uid="{00000000-0005-0000-0000-0000AC520000}"/>
    <cellStyle name="Normal 47 2 2 5 4 3" xfId="27237" xr:uid="{00000000-0005-0000-0000-0000AD520000}"/>
    <cellStyle name="Normal 47 2 2 5 5" xfId="7118" xr:uid="{00000000-0005-0000-0000-0000AE520000}"/>
    <cellStyle name="Normal 47 2 2 5 5 2" xfId="37453" xr:uid="{00000000-0005-0000-0000-0000AF520000}"/>
    <cellStyle name="Normal 47 2 2 5 5 3" xfId="22220" xr:uid="{00000000-0005-0000-0000-0000B0520000}"/>
    <cellStyle name="Normal 47 2 2 5 6" xfId="32441" xr:uid="{00000000-0005-0000-0000-0000B1520000}"/>
    <cellStyle name="Normal 47 2 2 5 7" xfId="17207" xr:uid="{00000000-0005-0000-0000-0000B2520000}"/>
    <cellStyle name="Normal 47 2 2 6" xfId="2900" xr:uid="{00000000-0005-0000-0000-0000B3520000}"/>
    <cellStyle name="Normal 47 2 2 6 2" xfId="12974" xr:uid="{00000000-0005-0000-0000-0000B4520000}"/>
    <cellStyle name="Normal 47 2 2 6 2 2" xfId="43305" xr:uid="{00000000-0005-0000-0000-0000B5520000}"/>
    <cellStyle name="Normal 47 2 2 6 2 3" xfId="28072" xr:uid="{00000000-0005-0000-0000-0000B6520000}"/>
    <cellStyle name="Normal 47 2 2 6 3" xfId="7954" xr:uid="{00000000-0005-0000-0000-0000B7520000}"/>
    <cellStyle name="Normal 47 2 2 6 3 2" xfId="38288" xr:uid="{00000000-0005-0000-0000-0000B8520000}"/>
    <cellStyle name="Normal 47 2 2 6 3 3" xfId="23055" xr:uid="{00000000-0005-0000-0000-0000B9520000}"/>
    <cellStyle name="Normal 47 2 2 6 4" xfId="33275" xr:uid="{00000000-0005-0000-0000-0000BA520000}"/>
    <cellStyle name="Normal 47 2 2 6 5" xfId="18042" xr:uid="{00000000-0005-0000-0000-0000BB520000}"/>
    <cellStyle name="Normal 47 2 2 7" xfId="4593" xr:uid="{00000000-0005-0000-0000-0000BC520000}"/>
    <cellStyle name="Normal 47 2 2 7 2" xfId="14645" xr:uid="{00000000-0005-0000-0000-0000BD520000}"/>
    <cellStyle name="Normal 47 2 2 7 2 2" xfId="44976" xr:uid="{00000000-0005-0000-0000-0000BE520000}"/>
    <cellStyle name="Normal 47 2 2 7 2 3" xfId="29743" xr:uid="{00000000-0005-0000-0000-0000BF520000}"/>
    <cellStyle name="Normal 47 2 2 7 3" xfId="9625" xr:uid="{00000000-0005-0000-0000-0000C0520000}"/>
    <cellStyle name="Normal 47 2 2 7 3 2" xfId="39959" xr:uid="{00000000-0005-0000-0000-0000C1520000}"/>
    <cellStyle name="Normal 47 2 2 7 3 3" xfId="24726" xr:uid="{00000000-0005-0000-0000-0000C2520000}"/>
    <cellStyle name="Normal 47 2 2 7 4" xfId="34946" xr:uid="{00000000-0005-0000-0000-0000C3520000}"/>
    <cellStyle name="Normal 47 2 2 7 5" xfId="19713" xr:uid="{00000000-0005-0000-0000-0000C4520000}"/>
    <cellStyle name="Normal 47 2 2 8" xfId="11303" xr:uid="{00000000-0005-0000-0000-0000C5520000}"/>
    <cellStyle name="Normal 47 2 2 8 2" xfId="41634" xr:uid="{00000000-0005-0000-0000-0000C6520000}"/>
    <cellStyle name="Normal 47 2 2 8 3" xfId="26401" xr:uid="{00000000-0005-0000-0000-0000C7520000}"/>
    <cellStyle name="Normal 47 2 2 9" xfId="6282" xr:uid="{00000000-0005-0000-0000-0000C8520000}"/>
    <cellStyle name="Normal 47 2 2 9 2" xfId="36617" xr:uid="{00000000-0005-0000-0000-0000C9520000}"/>
    <cellStyle name="Normal 47 2 2 9 3" xfId="21384" xr:uid="{00000000-0005-0000-0000-0000CA520000}"/>
    <cellStyle name="Normal 47 2 3" xfId="1246" xr:uid="{00000000-0005-0000-0000-0000CB520000}"/>
    <cellStyle name="Normal 47 2 3 10" xfId="16423" xr:uid="{00000000-0005-0000-0000-0000CC520000}"/>
    <cellStyle name="Normal 47 2 3 2" xfId="1465" xr:uid="{00000000-0005-0000-0000-0000CD520000}"/>
    <cellStyle name="Normal 47 2 3 2 2" xfId="1886" xr:uid="{00000000-0005-0000-0000-0000CE520000}"/>
    <cellStyle name="Normal 47 2 3 2 2 2" xfId="2725" xr:uid="{00000000-0005-0000-0000-0000CF520000}"/>
    <cellStyle name="Normal 47 2 3 2 2 2 2" xfId="4415" xr:uid="{00000000-0005-0000-0000-0000D0520000}"/>
    <cellStyle name="Normal 47 2 3 2 2 2 2 2" xfId="14488" xr:uid="{00000000-0005-0000-0000-0000D1520000}"/>
    <cellStyle name="Normal 47 2 3 2 2 2 2 2 2" xfId="44819" xr:uid="{00000000-0005-0000-0000-0000D2520000}"/>
    <cellStyle name="Normal 47 2 3 2 2 2 2 2 3" xfId="29586" xr:uid="{00000000-0005-0000-0000-0000D3520000}"/>
    <cellStyle name="Normal 47 2 3 2 2 2 2 3" xfId="9468" xr:uid="{00000000-0005-0000-0000-0000D4520000}"/>
    <cellStyle name="Normal 47 2 3 2 2 2 2 3 2" xfId="39802" xr:uid="{00000000-0005-0000-0000-0000D5520000}"/>
    <cellStyle name="Normal 47 2 3 2 2 2 2 3 3" xfId="24569" xr:uid="{00000000-0005-0000-0000-0000D6520000}"/>
    <cellStyle name="Normal 47 2 3 2 2 2 2 4" xfId="34789" xr:uid="{00000000-0005-0000-0000-0000D7520000}"/>
    <cellStyle name="Normal 47 2 3 2 2 2 2 5" xfId="19556" xr:uid="{00000000-0005-0000-0000-0000D8520000}"/>
    <cellStyle name="Normal 47 2 3 2 2 2 3" xfId="6107" xr:uid="{00000000-0005-0000-0000-0000D9520000}"/>
    <cellStyle name="Normal 47 2 3 2 2 2 3 2" xfId="16159" xr:uid="{00000000-0005-0000-0000-0000DA520000}"/>
    <cellStyle name="Normal 47 2 3 2 2 2 3 2 2" xfId="46490" xr:uid="{00000000-0005-0000-0000-0000DB520000}"/>
    <cellStyle name="Normal 47 2 3 2 2 2 3 2 3" xfId="31257" xr:uid="{00000000-0005-0000-0000-0000DC520000}"/>
    <cellStyle name="Normal 47 2 3 2 2 2 3 3" xfId="11139" xr:uid="{00000000-0005-0000-0000-0000DD520000}"/>
    <cellStyle name="Normal 47 2 3 2 2 2 3 3 2" xfId="41473" xr:uid="{00000000-0005-0000-0000-0000DE520000}"/>
    <cellStyle name="Normal 47 2 3 2 2 2 3 3 3" xfId="26240" xr:uid="{00000000-0005-0000-0000-0000DF520000}"/>
    <cellStyle name="Normal 47 2 3 2 2 2 3 4" xfId="36460" xr:uid="{00000000-0005-0000-0000-0000E0520000}"/>
    <cellStyle name="Normal 47 2 3 2 2 2 3 5" xfId="21227" xr:uid="{00000000-0005-0000-0000-0000E1520000}"/>
    <cellStyle name="Normal 47 2 3 2 2 2 4" xfId="12817" xr:uid="{00000000-0005-0000-0000-0000E2520000}"/>
    <cellStyle name="Normal 47 2 3 2 2 2 4 2" xfId="43148" xr:uid="{00000000-0005-0000-0000-0000E3520000}"/>
    <cellStyle name="Normal 47 2 3 2 2 2 4 3" xfId="27915" xr:uid="{00000000-0005-0000-0000-0000E4520000}"/>
    <cellStyle name="Normal 47 2 3 2 2 2 5" xfId="7796" xr:uid="{00000000-0005-0000-0000-0000E5520000}"/>
    <cellStyle name="Normal 47 2 3 2 2 2 5 2" xfId="38131" xr:uid="{00000000-0005-0000-0000-0000E6520000}"/>
    <cellStyle name="Normal 47 2 3 2 2 2 5 3" xfId="22898" xr:uid="{00000000-0005-0000-0000-0000E7520000}"/>
    <cellStyle name="Normal 47 2 3 2 2 2 6" xfId="33119" xr:uid="{00000000-0005-0000-0000-0000E8520000}"/>
    <cellStyle name="Normal 47 2 3 2 2 2 7" xfId="17885" xr:uid="{00000000-0005-0000-0000-0000E9520000}"/>
    <cellStyle name="Normal 47 2 3 2 2 3" xfId="3578" xr:uid="{00000000-0005-0000-0000-0000EA520000}"/>
    <cellStyle name="Normal 47 2 3 2 2 3 2" xfId="13652" xr:uid="{00000000-0005-0000-0000-0000EB520000}"/>
    <cellStyle name="Normal 47 2 3 2 2 3 2 2" xfId="43983" xr:uid="{00000000-0005-0000-0000-0000EC520000}"/>
    <cellStyle name="Normal 47 2 3 2 2 3 2 3" xfId="28750" xr:uid="{00000000-0005-0000-0000-0000ED520000}"/>
    <cellStyle name="Normal 47 2 3 2 2 3 3" xfId="8632" xr:uid="{00000000-0005-0000-0000-0000EE520000}"/>
    <cellStyle name="Normal 47 2 3 2 2 3 3 2" xfId="38966" xr:uid="{00000000-0005-0000-0000-0000EF520000}"/>
    <cellStyle name="Normal 47 2 3 2 2 3 3 3" xfId="23733" xr:uid="{00000000-0005-0000-0000-0000F0520000}"/>
    <cellStyle name="Normal 47 2 3 2 2 3 4" xfId="33953" xr:uid="{00000000-0005-0000-0000-0000F1520000}"/>
    <cellStyle name="Normal 47 2 3 2 2 3 5" xfId="18720" xr:uid="{00000000-0005-0000-0000-0000F2520000}"/>
    <cellStyle name="Normal 47 2 3 2 2 4" xfId="5271" xr:uid="{00000000-0005-0000-0000-0000F3520000}"/>
    <cellStyle name="Normal 47 2 3 2 2 4 2" xfId="15323" xr:uid="{00000000-0005-0000-0000-0000F4520000}"/>
    <cellStyle name="Normal 47 2 3 2 2 4 2 2" xfId="45654" xr:uid="{00000000-0005-0000-0000-0000F5520000}"/>
    <cellStyle name="Normal 47 2 3 2 2 4 2 3" xfId="30421" xr:uid="{00000000-0005-0000-0000-0000F6520000}"/>
    <cellStyle name="Normal 47 2 3 2 2 4 3" xfId="10303" xr:uid="{00000000-0005-0000-0000-0000F7520000}"/>
    <cellStyle name="Normal 47 2 3 2 2 4 3 2" xfId="40637" xr:uid="{00000000-0005-0000-0000-0000F8520000}"/>
    <cellStyle name="Normal 47 2 3 2 2 4 3 3" xfId="25404" xr:uid="{00000000-0005-0000-0000-0000F9520000}"/>
    <cellStyle name="Normal 47 2 3 2 2 4 4" xfId="35624" xr:uid="{00000000-0005-0000-0000-0000FA520000}"/>
    <cellStyle name="Normal 47 2 3 2 2 4 5" xfId="20391" xr:uid="{00000000-0005-0000-0000-0000FB520000}"/>
    <cellStyle name="Normal 47 2 3 2 2 5" xfId="11981" xr:uid="{00000000-0005-0000-0000-0000FC520000}"/>
    <cellStyle name="Normal 47 2 3 2 2 5 2" xfId="42312" xr:uid="{00000000-0005-0000-0000-0000FD520000}"/>
    <cellStyle name="Normal 47 2 3 2 2 5 3" xfId="27079" xr:uid="{00000000-0005-0000-0000-0000FE520000}"/>
    <cellStyle name="Normal 47 2 3 2 2 6" xfId="6960" xr:uid="{00000000-0005-0000-0000-0000FF520000}"/>
    <cellStyle name="Normal 47 2 3 2 2 6 2" xfId="37295" xr:uid="{00000000-0005-0000-0000-000000530000}"/>
    <cellStyle name="Normal 47 2 3 2 2 6 3" xfId="22062" xr:uid="{00000000-0005-0000-0000-000001530000}"/>
    <cellStyle name="Normal 47 2 3 2 2 7" xfId="32283" xr:uid="{00000000-0005-0000-0000-000002530000}"/>
    <cellStyle name="Normal 47 2 3 2 2 8" xfId="17049" xr:uid="{00000000-0005-0000-0000-000003530000}"/>
    <cellStyle name="Normal 47 2 3 2 3" xfId="2307" xr:uid="{00000000-0005-0000-0000-000004530000}"/>
    <cellStyle name="Normal 47 2 3 2 3 2" xfId="3997" xr:uid="{00000000-0005-0000-0000-000005530000}"/>
    <cellStyle name="Normal 47 2 3 2 3 2 2" xfId="14070" xr:uid="{00000000-0005-0000-0000-000006530000}"/>
    <cellStyle name="Normal 47 2 3 2 3 2 2 2" xfId="44401" xr:uid="{00000000-0005-0000-0000-000007530000}"/>
    <cellStyle name="Normal 47 2 3 2 3 2 2 3" xfId="29168" xr:uid="{00000000-0005-0000-0000-000008530000}"/>
    <cellStyle name="Normal 47 2 3 2 3 2 3" xfId="9050" xr:uid="{00000000-0005-0000-0000-000009530000}"/>
    <cellStyle name="Normal 47 2 3 2 3 2 3 2" xfId="39384" xr:uid="{00000000-0005-0000-0000-00000A530000}"/>
    <cellStyle name="Normal 47 2 3 2 3 2 3 3" xfId="24151" xr:uid="{00000000-0005-0000-0000-00000B530000}"/>
    <cellStyle name="Normal 47 2 3 2 3 2 4" xfId="34371" xr:uid="{00000000-0005-0000-0000-00000C530000}"/>
    <cellStyle name="Normal 47 2 3 2 3 2 5" xfId="19138" xr:uid="{00000000-0005-0000-0000-00000D530000}"/>
    <cellStyle name="Normal 47 2 3 2 3 3" xfId="5689" xr:uid="{00000000-0005-0000-0000-00000E530000}"/>
    <cellStyle name="Normal 47 2 3 2 3 3 2" xfId="15741" xr:uid="{00000000-0005-0000-0000-00000F530000}"/>
    <cellStyle name="Normal 47 2 3 2 3 3 2 2" xfId="46072" xr:uid="{00000000-0005-0000-0000-000010530000}"/>
    <cellStyle name="Normal 47 2 3 2 3 3 2 3" xfId="30839" xr:uid="{00000000-0005-0000-0000-000011530000}"/>
    <cellStyle name="Normal 47 2 3 2 3 3 3" xfId="10721" xr:uid="{00000000-0005-0000-0000-000012530000}"/>
    <cellStyle name="Normal 47 2 3 2 3 3 3 2" xfId="41055" xr:uid="{00000000-0005-0000-0000-000013530000}"/>
    <cellStyle name="Normal 47 2 3 2 3 3 3 3" xfId="25822" xr:uid="{00000000-0005-0000-0000-000014530000}"/>
    <cellStyle name="Normal 47 2 3 2 3 3 4" xfId="36042" xr:uid="{00000000-0005-0000-0000-000015530000}"/>
    <cellStyle name="Normal 47 2 3 2 3 3 5" xfId="20809" xr:uid="{00000000-0005-0000-0000-000016530000}"/>
    <cellStyle name="Normal 47 2 3 2 3 4" xfId="12399" xr:uid="{00000000-0005-0000-0000-000017530000}"/>
    <cellStyle name="Normal 47 2 3 2 3 4 2" xfId="42730" xr:uid="{00000000-0005-0000-0000-000018530000}"/>
    <cellStyle name="Normal 47 2 3 2 3 4 3" xfId="27497" xr:uid="{00000000-0005-0000-0000-000019530000}"/>
    <cellStyle name="Normal 47 2 3 2 3 5" xfId="7378" xr:uid="{00000000-0005-0000-0000-00001A530000}"/>
    <cellStyle name="Normal 47 2 3 2 3 5 2" xfId="37713" xr:uid="{00000000-0005-0000-0000-00001B530000}"/>
    <cellStyle name="Normal 47 2 3 2 3 5 3" xfId="22480" xr:uid="{00000000-0005-0000-0000-00001C530000}"/>
    <cellStyle name="Normal 47 2 3 2 3 6" xfId="32701" xr:uid="{00000000-0005-0000-0000-00001D530000}"/>
    <cellStyle name="Normal 47 2 3 2 3 7" xfId="17467" xr:uid="{00000000-0005-0000-0000-00001E530000}"/>
    <cellStyle name="Normal 47 2 3 2 4" xfId="3160" xr:uid="{00000000-0005-0000-0000-00001F530000}"/>
    <cellStyle name="Normal 47 2 3 2 4 2" xfId="13234" xr:uid="{00000000-0005-0000-0000-000020530000}"/>
    <cellStyle name="Normal 47 2 3 2 4 2 2" xfId="43565" xr:uid="{00000000-0005-0000-0000-000021530000}"/>
    <cellStyle name="Normal 47 2 3 2 4 2 3" xfId="28332" xr:uid="{00000000-0005-0000-0000-000022530000}"/>
    <cellStyle name="Normal 47 2 3 2 4 3" xfId="8214" xr:uid="{00000000-0005-0000-0000-000023530000}"/>
    <cellStyle name="Normal 47 2 3 2 4 3 2" xfId="38548" xr:uid="{00000000-0005-0000-0000-000024530000}"/>
    <cellStyle name="Normal 47 2 3 2 4 3 3" xfId="23315" xr:uid="{00000000-0005-0000-0000-000025530000}"/>
    <cellStyle name="Normal 47 2 3 2 4 4" xfId="33535" xr:uid="{00000000-0005-0000-0000-000026530000}"/>
    <cellStyle name="Normal 47 2 3 2 4 5" xfId="18302" xr:uid="{00000000-0005-0000-0000-000027530000}"/>
    <cellStyle name="Normal 47 2 3 2 5" xfId="4853" xr:uid="{00000000-0005-0000-0000-000028530000}"/>
    <cellStyle name="Normal 47 2 3 2 5 2" xfId="14905" xr:uid="{00000000-0005-0000-0000-000029530000}"/>
    <cellStyle name="Normal 47 2 3 2 5 2 2" xfId="45236" xr:uid="{00000000-0005-0000-0000-00002A530000}"/>
    <cellStyle name="Normal 47 2 3 2 5 2 3" xfId="30003" xr:uid="{00000000-0005-0000-0000-00002B530000}"/>
    <cellStyle name="Normal 47 2 3 2 5 3" xfId="9885" xr:uid="{00000000-0005-0000-0000-00002C530000}"/>
    <cellStyle name="Normal 47 2 3 2 5 3 2" xfId="40219" xr:uid="{00000000-0005-0000-0000-00002D530000}"/>
    <cellStyle name="Normal 47 2 3 2 5 3 3" xfId="24986" xr:uid="{00000000-0005-0000-0000-00002E530000}"/>
    <cellStyle name="Normal 47 2 3 2 5 4" xfId="35206" xr:uid="{00000000-0005-0000-0000-00002F530000}"/>
    <cellStyle name="Normal 47 2 3 2 5 5" xfId="19973" xr:uid="{00000000-0005-0000-0000-000030530000}"/>
    <cellStyle name="Normal 47 2 3 2 6" xfId="11563" xr:uid="{00000000-0005-0000-0000-000031530000}"/>
    <cellStyle name="Normal 47 2 3 2 6 2" xfId="41894" xr:uid="{00000000-0005-0000-0000-000032530000}"/>
    <cellStyle name="Normal 47 2 3 2 6 3" xfId="26661" xr:uid="{00000000-0005-0000-0000-000033530000}"/>
    <cellStyle name="Normal 47 2 3 2 7" xfId="6542" xr:uid="{00000000-0005-0000-0000-000034530000}"/>
    <cellStyle name="Normal 47 2 3 2 7 2" xfId="36877" xr:uid="{00000000-0005-0000-0000-000035530000}"/>
    <cellStyle name="Normal 47 2 3 2 7 3" xfId="21644" xr:uid="{00000000-0005-0000-0000-000036530000}"/>
    <cellStyle name="Normal 47 2 3 2 8" xfId="31865" xr:uid="{00000000-0005-0000-0000-000037530000}"/>
    <cellStyle name="Normal 47 2 3 2 9" xfId="16631" xr:uid="{00000000-0005-0000-0000-000038530000}"/>
    <cellStyle name="Normal 47 2 3 3" xfId="1678" xr:uid="{00000000-0005-0000-0000-000039530000}"/>
    <cellStyle name="Normal 47 2 3 3 2" xfId="2517" xr:uid="{00000000-0005-0000-0000-00003A530000}"/>
    <cellStyle name="Normal 47 2 3 3 2 2" xfId="4207" xr:uid="{00000000-0005-0000-0000-00003B530000}"/>
    <cellStyle name="Normal 47 2 3 3 2 2 2" xfId="14280" xr:uid="{00000000-0005-0000-0000-00003C530000}"/>
    <cellStyle name="Normal 47 2 3 3 2 2 2 2" xfId="44611" xr:uid="{00000000-0005-0000-0000-00003D530000}"/>
    <cellStyle name="Normal 47 2 3 3 2 2 2 3" xfId="29378" xr:uid="{00000000-0005-0000-0000-00003E530000}"/>
    <cellStyle name="Normal 47 2 3 3 2 2 3" xfId="9260" xr:uid="{00000000-0005-0000-0000-00003F530000}"/>
    <cellStyle name="Normal 47 2 3 3 2 2 3 2" xfId="39594" xr:uid="{00000000-0005-0000-0000-000040530000}"/>
    <cellStyle name="Normal 47 2 3 3 2 2 3 3" xfId="24361" xr:uid="{00000000-0005-0000-0000-000041530000}"/>
    <cellStyle name="Normal 47 2 3 3 2 2 4" xfId="34581" xr:uid="{00000000-0005-0000-0000-000042530000}"/>
    <cellStyle name="Normal 47 2 3 3 2 2 5" xfId="19348" xr:uid="{00000000-0005-0000-0000-000043530000}"/>
    <cellStyle name="Normal 47 2 3 3 2 3" xfId="5899" xr:uid="{00000000-0005-0000-0000-000044530000}"/>
    <cellStyle name="Normal 47 2 3 3 2 3 2" xfId="15951" xr:uid="{00000000-0005-0000-0000-000045530000}"/>
    <cellStyle name="Normal 47 2 3 3 2 3 2 2" xfId="46282" xr:uid="{00000000-0005-0000-0000-000046530000}"/>
    <cellStyle name="Normal 47 2 3 3 2 3 2 3" xfId="31049" xr:uid="{00000000-0005-0000-0000-000047530000}"/>
    <cellStyle name="Normal 47 2 3 3 2 3 3" xfId="10931" xr:uid="{00000000-0005-0000-0000-000048530000}"/>
    <cellStyle name="Normal 47 2 3 3 2 3 3 2" xfId="41265" xr:uid="{00000000-0005-0000-0000-000049530000}"/>
    <cellStyle name="Normal 47 2 3 3 2 3 3 3" xfId="26032" xr:uid="{00000000-0005-0000-0000-00004A530000}"/>
    <cellStyle name="Normal 47 2 3 3 2 3 4" xfId="36252" xr:uid="{00000000-0005-0000-0000-00004B530000}"/>
    <cellStyle name="Normal 47 2 3 3 2 3 5" xfId="21019" xr:uid="{00000000-0005-0000-0000-00004C530000}"/>
    <cellStyle name="Normal 47 2 3 3 2 4" xfId="12609" xr:uid="{00000000-0005-0000-0000-00004D530000}"/>
    <cellStyle name="Normal 47 2 3 3 2 4 2" xfId="42940" xr:uid="{00000000-0005-0000-0000-00004E530000}"/>
    <cellStyle name="Normal 47 2 3 3 2 4 3" xfId="27707" xr:uid="{00000000-0005-0000-0000-00004F530000}"/>
    <cellStyle name="Normal 47 2 3 3 2 5" xfId="7588" xr:uid="{00000000-0005-0000-0000-000050530000}"/>
    <cellStyle name="Normal 47 2 3 3 2 5 2" xfId="37923" xr:uid="{00000000-0005-0000-0000-000051530000}"/>
    <cellStyle name="Normal 47 2 3 3 2 5 3" xfId="22690" xr:uid="{00000000-0005-0000-0000-000052530000}"/>
    <cellStyle name="Normal 47 2 3 3 2 6" xfId="32911" xr:uid="{00000000-0005-0000-0000-000053530000}"/>
    <cellStyle name="Normal 47 2 3 3 2 7" xfId="17677" xr:uid="{00000000-0005-0000-0000-000054530000}"/>
    <cellStyle name="Normal 47 2 3 3 3" xfId="3370" xr:uid="{00000000-0005-0000-0000-000055530000}"/>
    <cellStyle name="Normal 47 2 3 3 3 2" xfId="13444" xr:uid="{00000000-0005-0000-0000-000056530000}"/>
    <cellStyle name="Normal 47 2 3 3 3 2 2" xfId="43775" xr:uid="{00000000-0005-0000-0000-000057530000}"/>
    <cellStyle name="Normal 47 2 3 3 3 2 3" xfId="28542" xr:uid="{00000000-0005-0000-0000-000058530000}"/>
    <cellStyle name="Normal 47 2 3 3 3 3" xfId="8424" xr:uid="{00000000-0005-0000-0000-000059530000}"/>
    <cellStyle name="Normal 47 2 3 3 3 3 2" xfId="38758" xr:uid="{00000000-0005-0000-0000-00005A530000}"/>
    <cellStyle name="Normal 47 2 3 3 3 3 3" xfId="23525" xr:uid="{00000000-0005-0000-0000-00005B530000}"/>
    <cellStyle name="Normal 47 2 3 3 3 4" xfId="33745" xr:uid="{00000000-0005-0000-0000-00005C530000}"/>
    <cellStyle name="Normal 47 2 3 3 3 5" xfId="18512" xr:uid="{00000000-0005-0000-0000-00005D530000}"/>
    <cellStyle name="Normal 47 2 3 3 4" xfId="5063" xr:uid="{00000000-0005-0000-0000-00005E530000}"/>
    <cellStyle name="Normal 47 2 3 3 4 2" xfId="15115" xr:uid="{00000000-0005-0000-0000-00005F530000}"/>
    <cellStyle name="Normal 47 2 3 3 4 2 2" xfId="45446" xr:uid="{00000000-0005-0000-0000-000060530000}"/>
    <cellStyle name="Normal 47 2 3 3 4 2 3" xfId="30213" xr:uid="{00000000-0005-0000-0000-000061530000}"/>
    <cellStyle name="Normal 47 2 3 3 4 3" xfId="10095" xr:uid="{00000000-0005-0000-0000-000062530000}"/>
    <cellStyle name="Normal 47 2 3 3 4 3 2" xfId="40429" xr:uid="{00000000-0005-0000-0000-000063530000}"/>
    <cellStyle name="Normal 47 2 3 3 4 3 3" xfId="25196" xr:uid="{00000000-0005-0000-0000-000064530000}"/>
    <cellStyle name="Normal 47 2 3 3 4 4" xfId="35416" xr:uid="{00000000-0005-0000-0000-000065530000}"/>
    <cellStyle name="Normal 47 2 3 3 4 5" xfId="20183" xr:uid="{00000000-0005-0000-0000-000066530000}"/>
    <cellStyle name="Normal 47 2 3 3 5" xfId="11773" xr:uid="{00000000-0005-0000-0000-000067530000}"/>
    <cellStyle name="Normal 47 2 3 3 5 2" xfId="42104" xr:uid="{00000000-0005-0000-0000-000068530000}"/>
    <cellStyle name="Normal 47 2 3 3 5 3" xfId="26871" xr:uid="{00000000-0005-0000-0000-000069530000}"/>
    <cellStyle name="Normal 47 2 3 3 6" xfId="6752" xr:uid="{00000000-0005-0000-0000-00006A530000}"/>
    <cellStyle name="Normal 47 2 3 3 6 2" xfId="37087" xr:uid="{00000000-0005-0000-0000-00006B530000}"/>
    <cellStyle name="Normal 47 2 3 3 6 3" xfId="21854" xr:uid="{00000000-0005-0000-0000-00006C530000}"/>
    <cellStyle name="Normal 47 2 3 3 7" xfId="32075" xr:uid="{00000000-0005-0000-0000-00006D530000}"/>
    <cellStyle name="Normal 47 2 3 3 8" xfId="16841" xr:uid="{00000000-0005-0000-0000-00006E530000}"/>
    <cellStyle name="Normal 47 2 3 4" xfId="2099" xr:uid="{00000000-0005-0000-0000-00006F530000}"/>
    <cellStyle name="Normal 47 2 3 4 2" xfId="3789" xr:uid="{00000000-0005-0000-0000-000070530000}"/>
    <cellStyle name="Normal 47 2 3 4 2 2" xfId="13862" xr:uid="{00000000-0005-0000-0000-000071530000}"/>
    <cellStyle name="Normal 47 2 3 4 2 2 2" xfId="44193" xr:uid="{00000000-0005-0000-0000-000072530000}"/>
    <cellStyle name="Normal 47 2 3 4 2 2 3" xfId="28960" xr:uid="{00000000-0005-0000-0000-000073530000}"/>
    <cellStyle name="Normal 47 2 3 4 2 3" xfId="8842" xr:uid="{00000000-0005-0000-0000-000074530000}"/>
    <cellStyle name="Normal 47 2 3 4 2 3 2" xfId="39176" xr:uid="{00000000-0005-0000-0000-000075530000}"/>
    <cellStyle name="Normal 47 2 3 4 2 3 3" xfId="23943" xr:uid="{00000000-0005-0000-0000-000076530000}"/>
    <cellStyle name="Normal 47 2 3 4 2 4" xfId="34163" xr:uid="{00000000-0005-0000-0000-000077530000}"/>
    <cellStyle name="Normal 47 2 3 4 2 5" xfId="18930" xr:uid="{00000000-0005-0000-0000-000078530000}"/>
    <cellStyle name="Normal 47 2 3 4 3" xfId="5481" xr:uid="{00000000-0005-0000-0000-000079530000}"/>
    <cellStyle name="Normal 47 2 3 4 3 2" xfId="15533" xr:uid="{00000000-0005-0000-0000-00007A530000}"/>
    <cellStyle name="Normal 47 2 3 4 3 2 2" xfId="45864" xr:uid="{00000000-0005-0000-0000-00007B530000}"/>
    <cellStyle name="Normal 47 2 3 4 3 2 3" xfId="30631" xr:uid="{00000000-0005-0000-0000-00007C530000}"/>
    <cellStyle name="Normal 47 2 3 4 3 3" xfId="10513" xr:uid="{00000000-0005-0000-0000-00007D530000}"/>
    <cellStyle name="Normal 47 2 3 4 3 3 2" xfId="40847" xr:uid="{00000000-0005-0000-0000-00007E530000}"/>
    <cellStyle name="Normal 47 2 3 4 3 3 3" xfId="25614" xr:uid="{00000000-0005-0000-0000-00007F530000}"/>
    <cellStyle name="Normal 47 2 3 4 3 4" xfId="35834" xr:uid="{00000000-0005-0000-0000-000080530000}"/>
    <cellStyle name="Normal 47 2 3 4 3 5" xfId="20601" xr:uid="{00000000-0005-0000-0000-000081530000}"/>
    <cellStyle name="Normal 47 2 3 4 4" xfId="12191" xr:uid="{00000000-0005-0000-0000-000082530000}"/>
    <cellStyle name="Normal 47 2 3 4 4 2" xfId="42522" xr:uid="{00000000-0005-0000-0000-000083530000}"/>
    <cellStyle name="Normal 47 2 3 4 4 3" xfId="27289" xr:uid="{00000000-0005-0000-0000-000084530000}"/>
    <cellStyle name="Normal 47 2 3 4 5" xfId="7170" xr:uid="{00000000-0005-0000-0000-000085530000}"/>
    <cellStyle name="Normal 47 2 3 4 5 2" xfId="37505" xr:uid="{00000000-0005-0000-0000-000086530000}"/>
    <cellStyle name="Normal 47 2 3 4 5 3" xfId="22272" xr:uid="{00000000-0005-0000-0000-000087530000}"/>
    <cellStyle name="Normal 47 2 3 4 6" xfId="32493" xr:uid="{00000000-0005-0000-0000-000088530000}"/>
    <cellStyle name="Normal 47 2 3 4 7" xfId="17259" xr:uid="{00000000-0005-0000-0000-000089530000}"/>
    <cellStyle name="Normal 47 2 3 5" xfId="2952" xr:uid="{00000000-0005-0000-0000-00008A530000}"/>
    <cellStyle name="Normal 47 2 3 5 2" xfId="13026" xr:uid="{00000000-0005-0000-0000-00008B530000}"/>
    <cellStyle name="Normal 47 2 3 5 2 2" xfId="43357" xr:uid="{00000000-0005-0000-0000-00008C530000}"/>
    <cellStyle name="Normal 47 2 3 5 2 3" xfId="28124" xr:uid="{00000000-0005-0000-0000-00008D530000}"/>
    <cellStyle name="Normal 47 2 3 5 3" xfId="8006" xr:uid="{00000000-0005-0000-0000-00008E530000}"/>
    <cellStyle name="Normal 47 2 3 5 3 2" xfId="38340" xr:uid="{00000000-0005-0000-0000-00008F530000}"/>
    <cellStyle name="Normal 47 2 3 5 3 3" xfId="23107" xr:uid="{00000000-0005-0000-0000-000090530000}"/>
    <cellStyle name="Normal 47 2 3 5 4" xfId="33327" xr:uid="{00000000-0005-0000-0000-000091530000}"/>
    <cellStyle name="Normal 47 2 3 5 5" xfId="18094" xr:uid="{00000000-0005-0000-0000-000092530000}"/>
    <cellStyle name="Normal 47 2 3 6" xfId="4645" xr:uid="{00000000-0005-0000-0000-000093530000}"/>
    <cellStyle name="Normal 47 2 3 6 2" xfId="14697" xr:uid="{00000000-0005-0000-0000-000094530000}"/>
    <cellStyle name="Normal 47 2 3 6 2 2" xfId="45028" xr:uid="{00000000-0005-0000-0000-000095530000}"/>
    <cellStyle name="Normal 47 2 3 6 2 3" xfId="29795" xr:uid="{00000000-0005-0000-0000-000096530000}"/>
    <cellStyle name="Normal 47 2 3 6 3" xfId="9677" xr:uid="{00000000-0005-0000-0000-000097530000}"/>
    <cellStyle name="Normal 47 2 3 6 3 2" xfId="40011" xr:uid="{00000000-0005-0000-0000-000098530000}"/>
    <cellStyle name="Normal 47 2 3 6 3 3" xfId="24778" xr:uid="{00000000-0005-0000-0000-000099530000}"/>
    <cellStyle name="Normal 47 2 3 6 4" xfId="34998" xr:uid="{00000000-0005-0000-0000-00009A530000}"/>
    <cellStyle name="Normal 47 2 3 6 5" xfId="19765" xr:uid="{00000000-0005-0000-0000-00009B530000}"/>
    <cellStyle name="Normal 47 2 3 7" xfId="11355" xr:uid="{00000000-0005-0000-0000-00009C530000}"/>
    <cellStyle name="Normal 47 2 3 7 2" xfId="41686" xr:uid="{00000000-0005-0000-0000-00009D530000}"/>
    <cellStyle name="Normal 47 2 3 7 3" xfId="26453" xr:uid="{00000000-0005-0000-0000-00009E530000}"/>
    <cellStyle name="Normal 47 2 3 8" xfId="6334" xr:uid="{00000000-0005-0000-0000-00009F530000}"/>
    <cellStyle name="Normal 47 2 3 8 2" xfId="36669" xr:uid="{00000000-0005-0000-0000-0000A0530000}"/>
    <cellStyle name="Normal 47 2 3 8 3" xfId="21436" xr:uid="{00000000-0005-0000-0000-0000A1530000}"/>
    <cellStyle name="Normal 47 2 3 9" xfId="31658" xr:uid="{00000000-0005-0000-0000-0000A2530000}"/>
    <cellStyle name="Normal 47 2 4" xfId="1359" xr:uid="{00000000-0005-0000-0000-0000A3530000}"/>
    <cellStyle name="Normal 47 2 4 2" xfId="1782" xr:uid="{00000000-0005-0000-0000-0000A4530000}"/>
    <cellStyle name="Normal 47 2 4 2 2" xfId="2621" xr:uid="{00000000-0005-0000-0000-0000A5530000}"/>
    <cellStyle name="Normal 47 2 4 2 2 2" xfId="4311" xr:uid="{00000000-0005-0000-0000-0000A6530000}"/>
    <cellStyle name="Normal 47 2 4 2 2 2 2" xfId="14384" xr:uid="{00000000-0005-0000-0000-0000A7530000}"/>
    <cellStyle name="Normal 47 2 4 2 2 2 2 2" xfId="44715" xr:uid="{00000000-0005-0000-0000-0000A8530000}"/>
    <cellStyle name="Normal 47 2 4 2 2 2 2 3" xfId="29482" xr:uid="{00000000-0005-0000-0000-0000A9530000}"/>
    <cellStyle name="Normal 47 2 4 2 2 2 3" xfId="9364" xr:uid="{00000000-0005-0000-0000-0000AA530000}"/>
    <cellStyle name="Normal 47 2 4 2 2 2 3 2" xfId="39698" xr:uid="{00000000-0005-0000-0000-0000AB530000}"/>
    <cellStyle name="Normal 47 2 4 2 2 2 3 3" xfId="24465" xr:uid="{00000000-0005-0000-0000-0000AC530000}"/>
    <cellStyle name="Normal 47 2 4 2 2 2 4" xfId="34685" xr:uid="{00000000-0005-0000-0000-0000AD530000}"/>
    <cellStyle name="Normal 47 2 4 2 2 2 5" xfId="19452" xr:uid="{00000000-0005-0000-0000-0000AE530000}"/>
    <cellStyle name="Normal 47 2 4 2 2 3" xfId="6003" xr:uid="{00000000-0005-0000-0000-0000AF530000}"/>
    <cellStyle name="Normal 47 2 4 2 2 3 2" xfId="16055" xr:uid="{00000000-0005-0000-0000-0000B0530000}"/>
    <cellStyle name="Normal 47 2 4 2 2 3 2 2" xfId="46386" xr:uid="{00000000-0005-0000-0000-0000B1530000}"/>
    <cellStyle name="Normal 47 2 4 2 2 3 2 3" xfId="31153" xr:uid="{00000000-0005-0000-0000-0000B2530000}"/>
    <cellStyle name="Normal 47 2 4 2 2 3 3" xfId="11035" xr:uid="{00000000-0005-0000-0000-0000B3530000}"/>
    <cellStyle name="Normal 47 2 4 2 2 3 3 2" xfId="41369" xr:uid="{00000000-0005-0000-0000-0000B4530000}"/>
    <cellStyle name="Normal 47 2 4 2 2 3 3 3" xfId="26136" xr:uid="{00000000-0005-0000-0000-0000B5530000}"/>
    <cellStyle name="Normal 47 2 4 2 2 3 4" xfId="36356" xr:uid="{00000000-0005-0000-0000-0000B6530000}"/>
    <cellStyle name="Normal 47 2 4 2 2 3 5" xfId="21123" xr:uid="{00000000-0005-0000-0000-0000B7530000}"/>
    <cellStyle name="Normal 47 2 4 2 2 4" xfId="12713" xr:uid="{00000000-0005-0000-0000-0000B8530000}"/>
    <cellStyle name="Normal 47 2 4 2 2 4 2" xfId="43044" xr:uid="{00000000-0005-0000-0000-0000B9530000}"/>
    <cellStyle name="Normal 47 2 4 2 2 4 3" xfId="27811" xr:uid="{00000000-0005-0000-0000-0000BA530000}"/>
    <cellStyle name="Normal 47 2 4 2 2 5" xfId="7692" xr:uid="{00000000-0005-0000-0000-0000BB530000}"/>
    <cellStyle name="Normal 47 2 4 2 2 5 2" xfId="38027" xr:uid="{00000000-0005-0000-0000-0000BC530000}"/>
    <cellStyle name="Normal 47 2 4 2 2 5 3" xfId="22794" xr:uid="{00000000-0005-0000-0000-0000BD530000}"/>
    <cellStyle name="Normal 47 2 4 2 2 6" xfId="33015" xr:uid="{00000000-0005-0000-0000-0000BE530000}"/>
    <cellStyle name="Normal 47 2 4 2 2 7" xfId="17781" xr:uid="{00000000-0005-0000-0000-0000BF530000}"/>
    <cellStyle name="Normal 47 2 4 2 3" xfId="3474" xr:uid="{00000000-0005-0000-0000-0000C0530000}"/>
    <cellStyle name="Normal 47 2 4 2 3 2" xfId="13548" xr:uid="{00000000-0005-0000-0000-0000C1530000}"/>
    <cellStyle name="Normal 47 2 4 2 3 2 2" xfId="43879" xr:uid="{00000000-0005-0000-0000-0000C2530000}"/>
    <cellStyle name="Normal 47 2 4 2 3 2 3" xfId="28646" xr:uid="{00000000-0005-0000-0000-0000C3530000}"/>
    <cellStyle name="Normal 47 2 4 2 3 3" xfId="8528" xr:uid="{00000000-0005-0000-0000-0000C4530000}"/>
    <cellStyle name="Normal 47 2 4 2 3 3 2" xfId="38862" xr:uid="{00000000-0005-0000-0000-0000C5530000}"/>
    <cellStyle name="Normal 47 2 4 2 3 3 3" xfId="23629" xr:uid="{00000000-0005-0000-0000-0000C6530000}"/>
    <cellStyle name="Normal 47 2 4 2 3 4" xfId="33849" xr:uid="{00000000-0005-0000-0000-0000C7530000}"/>
    <cellStyle name="Normal 47 2 4 2 3 5" xfId="18616" xr:uid="{00000000-0005-0000-0000-0000C8530000}"/>
    <cellStyle name="Normal 47 2 4 2 4" xfId="5167" xr:uid="{00000000-0005-0000-0000-0000C9530000}"/>
    <cellStyle name="Normal 47 2 4 2 4 2" xfId="15219" xr:uid="{00000000-0005-0000-0000-0000CA530000}"/>
    <cellStyle name="Normal 47 2 4 2 4 2 2" xfId="45550" xr:uid="{00000000-0005-0000-0000-0000CB530000}"/>
    <cellStyle name="Normal 47 2 4 2 4 2 3" xfId="30317" xr:uid="{00000000-0005-0000-0000-0000CC530000}"/>
    <cellStyle name="Normal 47 2 4 2 4 3" xfId="10199" xr:uid="{00000000-0005-0000-0000-0000CD530000}"/>
    <cellStyle name="Normal 47 2 4 2 4 3 2" xfId="40533" xr:uid="{00000000-0005-0000-0000-0000CE530000}"/>
    <cellStyle name="Normal 47 2 4 2 4 3 3" xfId="25300" xr:uid="{00000000-0005-0000-0000-0000CF530000}"/>
    <cellStyle name="Normal 47 2 4 2 4 4" xfId="35520" xr:uid="{00000000-0005-0000-0000-0000D0530000}"/>
    <cellStyle name="Normal 47 2 4 2 4 5" xfId="20287" xr:uid="{00000000-0005-0000-0000-0000D1530000}"/>
    <cellStyle name="Normal 47 2 4 2 5" xfId="11877" xr:uid="{00000000-0005-0000-0000-0000D2530000}"/>
    <cellStyle name="Normal 47 2 4 2 5 2" xfId="42208" xr:uid="{00000000-0005-0000-0000-0000D3530000}"/>
    <cellStyle name="Normal 47 2 4 2 5 3" xfId="26975" xr:uid="{00000000-0005-0000-0000-0000D4530000}"/>
    <cellStyle name="Normal 47 2 4 2 6" xfId="6856" xr:uid="{00000000-0005-0000-0000-0000D5530000}"/>
    <cellStyle name="Normal 47 2 4 2 6 2" xfId="37191" xr:uid="{00000000-0005-0000-0000-0000D6530000}"/>
    <cellStyle name="Normal 47 2 4 2 6 3" xfId="21958" xr:uid="{00000000-0005-0000-0000-0000D7530000}"/>
    <cellStyle name="Normal 47 2 4 2 7" xfId="32179" xr:uid="{00000000-0005-0000-0000-0000D8530000}"/>
    <cellStyle name="Normal 47 2 4 2 8" xfId="16945" xr:uid="{00000000-0005-0000-0000-0000D9530000}"/>
    <cellStyle name="Normal 47 2 4 3" xfId="2203" xr:uid="{00000000-0005-0000-0000-0000DA530000}"/>
    <cellStyle name="Normal 47 2 4 3 2" xfId="3893" xr:uid="{00000000-0005-0000-0000-0000DB530000}"/>
    <cellStyle name="Normal 47 2 4 3 2 2" xfId="13966" xr:uid="{00000000-0005-0000-0000-0000DC530000}"/>
    <cellStyle name="Normal 47 2 4 3 2 2 2" xfId="44297" xr:uid="{00000000-0005-0000-0000-0000DD530000}"/>
    <cellStyle name="Normal 47 2 4 3 2 2 3" xfId="29064" xr:uid="{00000000-0005-0000-0000-0000DE530000}"/>
    <cellStyle name="Normal 47 2 4 3 2 3" xfId="8946" xr:uid="{00000000-0005-0000-0000-0000DF530000}"/>
    <cellStyle name="Normal 47 2 4 3 2 3 2" xfId="39280" xr:uid="{00000000-0005-0000-0000-0000E0530000}"/>
    <cellStyle name="Normal 47 2 4 3 2 3 3" xfId="24047" xr:uid="{00000000-0005-0000-0000-0000E1530000}"/>
    <cellStyle name="Normal 47 2 4 3 2 4" xfId="34267" xr:uid="{00000000-0005-0000-0000-0000E2530000}"/>
    <cellStyle name="Normal 47 2 4 3 2 5" xfId="19034" xr:uid="{00000000-0005-0000-0000-0000E3530000}"/>
    <cellStyle name="Normal 47 2 4 3 3" xfId="5585" xr:uid="{00000000-0005-0000-0000-0000E4530000}"/>
    <cellStyle name="Normal 47 2 4 3 3 2" xfId="15637" xr:uid="{00000000-0005-0000-0000-0000E5530000}"/>
    <cellStyle name="Normal 47 2 4 3 3 2 2" xfId="45968" xr:uid="{00000000-0005-0000-0000-0000E6530000}"/>
    <cellStyle name="Normal 47 2 4 3 3 2 3" xfId="30735" xr:uid="{00000000-0005-0000-0000-0000E7530000}"/>
    <cellStyle name="Normal 47 2 4 3 3 3" xfId="10617" xr:uid="{00000000-0005-0000-0000-0000E8530000}"/>
    <cellStyle name="Normal 47 2 4 3 3 3 2" xfId="40951" xr:uid="{00000000-0005-0000-0000-0000E9530000}"/>
    <cellStyle name="Normal 47 2 4 3 3 3 3" xfId="25718" xr:uid="{00000000-0005-0000-0000-0000EA530000}"/>
    <cellStyle name="Normal 47 2 4 3 3 4" xfId="35938" xr:uid="{00000000-0005-0000-0000-0000EB530000}"/>
    <cellStyle name="Normal 47 2 4 3 3 5" xfId="20705" xr:uid="{00000000-0005-0000-0000-0000EC530000}"/>
    <cellStyle name="Normal 47 2 4 3 4" xfId="12295" xr:uid="{00000000-0005-0000-0000-0000ED530000}"/>
    <cellStyle name="Normal 47 2 4 3 4 2" xfId="42626" xr:uid="{00000000-0005-0000-0000-0000EE530000}"/>
    <cellStyle name="Normal 47 2 4 3 4 3" xfId="27393" xr:uid="{00000000-0005-0000-0000-0000EF530000}"/>
    <cellStyle name="Normal 47 2 4 3 5" xfId="7274" xr:uid="{00000000-0005-0000-0000-0000F0530000}"/>
    <cellStyle name="Normal 47 2 4 3 5 2" xfId="37609" xr:uid="{00000000-0005-0000-0000-0000F1530000}"/>
    <cellStyle name="Normal 47 2 4 3 5 3" xfId="22376" xr:uid="{00000000-0005-0000-0000-0000F2530000}"/>
    <cellStyle name="Normal 47 2 4 3 6" xfId="32597" xr:uid="{00000000-0005-0000-0000-0000F3530000}"/>
    <cellStyle name="Normal 47 2 4 3 7" xfId="17363" xr:uid="{00000000-0005-0000-0000-0000F4530000}"/>
    <cellStyle name="Normal 47 2 4 4" xfId="3056" xr:uid="{00000000-0005-0000-0000-0000F5530000}"/>
    <cellStyle name="Normal 47 2 4 4 2" xfId="13130" xr:uid="{00000000-0005-0000-0000-0000F6530000}"/>
    <cellStyle name="Normal 47 2 4 4 2 2" xfId="43461" xr:uid="{00000000-0005-0000-0000-0000F7530000}"/>
    <cellStyle name="Normal 47 2 4 4 2 3" xfId="28228" xr:uid="{00000000-0005-0000-0000-0000F8530000}"/>
    <cellStyle name="Normal 47 2 4 4 3" xfId="8110" xr:uid="{00000000-0005-0000-0000-0000F9530000}"/>
    <cellStyle name="Normal 47 2 4 4 3 2" xfId="38444" xr:uid="{00000000-0005-0000-0000-0000FA530000}"/>
    <cellStyle name="Normal 47 2 4 4 3 3" xfId="23211" xr:uid="{00000000-0005-0000-0000-0000FB530000}"/>
    <cellStyle name="Normal 47 2 4 4 4" xfId="33431" xr:uid="{00000000-0005-0000-0000-0000FC530000}"/>
    <cellStyle name="Normal 47 2 4 4 5" xfId="18198" xr:uid="{00000000-0005-0000-0000-0000FD530000}"/>
    <cellStyle name="Normal 47 2 4 5" xfId="4749" xr:uid="{00000000-0005-0000-0000-0000FE530000}"/>
    <cellStyle name="Normal 47 2 4 5 2" xfId="14801" xr:uid="{00000000-0005-0000-0000-0000FF530000}"/>
    <cellStyle name="Normal 47 2 4 5 2 2" xfId="45132" xr:uid="{00000000-0005-0000-0000-000000540000}"/>
    <cellStyle name="Normal 47 2 4 5 2 3" xfId="29899" xr:uid="{00000000-0005-0000-0000-000001540000}"/>
    <cellStyle name="Normal 47 2 4 5 3" xfId="9781" xr:uid="{00000000-0005-0000-0000-000002540000}"/>
    <cellStyle name="Normal 47 2 4 5 3 2" xfId="40115" xr:uid="{00000000-0005-0000-0000-000003540000}"/>
    <cellStyle name="Normal 47 2 4 5 3 3" xfId="24882" xr:uid="{00000000-0005-0000-0000-000004540000}"/>
    <cellStyle name="Normal 47 2 4 5 4" xfId="35102" xr:uid="{00000000-0005-0000-0000-000005540000}"/>
    <cellStyle name="Normal 47 2 4 5 5" xfId="19869" xr:uid="{00000000-0005-0000-0000-000006540000}"/>
    <cellStyle name="Normal 47 2 4 6" xfId="11459" xr:uid="{00000000-0005-0000-0000-000007540000}"/>
    <cellStyle name="Normal 47 2 4 6 2" xfId="41790" xr:uid="{00000000-0005-0000-0000-000008540000}"/>
    <cellStyle name="Normal 47 2 4 6 3" xfId="26557" xr:uid="{00000000-0005-0000-0000-000009540000}"/>
    <cellStyle name="Normal 47 2 4 7" xfId="6438" xr:uid="{00000000-0005-0000-0000-00000A540000}"/>
    <cellStyle name="Normal 47 2 4 7 2" xfId="36773" xr:uid="{00000000-0005-0000-0000-00000B540000}"/>
    <cellStyle name="Normal 47 2 4 7 3" xfId="21540" xr:uid="{00000000-0005-0000-0000-00000C540000}"/>
    <cellStyle name="Normal 47 2 4 8" xfId="31761" xr:uid="{00000000-0005-0000-0000-00000D540000}"/>
    <cellStyle name="Normal 47 2 4 9" xfId="16527" xr:uid="{00000000-0005-0000-0000-00000E540000}"/>
    <cellStyle name="Normal 47 2 5" xfId="1572" xr:uid="{00000000-0005-0000-0000-00000F540000}"/>
    <cellStyle name="Normal 47 2 5 2" xfId="2413" xr:uid="{00000000-0005-0000-0000-000010540000}"/>
    <cellStyle name="Normal 47 2 5 2 2" xfId="4103" xr:uid="{00000000-0005-0000-0000-000011540000}"/>
    <cellStyle name="Normal 47 2 5 2 2 2" xfId="14176" xr:uid="{00000000-0005-0000-0000-000012540000}"/>
    <cellStyle name="Normal 47 2 5 2 2 2 2" xfId="44507" xr:uid="{00000000-0005-0000-0000-000013540000}"/>
    <cellStyle name="Normal 47 2 5 2 2 2 3" xfId="29274" xr:uid="{00000000-0005-0000-0000-000014540000}"/>
    <cellStyle name="Normal 47 2 5 2 2 3" xfId="9156" xr:uid="{00000000-0005-0000-0000-000015540000}"/>
    <cellStyle name="Normal 47 2 5 2 2 3 2" xfId="39490" xr:uid="{00000000-0005-0000-0000-000016540000}"/>
    <cellStyle name="Normal 47 2 5 2 2 3 3" xfId="24257" xr:uid="{00000000-0005-0000-0000-000017540000}"/>
    <cellStyle name="Normal 47 2 5 2 2 4" xfId="34477" xr:uid="{00000000-0005-0000-0000-000018540000}"/>
    <cellStyle name="Normal 47 2 5 2 2 5" xfId="19244" xr:uid="{00000000-0005-0000-0000-000019540000}"/>
    <cellStyle name="Normal 47 2 5 2 3" xfId="5795" xr:uid="{00000000-0005-0000-0000-00001A540000}"/>
    <cellStyle name="Normal 47 2 5 2 3 2" xfId="15847" xr:uid="{00000000-0005-0000-0000-00001B540000}"/>
    <cellStyle name="Normal 47 2 5 2 3 2 2" xfId="46178" xr:uid="{00000000-0005-0000-0000-00001C540000}"/>
    <cellStyle name="Normal 47 2 5 2 3 2 3" xfId="30945" xr:uid="{00000000-0005-0000-0000-00001D540000}"/>
    <cellStyle name="Normal 47 2 5 2 3 3" xfId="10827" xr:uid="{00000000-0005-0000-0000-00001E540000}"/>
    <cellStyle name="Normal 47 2 5 2 3 3 2" xfId="41161" xr:uid="{00000000-0005-0000-0000-00001F540000}"/>
    <cellStyle name="Normal 47 2 5 2 3 3 3" xfId="25928" xr:uid="{00000000-0005-0000-0000-000020540000}"/>
    <cellStyle name="Normal 47 2 5 2 3 4" xfId="36148" xr:uid="{00000000-0005-0000-0000-000021540000}"/>
    <cellStyle name="Normal 47 2 5 2 3 5" xfId="20915" xr:uid="{00000000-0005-0000-0000-000022540000}"/>
    <cellStyle name="Normal 47 2 5 2 4" xfId="12505" xr:uid="{00000000-0005-0000-0000-000023540000}"/>
    <cellStyle name="Normal 47 2 5 2 4 2" xfId="42836" xr:uid="{00000000-0005-0000-0000-000024540000}"/>
    <cellStyle name="Normal 47 2 5 2 4 3" xfId="27603" xr:uid="{00000000-0005-0000-0000-000025540000}"/>
    <cellStyle name="Normal 47 2 5 2 5" xfId="7484" xr:uid="{00000000-0005-0000-0000-000026540000}"/>
    <cellStyle name="Normal 47 2 5 2 5 2" xfId="37819" xr:uid="{00000000-0005-0000-0000-000027540000}"/>
    <cellStyle name="Normal 47 2 5 2 5 3" xfId="22586" xr:uid="{00000000-0005-0000-0000-000028540000}"/>
    <cellStyle name="Normal 47 2 5 2 6" xfId="32807" xr:uid="{00000000-0005-0000-0000-000029540000}"/>
    <cellStyle name="Normal 47 2 5 2 7" xfId="17573" xr:uid="{00000000-0005-0000-0000-00002A540000}"/>
    <cellStyle name="Normal 47 2 5 3" xfId="3266" xr:uid="{00000000-0005-0000-0000-00002B540000}"/>
    <cellStyle name="Normal 47 2 5 3 2" xfId="13340" xr:uid="{00000000-0005-0000-0000-00002C540000}"/>
    <cellStyle name="Normal 47 2 5 3 2 2" xfId="43671" xr:uid="{00000000-0005-0000-0000-00002D540000}"/>
    <cellStyle name="Normal 47 2 5 3 2 3" xfId="28438" xr:uid="{00000000-0005-0000-0000-00002E540000}"/>
    <cellStyle name="Normal 47 2 5 3 3" xfId="8320" xr:uid="{00000000-0005-0000-0000-00002F540000}"/>
    <cellStyle name="Normal 47 2 5 3 3 2" xfId="38654" xr:uid="{00000000-0005-0000-0000-000030540000}"/>
    <cellStyle name="Normal 47 2 5 3 3 3" xfId="23421" xr:uid="{00000000-0005-0000-0000-000031540000}"/>
    <cellStyle name="Normal 47 2 5 3 4" xfId="33641" xr:uid="{00000000-0005-0000-0000-000032540000}"/>
    <cellStyle name="Normal 47 2 5 3 5" xfId="18408" xr:uid="{00000000-0005-0000-0000-000033540000}"/>
    <cellStyle name="Normal 47 2 5 4" xfId="4959" xr:uid="{00000000-0005-0000-0000-000034540000}"/>
    <cellStyle name="Normal 47 2 5 4 2" xfId="15011" xr:uid="{00000000-0005-0000-0000-000035540000}"/>
    <cellStyle name="Normal 47 2 5 4 2 2" xfId="45342" xr:uid="{00000000-0005-0000-0000-000036540000}"/>
    <cellStyle name="Normal 47 2 5 4 2 3" xfId="30109" xr:uid="{00000000-0005-0000-0000-000037540000}"/>
    <cellStyle name="Normal 47 2 5 4 3" xfId="9991" xr:uid="{00000000-0005-0000-0000-000038540000}"/>
    <cellStyle name="Normal 47 2 5 4 3 2" xfId="40325" xr:uid="{00000000-0005-0000-0000-000039540000}"/>
    <cellStyle name="Normal 47 2 5 4 3 3" xfId="25092" xr:uid="{00000000-0005-0000-0000-00003A540000}"/>
    <cellStyle name="Normal 47 2 5 4 4" xfId="35312" xr:uid="{00000000-0005-0000-0000-00003B540000}"/>
    <cellStyle name="Normal 47 2 5 4 5" xfId="20079" xr:uid="{00000000-0005-0000-0000-00003C540000}"/>
    <cellStyle name="Normal 47 2 5 5" xfId="11669" xr:uid="{00000000-0005-0000-0000-00003D540000}"/>
    <cellStyle name="Normal 47 2 5 5 2" xfId="42000" xr:uid="{00000000-0005-0000-0000-00003E540000}"/>
    <cellStyle name="Normal 47 2 5 5 3" xfId="26767" xr:uid="{00000000-0005-0000-0000-00003F540000}"/>
    <cellStyle name="Normal 47 2 5 6" xfId="6648" xr:uid="{00000000-0005-0000-0000-000040540000}"/>
    <cellStyle name="Normal 47 2 5 6 2" xfId="36983" xr:uid="{00000000-0005-0000-0000-000041540000}"/>
    <cellStyle name="Normal 47 2 5 6 3" xfId="21750" xr:uid="{00000000-0005-0000-0000-000042540000}"/>
    <cellStyle name="Normal 47 2 5 7" xfId="31971" xr:uid="{00000000-0005-0000-0000-000043540000}"/>
    <cellStyle name="Normal 47 2 5 8" xfId="16737" xr:uid="{00000000-0005-0000-0000-000044540000}"/>
    <cellStyle name="Normal 47 2 6" xfId="1993" xr:uid="{00000000-0005-0000-0000-000045540000}"/>
    <cellStyle name="Normal 47 2 6 2" xfId="3685" xr:uid="{00000000-0005-0000-0000-000046540000}"/>
    <cellStyle name="Normal 47 2 6 2 2" xfId="13758" xr:uid="{00000000-0005-0000-0000-000047540000}"/>
    <cellStyle name="Normal 47 2 6 2 2 2" xfId="44089" xr:uid="{00000000-0005-0000-0000-000048540000}"/>
    <cellStyle name="Normal 47 2 6 2 2 3" xfId="28856" xr:uid="{00000000-0005-0000-0000-000049540000}"/>
    <cellStyle name="Normal 47 2 6 2 3" xfId="8738" xr:uid="{00000000-0005-0000-0000-00004A540000}"/>
    <cellStyle name="Normal 47 2 6 2 3 2" xfId="39072" xr:uid="{00000000-0005-0000-0000-00004B540000}"/>
    <cellStyle name="Normal 47 2 6 2 3 3" xfId="23839" xr:uid="{00000000-0005-0000-0000-00004C540000}"/>
    <cellStyle name="Normal 47 2 6 2 4" xfId="34059" xr:uid="{00000000-0005-0000-0000-00004D540000}"/>
    <cellStyle name="Normal 47 2 6 2 5" xfId="18826" xr:uid="{00000000-0005-0000-0000-00004E540000}"/>
    <cellStyle name="Normal 47 2 6 3" xfId="5377" xr:uid="{00000000-0005-0000-0000-00004F540000}"/>
    <cellStyle name="Normal 47 2 6 3 2" xfId="15429" xr:uid="{00000000-0005-0000-0000-000050540000}"/>
    <cellStyle name="Normal 47 2 6 3 2 2" xfId="45760" xr:uid="{00000000-0005-0000-0000-000051540000}"/>
    <cellStyle name="Normal 47 2 6 3 2 3" xfId="30527" xr:uid="{00000000-0005-0000-0000-000052540000}"/>
    <cellStyle name="Normal 47 2 6 3 3" xfId="10409" xr:uid="{00000000-0005-0000-0000-000053540000}"/>
    <cellStyle name="Normal 47 2 6 3 3 2" xfId="40743" xr:uid="{00000000-0005-0000-0000-000054540000}"/>
    <cellStyle name="Normal 47 2 6 3 3 3" xfId="25510" xr:uid="{00000000-0005-0000-0000-000055540000}"/>
    <cellStyle name="Normal 47 2 6 3 4" xfId="35730" xr:uid="{00000000-0005-0000-0000-000056540000}"/>
    <cellStyle name="Normal 47 2 6 3 5" xfId="20497" xr:uid="{00000000-0005-0000-0000-000057540000}"/>
    <cellStyle name="Normal 47 2 6 4" xfId="12087" xr:uid="{00000000-0005-0000-0000-000058540000}"/>
    <cellStyle name="Normal 47 2 6 4 2" xfId="42418" xr:uid="{00000000-0005-0000-0000-000059540000}"/>
    <cellStyle name="Normal 47 2 6 4 3" xfId="27185" xr:uid="{00000000-0005-0000-0000-00005A540000}"/>
    <cellStyle name="Normal 47 2 6 5" xfId="7066" xr:uid="{00000000-0005-0000-0000-00005B540000}"/>
    <cellStyle name="Normal 47 2 6 5 2" xfId="37401" xr:uid="{00000000-0005-0000-0000-00005C540000}"/>
    <cellStyle name="Normal 47 2 6 5 3" xfId="22168" xr:uid="{00000000-0005-0000-0000-00005D540000}"/>
    <cellStyle name="Normal 47 2 6 6" xfId="32389" xr:uid="{00000000-0005-0000-0000-00005E540000}"/>
    <cellStyle name="Normal 47 2 6 7" xfId="17155" xr:uid="{00000000-0005-0000-0000-00005F540000}"/>
    <cellStyle name="Normal 47 2 7" xfId="2844" xr:uid="{00000000-0005-0000-0000-000060540000}"/>
    <cellStyle name="Normal 47 2 7 2" xfId="12922" xr:uid="{00000000-0005-0000-0000-000061540000}"/>
    <cellStyle name="Normal 47 2 7 2 2" xfId="43253" xr:uid="{00000000-0005-0000-0000-000062540000}"/>
    <cellStyle name="Normal 47 2 7 2 3" xfId="28020" xr:uid="{00000000-0005-0000-0000-000063540000}"/>
    <cellStyle name="Normal 47 2 7 3" xfId="7902" xr:uid="{00000000-0005-0000-0000-000064540000}"/>
    <cellStyle name="Normal 47 2 7 3 2" xfId="38236" xr:uid="{00000000-0005-0000-0000-000065540000}"/>
    <cellStyle name="Normal 47 2 7 3 3" xfId="23003" xr:uid="{00000000-0005-0000-0000-000066540000}"/>
    <cellStyle name="Normal 47 2 7 4" xfId="33223" xr:uid="{00000000-0005-0000-0000-000067540000}"/>
    <cellStyle name="Normal 47 2 7 5" xfId="17990" xr:uid="{00000000-0005-0000-0000-000068540000}"/>
    <cellStyle name="Normal 47 2 8" xfId="4538" xr:uid="{00000000-0005-0000-0000-000069540000}"/>
    <cellStyle name="Normal 47 2 8 2" xfId="14593" xr:uid="{00000000-0005-0000-0000-00006A540000}"/>
    <cellStyle name="Normal 47 2 8 2 2" xfId="44924" xr:uid="{00000000-0005-0000-0000-00006B540000}"/>
    <cellStyle name="Normal 47 2 8 2 3" xfId="29691" xr:uid="{00000000-0005-0000-0000-00006C540000}"/>
    <cellStyle name="Normal 47 2 8 3" xfId="9573" xr:uid="{00000000-0005-0000-0000-00006D540000}"/>
    <cellStyle name="Normal 47 2 8 3 2" xfId="39907" xr:uid="{00000000-0005-0000-0000-00006E540000}"/>
    <cellStyle name="Normal 47 2 8 3 3" xfId="24674" xr:uid="{00000000-0005-0000-0000-00006F540000}"/>
    <cellStyle name="Normal 47 2 8 4" xfId="34894" xr:uid="{00000000-0005-0000-0000-000070540000}"/>
    <cellStyle name="Normal 47 2 8 5" xfId="19661" xr:uid="{00000000-0005-0000-0000-000071540000}"/>
    <cellStyle name="Normal 47 2 9" xfId="11249" xr:uid="{00000000-0005-0000-0000-000072540000}"/>
    <cellStyle name="Normal 47 2 9 2" xfId="41582" xr:uid="{00000000-0005-0000-0000-000073540000}"/>
    <cellStyle name="Normal 47 2 9 3" xfId="26349" xr:uid="{00000000-0005-0000-0000-000074540000}"/>
    <cellStyle name="Normal 48" xfId="364" xr:uid="{00000000-0005-0000-0000-000075540000}"/>
    <cellStyle name="Normal 48 2" xfId="864" xr:uid="{00000000-0005-0000-0000-000076540000}"/>
    <cellStyle name="Normal 49" xfId="355" xr:uid="{00000000-0005-0000-0000-000077540000}"/>
    <cellStyle name="Normal 49 2" xfId="865" xr:uid="{00000000-0005-0000-0000-000078540000}"/>
    <cellStyle name="Normal 5" xfId="171" xr:uid="{00000000-0005-0000-0000-000079540000}"/>
    <cellStyle name="Normal 5 2" xfId="500" xr:uid="{00000000-0005-0000-0000-00007A540000}"/>
    <cellStyle name="Normal 5 2 10" xfId="6202" xr:uid="{00000000-0005-0000-0000-00007B540000}"/>
    <cellStyle name="Normal 5 2 10 2" xfId="36540" xr:uid="{00000000-0005-0000-0000-00007C540000}"/>
    <cellStyle name="Normal 5 2 10 3" xfId="21307" xr:uid="{00000000-0005-0000-0000-00007D540000}"/>
    <cellStyle name="Normal 5 2 11" xfId="31376" xr:uid="{00000000-0005-0000-0000-00007E540000}"/>
    <cellStyle name="Normal 5 2 12" xfId="16292" xr:uid="{00000000-0005-0000-0000-00007F540000}"/>
    <cellStyle name="Normal 5 2 2" xfId="1166" xr:uid="{00000000-0005-0000-0000-000080540000}"/>
    <cellStyle name="Normal 5 2 2 10" xfId="31380" xr:uid="{00000000-0005-0000-0000-000081540000}"/>
    <cellStyle name="Normal 5 2 2 11" xfId="16346" xr:uid="{00000000-0005-0000-0000-000082540000}"/>
    <cellStyle name="Normal 5 2 2 2" xfId="1275" xr:uid="{00000000-0005-0000-0000-000083540000}"/>
    <cellStyle name="Normal 5 2 2 2 10" xfId="16450" xr:uid="{00000000-0005-0000-0000-000084540000}"/>
    <cellStyle name="Normal 5 2 2 2 2" xfId="1492" xr:uid="{00000000-0005-0000-0000-000085540000}"/>
    <cellStyle name="Normal 5 2 2 2 2 2" xfId="1913" xr:uid="{00000000-0005-0000-0000-000086540000}"/>
    <cellStyle name="Normal 5 2 2 2 2 2 2" xfId="2752" xr:uid="{00000000-0005-0000-0000-000087540000}"/>
    <cellStyle name="Normal 5 2 2 2 2 2 2 2" xfId="4442" xr:uid="{00000000-0005-0000-0000-000088540000}"/>
    <cellStyle name="Normal 5 2 2 2 2 2 2 2 2" xfId="14515" xr:uid="{00000000-0005-0000-0000-000089540000}"/>
    <cellStyle name="Normal 5 2 2 2 2 2 2 2 2 2" xfId="44846" xr:uid="{00000000-0005-0000-0000-00008A540000}"/>
    <cellStyle name="Normal 5 2 2 2 2 2 2 2 2 3" xfId="29613" xr:uid="{00000000-0005-0000-0000-00008B540000}"/>
    <cellStyle name="Normal 5 2 2 2 2 2 2 2 3" xfId="9495" xr:uid="{00000000-0005-0000-0000-00008C540000}"/>
    <cellStyle name="Normal 5 2 2 2 2 2 2 2 3 2" xfId="39829" xr:uid="{00000000-0005-0000-0000-00008D540000}"/>
    <cellStyle name="Normal 5 2 2 2 2 2 2 2 3 3" xfId="24596" xr:uid="{00000000-0005-0000-0000-00008E540000}"/>
    <cellStyle name="Normal 5 2 2 2 2 2 2 2 4" xfId="34816" xr:uid="{00000000-0005-0000-0000-00008F540000}"/>
    <cellStyle name="Normal 5 2 2 2 2 2 2 2 5" xfId="19583" xr:uid="{00000000-0005-0000-0000-000090540000}"/>
    <cellStyle name="Normal 5 2 2 2 2 2 2 3" xfId="6134" xr:uid="{00000000-0005-0000-0000-000091540000}"/>
    <cellStyle name="Normal 5 2 2 2 2 2 2 3 2" xfId="16186" xr:uid="{00000000-0005-0000-0000-000092540000}"/>
    <cellStyle name="Normal 5 2 2 2 2 2 2 3 2 2" xfId="46517" xr:uid="{00000000-0005-0000-0000-000093540000}"/>
    <cellStyle name="Normal 5 2 2 2 2 2 2 3 2 3" xfId="31284" xr:uid="{00000000-0005-0000-0000-000094540000}"/>
    <cellStyle name="Normal 5 2 2 2 2 2 2 3 3" xfId="11166" xr:uid="{00000000-0005-0000-0000-000095540000}"/>
    <cellStyle name="Normal 5 2 2 2 2 2 2 3 3 2" xfId="41500" xr:uid="{00000000-0005-0000-0000-000096540000}"/>
    <cellStyle name="Normal 5 2 2 2 2 2 2 3 3 3" xfId="26267" xr:uid="{00000000-0005-0000-0000-000097540000}"/>
    <cellStyle name="Normal 5 2 2 2 2 2 2 3 4" xfId="36487" xr:uid="{00000000-0005-0000-0000-000098540000}"/>
    <cellStyle name="Normal 5 2 2 2 2 2 2 3 5" xfId="21254" xr:uid="{00000000-0005-0000-0000-000099540000}"/>
    <cellStyle name="Normal 5 2 2 2 2 2 2 4" xfId="12844" xr:uid="{00000000-0005-0000-0000-00009A540000}"/>
    <cellStyle name="Normal 5 2 2 2 2 2 2 4 2" xfId="43175" xr:uid="{00000000-0005-0000-0000-00009B540000}"/>
    <cellStyle name="Normal 5 2 2 2 2 2 2 4 3" xfId="27942" xr:uid="{00000000-0005-0000-0000-00009C540000}"/>
    <cellStyle name="Normal 5 2 2 2 2 2 2 5" xfId="7823" xr:uid="{00000000-0005-0000-0000-00009D540000}"/>
    <cellStyle name="Normal 5 2 2 2 2 2 2 5 2" xfId="38158" xr:uid="{00000000-0005-0000-0000-00009E540000}"/>
    <cellStyle name="Normal 5 2 2 2 2 2 2 5 3" xfId="22925" xr:uid="{00000000-0005-0000-0000-00009F540000}"/>
    <cellStyle name="Normal 5 2 2 2 2 2 2 6" xfId="33146" xr:uid="{00000000-0005-0000-0000-0000A0540000}"/>
    <cellStyle name="Normal 5 2 2 2 2 2 2 7" xfId="17912" xr:uid="{00000000-0005-0000-0000-0000A1540000}"/>
    <cellStyle name="Normal 5 2 2 2 2 2 3" xfId="3605" xr:uid="{00000000-0005-0000-0000-0000A2540000}"/>
    <cellStyle name="Normal 5 2 2 2 2 2 3 2" xfId="13679" xr:uid="{00000000-0005-0000-0000-0000A3540000}"/>
    <cellStyle name="Normal 5 2 2 2 2 2 3 2 2" xfId="44010" xr:uid="{00000000-0005-0000-0000-0000A4540000}"/>
    <cellStyle name="Normal 5 2 2 2 2 2 3 2 3" xfId="28777" xr:uid="{00000000-0005-0000-0000-0000A5540000}"/>
    <cellStyle name="Normal 5 2 2 2 2 2 3 3" xfId="8659" xr:uid="{00000000-0005-0000-0000-0000A6540000}"/>
    <cellStyle name="Normal 5 2 2 2 2 2 3 3 2" xfId="38993" xr:uid="{00000000-0005-0000-0000-0000A7540000}"/>
    <cellStyle name="Normal 5 2 2 2 2 2 3 3 3" xfId="23760" xr:uid="{00000000-0005-0000-0000-0000A8540000}"/>
    <cellStyle name="Normal 5 2 2 2 2 2 3 4" xfId="33980" xr:uid="{00000000-0005-0000-0000-0000A9540000}"/>
    <cellStyle name="Normal 5 2 2 2 2 2 3 5" xfId="18747" xr:uid="{00000000-0005-0000-0000-0000AA540000}"/>
    <cellStyle name="Normal 5 2 2 2 2 2 4" xfId="5298" xr:uid="{00000000-0005-0000-0000-0000AB540000}"/>
    <cellStyle name="Normal 5 2 2 2 2 2 4 2" xfId="15350" xr:uid="{00000000-0005-0000-0000-0000AC540000}"/>
    <cellStyle name="Normal 5 2 2 2 2 2 4 2 2" xfId="45681" xr:uid="{00000000-0005-0000-0000-0000AD540000}"/>
    <cellStyle name="Normal 5 2 2 2 2 2 4 2 3" xfId="30448" xr:uid="{00000000-0005-0000-0000-0000AE540000}"/>
    <cellStyle name="Normal 5 2 2 2 2 2 4 3" xfId="10330" xr:uid="{00000000-0005-0000-0000-0000AF540000}"/>
    <cellStyle name="Normal 5 2 2 2 2 2 4 3 2" xfId="40664" xr:uid="{00000000-0005-0000-0000-0000B0540000}"/>
    <cellStyle name="Normal 5 2 2 2 2 2 4 3 3" xfId="25431" xr:uid="{00000000-0005-0000-0000-0000B1540000}"/>
    <cellStyle name="Normal 5 2 2 2 2 2 4 4" xfId="35651" xr:uid="{00000000-0005-0000-0000-0000B2540000}"/>
    <cellStyle name="Normal 5 2 2 2 2 2 4 5" xfId="20418" xr:uid="{00000000-0005-0000-0000-0000B3540000}"/>
    <cellStyle name="Normal 5 2 2 2 2 2 5" xfId="12008" xr:uid="{00000000-0005-0000-0000-0000B4540000}"/>
    <cellStyle name="Normal 5 2 2 2 2 2 5 2" xfId="42339" xr:uid="{00000000-0005-0000-0000-0000B5540000}"/>
    <cellStyle name="Normal 5 2 2 2 2 2 5 3" xfId="27106" xr:uid="{00000000-0005-0000-0000-0000B6540000}"/>
    <cellStyle name="Normal 5 2 2 2 2 2 6" xfId="6987" xr:uid="{00000000-0005-0000-0000-0000B7540000}"/>
    <cellStyle name="Normal 5 2 2 2 2 2 6 2" xfId="37322" xr:uid="{00000000-0005-0000-0000-0000B8540000}"/>
    <cellStyle name="Normal 5 2 2 2 2 2 6 3" xfId="22089" xr:uid="{00000000-0005-0000-0000-0000B9540000}"/>
    <cellStyle name="Normal 5 2 2 2 2 2 7" xfId="32310" xr:uid="{00000000-0005-0000-0000-0000BA540000}"/>
    <cellStyle name="Normal 5 2 2 2 2 2 8" xfId="17076" xr:uid="{00000000-0005-0000-0000-0000BB540000}"/>
    <cellStyle name="Normal 5 2 2 2 2 3" xfId="2334" xr:uid="{00000000-0005-0000-0000-0000BC540000}"/>
    <cellStyle name="Normal 5 2 2 2 2 3 2" xfId="4024" xr:uid="{00000000-0005-0000-0000-0000BD540000}"/>
    <cellStyle name="Normal 5 2 2 2 2 3 2 2" xfId="14097" xr:uid="{00000000-0005-0000-0000-0000BE540000}"/>
    <cellStyle name="Normal 5 2 2 2 2 3 2 2 2" xfId="44428" xr:uid="{00000000-0005-0000-0000-0000BF540000}"/>
    <cellStyle name="Normal 5 2 2 2 2 3 2 2 3" xfId="29195" xr:uid="{00000000-0005-0000-0000-0000C0540000}"/>
    <cellStyle name="Normal 5 2 2 2 2 3 2 3" xfId="9077" xr:uid="{00000000-0005-0000-0000-0000C1540000}"/>
    <cellStyle name="Normal 5 2 2 2 2 3 2 3 2" xfId="39411" xr:uid="{00000000-0005-0000-0000-0000C2540000}"/>
    <cellStyle name="Normal 5 2 2 2 2 3 2 3 3" xfId="24178" xr:uid="{00000000-0005-0000-0000-0000C3540000}"/>
    <cellStyle name="Normal 5 2 2 2 2 3 2 4" xfId="34398" xr:uid="{00000000-0005-0000-0000-0000C4540000}"/>
    <cellStyle name="Normal 5 2 2 2 2 3 2 5" xfId="19165" xr:uid="{00000000-0005-0000-0000-0000C5540000}"/>
    <cellStyle name="Normal 5 2 2 2 2 3 3" xfId="5716" xr:uid="{00000000-0005-0000-0000-0000C6540000}"/>
    <cellStyle name="Normal 5 2 2 2 2 3 3 2" xfId="15768" xr:uid="{00000000-0005-0000-0000-0000C7540000}"/>
    <cellStyle name="Normal 5 2 2 2 2 3 3 2 2" xfId="46099" xr:uid="{00000000-0005-0000-0000-0000C8540000}"/>
    <cellStyle name="Normal 5 2 2 2 2 3 3 2 3" xfId="30866" xr:uid="{00000000-0005-0000-0000-0000C9540000}"/>
    <cellStyle name="Normal 5 2 2 2 2 3 3 3" xfId="10748" xr:uid="{00000000-0005-0000-0000-0000CA540000}"/>
    <cellStyle name="Normal 5 2 2 2 2 3 3 3 2" xfId="41082" xr:uid="{00000000-0005-0000-0000-0000CB540000}"/>
    <cellStyle name="Normal 5 2 2 2 2 3 3 3 3" xfId="25849" xr:uid="{00000000-0005-0000-0000-0000CC540000}"/>
    <cellStyle name="Normal 5 2 2 2 2 3 3 4" xfId="36069" xr:uid="{00000000-0005-0000-0000-0000CD540000}"/>
    <cellStyle name="Normal 5 2 2 2 2 3 3 5" xfId="20836" xr:uid="{00000000-0005-0000-0000-0000CE540000}"/>
    <cellStyle name="Normal 5 2 2 2 2 3 4" xfId="12426" xr:uid="{00000000-0005-0000-0000-0000CF540000}"/>
    <cellStyle name="Normal 5 2 2 2 2 3 4 2" xfId="42757" xr:uid="{00000000-0005-0000-0000-0000D0540000}"/>
    <cellStyle name="Normal 5 2 2 2 2 3 4 3" xfId="27524" xr:uid="{00000000-0005-0000-0000-0000D1540000}"/>
    <cellStyle name="Normal 5 2 2 2 2 3 5" xfId="7405" xr:uid="{00000000-0005-0000-0000-0000D2540000}"/>
    <cellStyle name="Normal 5 2 2 2 2 3 5 2" xfId="37740" xr:uid="{00000000-0005-0000-0000-0000D3540000}"/>
    <cellStyle name="Normal 5 2 2 2 2 3 5 3" xfId="22507" xr:uid="{00000000-0005-0000-0000-0000D4540000}"/>
    <cellStyle name="Normal 5 2 2 2 2 3 6" xfId="32728" xr:uid="{00000000-0005-0000-0000-0000D5540000}"/>
    <cellStyle name="Normal 5 2 2 2 2 3 7" xfId="17494" xr:uid="{00000000-0005-0000-0000-0000D6540000}"/>
    <cellStyle name="Normal 5 2 2 2 2 4" xfId="3187" xr:uid="{00000000-0005-0000-0000-0000D7540000}"/>
    <cellStyle name="Normal 5 2 2 2 2 4 2" xfId="13261" xr:uid="{00000000-0005-0000-0000-0000D8540000}"/>
    <cellStyle name="Normal 5 2 2 2 2 4 2 2" xfId="43592" xr:uid="{00000000-0005-0000-0000-0000D9540000}"/>
    <cellStyle name="Normal 5 2 2 2 2 4 2 3" xfId="28359" xr:uid="{00000000-0005-0000-0000-0000DA540000}"/>
    <cellStyle name="Normal 5 2 2 2 2 4 3" xfId="8241" xr:uid="{00000000-0005-0000-0000-0000DB540000}"/>
    <cellStyle name="Normal 5 2 2 2 2 4 3 2" xfId="38575" xr:uid="{00000000-0005-0000-0000-0000DC540000}"/>
    <cellStyle name="Normal 5 2 2 2 2 4 3 3" xfId="23342" xr:uid="{00000000-0005-0000-0000-0000DD540000}"/>
    <cellStyle name="Normal 5 2 2 2 2 4 4" xfId="33562" xr:uid="{00000000-0005-0000-0000-0000DE540000}"/>
    <cellStyle name="Normal 5 2 2 2 2 4 5" xfId="18329" xr:uid="{00000000-0005-0000-0000-0000DF540000}"/>
    <cellStyle name="Normal 5 2 2 2 2 5" xfId="4880" xr:uid="{00000000-0005-0000-0000-0000E0540000}"/>
    <cellStyle name="Normal 5 2 2 2 2 5 2" xfId="14932" xr:uid="{00000000-0005-0000-0000-0000E1540000}"/>
    <cellStyle name="Normal 5 2 2 2 2 5 2 2" xfId="45263" xr:uid="{00000000-0005-0000-0000-0000E2540000}"/>
    <cellStyle name="Normal 5 2 2 2 2 5 2 3" xfId="30030" xr:uid="{00000000-0005-0000-0000-0000E3540000}"/>
    <cellStyle name="Normal 5 2 2 2 2 5 3" xfId="9912" xr:uid="{00000000-0005-0000-0000-0000E4540000}"/>
    <cellStyle name="Normal 5 2 2 2 2 5 3 2" xfId="40246" xr:uid="{00000000-0005-0000-0000-0000E5540000}"/>
    <cellStyle name="Normal 5 2 2 2 2 5 3 3" xfId="25013" xr:uid="{00000000-0005-0000-0000-0000E6540000}"/>
    <cellStyle name="Normal 5 2 2 2 2 5 4" xfId="35233" xr:uid="{00000000-0005-0000-0000-0000E7540000}"/>
    <cellStyle name="Normal 5 2 2 2 2 5 5" xfId="20000" xr:uid="{00000000-0005-0000-0000-0000E8540000}"/>
    <cellStyle name="Normal 5 2 2 2 2 6" xfId="11590" xr:uid="{00000000-0005-0000-0000-0000E9540000}"/>
    <cellStyle name="Normal 5 2 2 2 2 6 2" xfId="41921" xr:uid="{00000000-0005-0000-0000-0000EA540000}"/>
    <cellStyle name="Normal 5 2 2 2 2 6 3" xfId="26688" xr:uid="{00000000-0005-0000-0000-0000EB540000}"/>
    <cellStyle name="Normal 5 2 2 2 2 7" xfId="6569" xr:uid="{00000000-0005-0000-0000-0000EC540000}"/>
    <cellStyle name="Normal 5 2 2 2 2 7 2" xfId="36904" xr:uid="{00000000-0005-0000-0000-0000ED540000}"/>
    <cellStyle name="Normal 5 2 2 2 2 7 3" xfId="21671" xr:uid="{00000000-0005-0000-0000-0000EE540000}"/>
    <cellStyle name="Normal 5 2 2 2 2 8" xfId="31892" xr:uid="{00000000-0005-0000-0000-0000EF540000}"/>
    <cellStyle name="Normal 5 2 2 2 2 9" xfId="16658" xr:uid="{00000000-0005-0000-0000-0000F0540000}"/>
    <cellStyle name="Normal 5 2 2 2 3" xfId="1705" xr:uid="{00000000-0005-0000-0000-0000F1540000}"/>
    <cellStyle name="Normal 5 2 2 2 3 2" xfId="2544" xr:uid="{00000000-0005-0000-0000-0000F2540000}"/>
    <cellStyle name="Normal 5 2 2 2 3 2 2" xfId="4234" xr:uid="{00000000-0005-0000-0000-0000F3540000}"/>
    <cellStyle name="Normal 5 2 2 2 3 2 2 2" xfId="14307" xr:uid="{00000000-0005-0000-0000-0000F4540000}"/>
    <cellStyle name="Normal 5 2 2 2 3 2 2 2 2" xfId="44638" xr:uid="{00000000-0005-0000-0000-0000F5540000}"/>
    <cellStyle name="Normal 5 2 2 2 3 2 2 2 3" xfId="29405" xr:uid="{00000000-0005-0000-0000-0000F6540000}"/>
    <cellStyle name="Normal 5 2 2 2 3 2 2 3" xfId="9287" xr:uid="{00000000-0005-0000-0000-0000F7540000}"/>
    <cellStyle name="Normal 5 2 2 2 3 2 2 3 2" xfId="39621" xr:uid="{00000000-0005-0000-0000-0000F8540000}"/>
    <cellStyle name="Normal 5 2 2 2 3 2 2 3 3" xfId="24388" xr:uid="{00000000-0005-0000-0000-0000F9540000}"/>
    <cellStyle name="Normal 5 2 2 2 3 2 2 4" xfId="34608" xr:uid="{00000000-0005-0000-0000-0000FA540000}"/>
    <cellStyle name="Normal 5 2 2 2 3 2 2 5" xfId="19375" xr:uid="{00000000-0005-0000-0000-0000FB540000}"/>
    <cellStyle name="Normal 5 2 2 2 3 2 3" xfId="5926" xr:uid="{00000000-0005-0000-0000-0000FC540000}"/>
    <cellStyle name="Normal 5 2 2 2 3 2 3 2" xfId="15978" xr:uid="{00000000-0005-0000-0000-0000FD540000}"/>
    <cellStyle name="Normal 5 2 2 2 3 2 3 2 2" xfId="46309" xr:uid="{00000000-0005-0000-0000-0000FE540000}"/>
    <cellStyle name="Normal 5 2 2 2 3 2 3 2 3" xfId="31076" xr:uid="{00000000-0005-0000-0000-0000FF540000}"/>
    <cellStyle name="Normal 5 2 2 2 3 2 3 3" xfId="10958" xr:uid="{00000000-0005-0000-0000-000000550000}"/>
    <cellStyle name="Normal 5 2 2 2 3 2 3 3 2" xfId="41292" xr:uid="{00000000-0005-0000-0000-000001550000}"/>
    <cellStyle name="Normal 5 2 2 2 3 2 3 3 3" xfId="26059" xr:uid="{00000000-0005-0000-0000-000002550000}"/>
    <cellStyle name="Normal 5 2 2 2 3 2 3 4" xfId="36279" xr:uid="{00000000-0005-0000-0000-000003550000}"/>
    <cellStyle name="Normal 5 2 2 2 3 2 3 5" xfId="21046" xr:uid="{00000000-0005-0000-0000-000004550000}"/>
    <cellStyle name="Normal 5 2 2 2 3 2 4" xfId="12636" xr:uid="{00000000-0005-0000-0000-000005550000}"/>
    <cellStyle name="Normal 5 2 2 2 3 2 4 2" xfId="42967" xr:uid="{00000000-0005-0000-0000-000006550000}"/>
    <cellStyle name="Normal 5 2 2 2 3 2 4 3" xfId="27734" xr:uid="{00000000-0005-0000-0000-000007550000}"/>
    <cellStyle name="Normal 5 2 2 2 3 2 5" xfId="7615" xr:uid="{00000000-0005-0000-0000-000008550000}"/>
    <cellStyle name="Normal 5 2 2 2 3 2 5 2" xfId="37950" xr:uid="{00000000-0005-0000-0000-000009550000}"/>
    <cellStyle name="Normal 5 2 2 2 3 2 5 3" xfId="22717" xr:uid="{00000000-0005-0000-0000-00000A550000}"/>
    <cellStyle name="Normal 5 2 2 2 3 2 6" xfId="32938" xr:uid="{00000000-0005-0000-0000-00000B550000}"/>
    <cellStyle name="Normal 5 2 2 2 3 2 7" xfId="17704" xr:uid="{00000000-0005-0000-0000-00000C550000}"/>
    <cellStyle name="Normal 5 2 2 2 3 3" xfId="3397" xr:uid="{00000000-0005-0000-0000-00000D550000}"/>
    <cellStyle name="Normal 5 2 2 2 3 3 2" xfId="13471" xr:uid="{00000000-0005-0000-0000-00000E550000}"/>
    <cellStyle name="Normal 5 2 2 2 3 3 2 2" xfId="43802" xr:uid="{00000000-0005-0000-0000-00000F550000}"/>
    <cellStyle name="Normal 5 2 2 2 3 3 2 3" xfId="28569" xr:uid="{00000000-0005-0000-0000-000010550000}"/>
    <cellStyle name="Normal 5 2 2 2 3 3 3" xfId="8451" xr:uid="{00000000-0005-0000-0000-000011550000}"/>
    <cellStyle name="Normal 5 2 2 2 3 3 3 2" xfId="38785" xr:uid="{00000000-0005-0000-0000-000012550000}"/>
    <cellStyle name="Normal 5 2 2 2 3 3 3 3" xfId="23552" xr:uid="{00000000-0005-0000-0000-000013550000}"/>
    <cellStyle name="Normal 5 2 2 2 3 3 4" xfId="33772" xr:uid="{00000000-0005-0000-0000-000014550000}"/>
    <cellStyle name="Normal 5 2 2 2 3 3 5" xfId="18539" xr:uid="{00000000-0005-0000-0000-000015550000}"/>
    <cellStyle name="Normal 5 2 2 2 3 4" xfId="5090" xr:uid="{00000000-0005-0000-0000-000016550000}"/>
    <cellStyle name="Normal 5 2 2 2 3 4 2" xfId="15142" xr:uid="{00000000-0005-0000-0000-000017550000}"/>
    <cellStyle name="Normal 5 2 2 2 3 4 2 2" xfId="45473" xr:uid="{00000000-0005-0000-0000-000018550000}"/>
    <cellStyle name="Normal 5 2 2 2 3 4 2 3" xfId="30240" xr:uid="{00000000-0005-0000-0000-000019550000}"/>
    <cellStyle name="Normal 5 2 2 2 3 4 3" xfId="10122" xr:uid="{00000000-0005-0000-0000-00001A550000}"/>
    <cellStyle name="Normal 5 2 2 2 3 4 3 2" xfId="40456" xr:uid="{00000000-0005-0000-0000-00001B550000}"/>
    <cellStyle name="Normal 5 2 2 2 3 4 3 3" xfId="25223" xr:uid="{00000000-0005-0000-0000-00001C550000}"/>
    <cellStyle name="Normal 5 2 2 2 3 4 4" xfId="35443" xr:uid="{00000000-0005-0000-0000-00001D550000}"/>
    <cellStyle name="Normal 5 2 2 2 3 4 5" xfId="20210" xr:uid="{00000000-0005-0000-0000-00001E550000}"/>
    <cellStyle name="Normal 5 2 2 2 3 5" xfId="11800" xr:uid="{00000000-0005-0000-0000-00001F550000}"/>
    <cellStyle name="Normal 5 2 2 2 3 5 2" xfId="42131" xr:uid="{00000000-0005-0000-0000-000020550000}"/>
    <cellStyle name="Normal 5 2 2 2 3 5 3" xfId="26898" xr:uid="{00000000-0005-0000-0000-000021550000}"/>
    <cellStyle name="Normal 5 2 2 2 3 6" xfId="6779" xr:uid="{00000000-0005-0000-0000-000022550000}"/>
    <cellStyle name="Normal 5 2 2 2 3 6 2" xfId="37114" xr:uid="{00000000-0005-0000-0000-000023550000}"/>
    <cellStyle name="Normal 5 2 2 2 3 6 3" xfId="21881" xr:uid="{00000000-0005-0000-0000-000024550000}"/>
    <cellStyle name="Normal 5 2 2 2 3 7" xfId="32102" xr:uid="{00000000-0005-0000-0000-000025550000}"/>
    <cellStyle name="Normal 5 2 2 2 3 8" xfId="16868" xr:uid="{00000000-0005-0000-0000-000026550000}"/>
    <cellStyle name="Normal 5 2 2 2 4" xfId="2126" xr:uid="{00000000-0005-0000-0000-000027550000}"/>
    <cellStyle name="Normal 5 2 2 2 4 2" xfId="3816" xr:uid="{00000000-0005-0000-0000-000028550000}"/>
    <cellStyle name="Normal 5 2 2 2 4 2 2" xfId="13889" xr:uid="{00000000-0005-0000-0000-000029550000}"/>
    <cellStyle name="Normal 5 2 2 2 4 2 2 2" xfId="44220" xr:uid="{00000000-0005-0000-0000-00002A550000}"/>
    <cellStyle name="Normal 5 2 2 2 4 2 2 3" xfId="28987" xr:uid="{00000000-0005-0000-0000-00002B550000}"/>
    <cellStyle name="Normal 5 2 2 2 4 2 3" xfId="8869" xr:uid="{00000000-0005-0000-0000-00002C550000}"/>
    <cellStyle name="Normal 5 2 2 2 4 2 3 2" xfId="39203" xr:uid="{00000000-0005-0000-0000-00002D550000}"/>
    <cellStyle name="Normal 5 2 2 2 4 2 3 3" xfId="23970" xr:uid="{00000000-0005-0000-0000-00002E550000}"/>
    <cellStyle name="Normal 5 2 2 2 4 2 4" xfId="34190" xr:uid="{00000000-0005-0000-0000-00002F550000}"/>
    <cellStyle name="Normal 5 2 2 2 4 2 5" xfId="18957" xr:uid="{00000000-0005-0000-0000-000030550000}"/>
    <cellStyle name="Normal 5 2 2 2 4 3" xfId="5508" xr:uid="{00000000-0005-0000-0000-000031550000}"/>
    <cellStyle name="Normal 5 2 2 2 4 3 2" xfId="15560" xr:uid="{00000000-0005-0000-0000-000032550000}"/>
    <cellStyle name="Normal 5 2 2 2 4 3 2 2" xfId="45891" xr:uid="{00000000-0005-0000-0000-000033550000}"/>
    <cellStyle name="Normal 5 2 2 2 4 3 2 3" xfId="30658" xr:uid="{00000000-0005-0000-0000-000034550000}"/>
    <cellStyle name="Normal 5 2 2 2 4 3 3" xfId="10540" xr:uid="{00000000-0005-0000-0000-000035550000}"/>
    <cellStyle name="Normal 5 2 2 2 4 3 3 2" xfId="40874" xr:uid="{00000000-0005-0000-0000-000036550000}"/>
    <cellStyle name="Normal 5 2 2 2 4 3 3 3" xfId="25641" xr:uid="{00000000-0005-0000-0000-000037550000}"/>
    <cellStyle name="Normal 5 2 2 2 4 3 4" xfId="35861" xr:uid="{00000000-0005-0000-0000-000038550000}"/>
    <cellStyle name="Normal 5 2 2 2 4 3 5" xfId="20628" xr:uid="{00000000-0005-0000-0000-000039550000}"/>
    <cellStyle name="Normal 5 2 2 2 4 4" xfId="12218" xr:uid="{00000000-0005-0000-0000-00003A550000}"/>
    <cellStyle name="Normal 5 2 2 2 4 4 2" xfId="42549" xr:uid="{00000000-0005-0000-0000-00003B550000}"/>
    <cellStyle name="Normal 5 2 2 2 4 4 3" xfId="27316" xr:uid="{00000000-0005-0000-0000-00003C550000}"/>
    <cellStyle name="Normal 5 2 2 2 4 5" xfId="7197" xr:uid="{00000000-0005-0000-0000-00003D550000}"/>
    <cellStyle name="Normal 5 2 2 2 4 5 2" xfId="37532" xr:uid="{00000000-0005-0000-0000-00003E550000}"/>
    <cellStyle name="Normal 5 2 2 2 4 5 3" xfId="22299" xr:uid="{00000000-0005-0000-0000-00003F550000}"/>
    <cellStyle name="Normal 5 2 2 2 4 6" xfId="32520" xr:uid="{00000000-0005-0000-0000-000040550000}"/>
    <cellStyle name="Normal 5 2 2 2 4 7" xfId="17286" xr:uid="{00000000-0005-0000-0000-000041550000}"/>
    <cellStyle name="Normal 5 2 2 2 5" xfId="2979" xr:uid="{00000000-0005-0000-0000-000042550000}"/>
    <cellStyle name="Normal 5 2 2 2 5 2" xfId="13053" xr:uid="{00000000-0005-0000-0000-000043550000}"/>
    <cellStyle name="Normal 5 2 2 2 5 2 2" xfId="43384" xr:uid="{00000000-0005-0000-0000-000044550000}"/>
    <cellStyle name="Normal 5 2 2 2 5 2 3" xfId="28151" xr:uid="{00000000-0005-0000-0000-000045550000}"/>
    <cellStyle name="Normal 5 2 2 2 5 3" xfId="8033" xr:uid="{00000000-0005-0000-0000-000046550000}"/>
    <cellStyle name="Normal 5 2 2 2 5 3 2" xfId="38367" xr:uid="{00000000-0005-0000-0000-000047550000}"/>
    <cellStyle name="Normal 5 2 2 2 5 3 3" xfId="23134" xr:uid="{00000000-0005-0000-0000-000048550000}"/>
    <cellStyle name="Normal 5 2 2 2 5 4" xfId="33354" xr:uid="{00000000-0005-0000-0000-000049550000}"/>
    <cellStyle name="Normal 5 2 2 2 5 5" xfId="18121" xr:uid="{00000000-0005-0000-0000-00004A550000}"/>
    <cellStyle name="Normal 5 2 2 2 6" xfId="4672" xr:uid="{00000000-0005-0000-0000-00004B550000}"/>
    <cellStyle name="Normal 5 2 2 2 6 2" xfId="14724" xr:uid="{00000000-0005-0000-0000-00004C550000}"/>
    <cellStyle name="Normal 5 2 2 2 6 2 2" xfId="45055" xr:uid="{00000000-0005-0000-0000-00004D550000}"/>
    <cellStyle name="Normal 5 2 2 2 6 2 3" xfId="29822" xr:uid="{00000000-0005-0000-0000-00004E550000}"/>
    <cellStyle name="Normal 5 2 2 2 6 3" xfId="9704" xr:uid="{00000000-0005-0000-0000-00004F550000}"/>
    <cellStyle name="Normal 5 2 2 2 6 3 2" xfId="40038" xr:uid="{00000000-0005-0000-0000-000050550000}"/>
    <cellStyle name="Normal 5 2 2 2 6 3 3" xfId="24805" xr:uid="{00000000-0005-0000-0000-000051550000}"/>
    <cellStyle name="Normal 5 2 2 2 6 4" xfId="35025" xr:uid="{00000000-0005-0000-0000-000052550000}"/>
    <cellStyle name="Normal 5 2 2 2 6 5" xfId="19792" xr:uid="{00000000-0005-0000-0000-000053550000}"/>
    <cellStyle name="Normal 5 2 2 2 7" xfId="11382" xr:uid="{00000000-0005-0000-0000-000054550000}"/>
    <cellStyle name="Normal 5 2 2 2 7 2" xfId="41713" xr:uid="{00000000-0005-0000-0000-000055550000}"/>
    <cellStyle name="Normal 5 2 2 2 7 3" xfId="26480" xr:uid="{00000000-0005-0000-0000-000056550000}"/>
    <cellStyle name="Normal 5 2 2 2 8" xfId="6361" xr:uid="{00000000-0005-0000-0000-000057550000}"/>
    <cellStyle name="Normal 5 2 2 2 8 2" xfId="36696" xr:uid="{00000000-0005-0000-0000-000058550000}"/>
    <cellStyle name="Normal 5 2 2 2 8 3" xfId="21463" xr:uid="{00000000-0005-0000-0000-000059550000}"/>
    <cellStyle name="Normal 5 2 2 2 9" xfId="31389" xr:uid="{00000000-0005-0000-0000-00005A550000}"/>
    <cellStyle name="Normal 5 2 2 3" xfId="1388" xr:uid="{00000000-0005-0000-0000-00005B550000}"/>
    <cellStyle name="Normal 5 2 2 3 2" xfId="1809" xr:uid="{00000000-0005-0000-0000-00005C550000}"/>
    <cellStyle name="Normal 5 2 2 3 2 2" xfId="2648" xr:uid="{00000000-0005-0000-0000-00005D550000}"/>
    <cellStyle name="Normal 5 2 2 3 2 2 2" xfId="4338" xr:uid="{00000000-0005-0000-0000-00005E550000}"/>
    <cellStyle name="Normal 5 2 2 3 2 2 2 2" xfId="14411" xr:uid="{00000000-0005-0000-0000-00005F550000}"/>
    <cellStyle name="Normal 5 2 2 3 2 2 2 2 2" xfId="44742" xr:uid="{00000000-0005-0000-0000-000060550000}"/>
    <cellStyle name="Normal 5 2 2 3 2 2 2 2 3" xfId="29509" xr:uid="{00000000-0005-0000-0000-000061550000}"/>
    <cellStyle name="Normal 5 2 2 3 2 2 2 3" xfId="9391" xr:uid="{00000000-0005-0000-0000-000062550000}"/>
    <cellStyle name="Normal 5 2 2 3 2 2 2 3 2" xfId="39725" xr:uid="{00000000-0005-0000-0000-000063550000}"/>
    <cellStyle name="Normal 5 2 2 3 2 2 2 3 3" xfId="24492" xr:uid="{00000000-0005-0000-0000-000064550000}"/>
    <cellStyle name="Normal 5 2 2 3 2 2 2 4" xfId="34712" xr:uid="{00000000-0005-0000-0000-000065550000}"/>
    <cellStyle name="Normal 5 2 2 3 2 2 2 5" xfId="19479" xr:uid="{00000000-0005-0000-0000-000066550000}"/>
    <cellStyle name="Normal 5 2 2 3 2 2 3" xfId="6030" xr:uid="{00000000-0005-0000-0000-000067550000}"/>
    <cellStyle name="Normal 5 2 2 3 2 2 3 2" xfId="16082" xr:uid="{00000000-0005-0000-0000-000068550000}"/>
    <cellStyle name="Normal 5 2 2 3 2 2 3 2 2" xfId="46413" xr:uid="{00000000-0005-0000-0000-000069550000}"/>
    <cellStyle name="Normal 5 2 2 3 2 2 3 2 3" xfId="31180" xr:uid="{00000000-0005-0000-0000-00006A550000}"/>
    <cellStyle name="Normal 5 2 2 3 2 2 3 3" xfId="11062" xr:uid="{00000000-0005-0000-0000-00006B550000}"/>
    <cellStyle name="Normal 5 2 2 3 2 2 3 3 2" xfId="41396" xr:uid="{00000000-0005-0000-0000-00006C550000}"/>
    <cellStyle name="Normal 5 2 2 3 2 2 3 3 3" xfId="26163" xr:uid="{00000000-0005-0000-0000-00006D550000}"/>
    <cellStyle name="Normal 5 2 2 3 2 2 3 4" xfId="36383" xr:uid="{00000000-0005-0000-0000-00006E550000}"/>
    <cellStyle name="Normal 5 2 2 3 2 2 3 5" xfId="21150" xr:uid="{00000000-0005-0000-0000-00006F550000}"/>
    <cellStyle name="Normal 5 2 2 3 2 2 4" xfId="12740" xr:uid="{00000000-0005-0000-0000-000070550000}"/>
    <cellStyle name="Normal 5 2 2 3 2 2 4 2" xfId="43071" xr:uid="{00000000-0005-0000-0000-000071550000}"/>
    <cellStyle name="Normal 5 2 2 3 2 2 4 3" xfId="27838" xr:uid="{00000000-0005-0000-0000-000072550000}"/>
    <cellStyle name="Normal 5 2 2 3 2 2 5" xfId="7719" xr:uid="{00000000-0005-0000-0000-000073550000}"/>
    <cellStyle name="Normal 5 2 2 3 2 2 5 2" xfId="38054" xr:uid="{00000000-0005-0000-0000-000074550000}"/>
    <cellStyle name="Normal 5 2 2 3 2 2 5 3" xfId="22821" xr:uid="{00000000-0005-0000-0000-000075550000}"/>
    <cellStyle name="Normal 5 2 2 3 2 2 6" xfId="33042" xr:uid="{00000000-0005-0000-0000-000076550000}"/>
    <cellStyle name="Normal 5 2 2 3 2 2 7" xfId="17808" xr:uid="{00000000-0005-0000-0000-000077550000}"/>
    <cellStyle name="Normal 5 2 2 3 2 3" xfId="3501" xr:uid="{00000000-0005-0000-0000-000078550000}"/>
    <cellStyle name="Normal 5 2 2 3 2 3 2" xfId="13575" xr:uid="{00000000-0005-0000-0000-000079550000}"/>
    <cellStyle name="Normal 5 2 2 3 2 3 2 2" xfId="43906" xr:uid="{00000000-0005-0000-0000-00007A550000}"/>
    <cellStyle name="Normal 5 2 2 3 2 3 2 3" xfId="28673" xr:uid="{00000000-0005-0000-0000-00007B550000}"/>
    <cellStyle name="Normal 5 2 2 3 2 3 3" xfId="8555" xr:uid="{00000000-0005-0000-0000-00007C550000}"/>
    <cellStyle name="Normal 5 2 2 3 2 3 3 2" xfId="38889" xr:uid="{00000000-0005-0000-0000-00007D550000}"/>
    <cellStyle name="Normal 5 2 2 3 2 3 3 3" xfId="23656" xr:uid="{00000000-0005-0000-0000-00007E550000}"/>
    <cellStyle name="Normal 5 2 2 3 2 3 4" xfId="33876" xr:uid="{00000000-0005-0000-0000-00007F550000}"/>
    <cellStyle name="Normal 5 2 2 3 2 3 5" xfId="18643" xr:uid="{00000000-0005-0000-0000-000080550000}"/>
    <cellStyle name="Normal 5 2 2 3 2 4" xfId="5194" xr:uid="{00000000-0005-0000-0000-000081550000}"/>
    <cellStyle name="Normal 5 2 2 3 2 4 2" xfId="15246" xr:uid="{00000000-0005-0000-0000-000082550000}"/>
    <cellStyle name="Normal 5 2 2 3 2 4 2 2" xfId="45577" xr:uid="{00000000-0005-0000-0000-000083550000}"/>
    <cellStyle name="Normal 5 2 2 3 2 4 2 3" xfId="30344" xr:uid="{00000000-0005-0000-0000-000084550000}"/>
    <cellStyle name="Normal 5 2 2 3 2 4 3" xfId="10226" xr:uid="{00000000-0005-0000-0000-000085550000}"/>
    <cellStyle name="Normal 5 2 2 3 2 4 3 2" xfId="40560" xr:uid="{00000000-0005-0000-0000-000086550000}"/>
    <cellStyle name="Normal 5 2 2 3 2 4 3 3" xfId="25327" xr:uid="{00000000-0005-0000-0000-000087550000}"/>
    <cellStyle name="Normal 5 2 2 3 2 4 4" xfId="35547" xr:uid="{00000000-0005-0000-0000-000088550000}"/>
    <cellStyle name="Normal 5 2 2 3 2 4 5" xfId="20314" xr:uid="{00000000-0005-0000-0000-000089550000}"/>
    <cellStyle name="Normal 5 2 2 3 2 5" xfId="11904" xr:uid="{00000000-0005-0000-0000-00008A550000}"/>
    <cellStyle name="Normal 5 2 2 3 2 5 2" xfId="42235" xr:uid="{00000000-0005-0000-0000-00008B550000}"/>
    <cellStyle name="Normal 5 2 2 3 2 5 3" xfId="27002" xr:uid="{00000000-0005-0000-0000-00008C550000}"/>
    <cellStyle name="Normal 5 2 2 3 2 6" xfId="6883" xr:uid="{00000000-0005-0000-0000-00008D550000}"/>
    <cellStyle name="Normal 5 2 2 3 2 6 2" xfId="37218" xr:uid="{00000000-0005-0000-0000-00008E550000}"/>
    <cellStyle name="Normal 5 2 2 3 2 6 3" xfId="21985" xr:uid="{00000000-0005-0000-0000-00008F550000}"/>
    <cellStyle name="Normal 5 2 2 3 2 7" xfId="32206" xr:uid="{00000000-0005-0000-0000-000090550000}"/>
    <cellStyle name="Normal 5 2 2 3 2 8" xfId="16972" xr:uid="{00000000-0005-0000-0000-000091550000}"/>
    <cellStyle name="Normal 5 2 2 3 3" xfId="2230" xr:uid="{00000000-0005-0000-0000-000092550000}"/>
    <cellStyle name="Normal 5 2 2 3 3 2" xfId="3920" xr:uid="{00000000-0005-0000-0000-000093550000}"/>
    <cellStyle name="Normal 5 2 2 3 3 2 2" xfId="13993" xr:uid="{00000000-0005-0000-0000-000094550000}"/>
    <cellStyle name="Normal 5 2 2 3 3 2 2 2" xfId="44324" xr:uid="{00000000-0005-0000-0000-000095550000}"/>
    <cellStyle name="Normal 5 2 2 3 3 2 2 3" xfId="29091" xr:uid="{00000000-0005-0000-0000-000096550000}"/>
    <cellStyle name="Normal 5 2 2 3 3 2 3" xfId="8973" xr:uid="{00000000-0005-0000-0000-000097550000}"/>
    <cellStyle name="Normal 5 2 2 3 3 2 3 2" xfId="39307" xr:uid="{00000000-0005-0000-0000-000098550000}"/>
    <cellStyle name="Normal 5 2 2 3 3 2 3 3" xfId="24074" xr:uid="{00000000-0005-0000-0000-000099550000}"/>
    <cellStyle name="Normal 5 2 2 3 3 2 4" xfId="34294" xr:uid="{00000000-0005-0000-0000-00009A550000}"/>
    <cellStyle name="Normal 5 2 2 3 3 2 5" xfId="19061" xr:uid="{00000000-0005-0000-0000-00009B550000}"/>
    <cellStyle name="Normal 5 2 2 3 3 3" xfId="5612" xr:uid="{00000000-0005-0000-0000-00009C550000}"/>
    <cellStyle name="Normal 5 2 2 3 3 3 2" xfId="15664" xr:uid="{00000000-0005-0000-0000-00009D550000}"/>
    <cellStyle name="Normal 5 2 2 3 3 3 2 2" xfId="45995" xr:uid="{00000000-0005-0000-0000-00009E550000}"/>
    <cellStyle name="Normal 5 2 2 3 3 3 2 3" xfId="30762" xr:uid="{00000000-0005-0000-0000-00009F550000}"/>
    <cellStyle name="Normal 5 2 2 3 3 3 3" xfId="10644" xr:uid="{00000000-0005-0000-0000-0000A0550000}"/>
    <cellStyle name="Normal 5 2 2 3 3 3 3 2" xfId="40978" xr:uid="{00000000-0005-0000-0000-0000A1550000}"/>
    <cellStyle name="Normal 5 2 2 3 3 3 3 3" xfId="25745" xr:uid="{00000000-0005-0000-0000-0000A2550000}"/>
    <cellStyle name="Normal 5 2 2 3 3 3 4" xfId="35965" xr:uid="{00000000-0005-0000-0000-0000A3550000}"/>
    <cellStyle name="Normal 5 2 2 3 3 3 5" xfId="20732" xr:uid="{00000000-0005-0000-0000-0000A4550000}"/>
    <cellStyle name="Normal 5 2 2 3 3 4" xfId="12322" xr:uid="{00000000-0005-0000-0000-0000A5550000}"/>
    <cellStyle name="Normal 5 2 2 3 3 4 2" xfId="42653" xr:uid="{00000000-0005-0000-0000-0000A6550000}"/>
    <cellStyle name="Normal 5 2 2 3 3 4 3" xfId="27420" xr:uid="{00000000-0005-0000-0000-0000A7550000}"/>
    <cellStyle name="Normal 5 2 2 3 3 5" xfId="7301" xr:uid="{00000000-0005-0000-0000-0000A8550000}"/>
    <cellStyle name="Normal 5 2 2 3 3 5 2" xfId="37636" xr:uid="{00000000-0005-0000-0000-0000A9550000}"/>
    <cellStyle name="Normal 5 2 2 3 3 5 3" xfId="22403" xr:uid="{00000000-0005-0000-0000-0000AA550000}"/>
    <cellStyle name="Normal 5 2 2 3 3 6" xfId="32624" xr:uid="{00000000-0005-0000-0000-0000AB550000}"/>
    <cellStyle name="Normal 5 2 2 3 3 7" xfId="17390" xr:uid="{00000000-0005-0000-0000-0000AC550000}"/>
    <cellStyle name="Normal 5 2 2 3 4" xfId="3083" xr:uid="{00000000-0005-0000-0000-0000AD550000}"/>
    <cellStyle name="Normal 5 2 2 3 4 2" xfId="13157" xr:uid="{00000000-0005-0000-0000-0000AE550000}"/>
    <cellStyle name="Normal 5 2 2 3 4 2 2" xfId="43488" xr:uid="{00000000-0005-0000-0000-0000AF550000}"/>
    <cellStyle name="Normal 5 2 2 3 4 2 3" xfId="28255" xr:uid="{00000000-0005-0000-0000-0000B0550000}"/>
    <cellStyle name="Normal 5 2 2 3 4 3" xfId="8137" xr:uid="{00000000-0005-0000-0000-0000B1550000}"/>
    <cellStyle name="Normal 5 2 2 3 4 3 2" xfId="38471" xr:uid="{00000000-0005-0000-0000-0000B2550000}"/>
    <cellStyle name="Normal 5 2 2 3 4 3 3" xfId="23238" xr:uid="{00000000-0005-0000-0000-0000B3550000}"/>
    <cellStyle name="Normal 5 2 2 3 4 4" xfId="33458" xr:uid="{00000000-0005-0000-0000-0000B4550000}"/>
    <cellStyle name="Normal 5 2 2 3 4 5" xfId="18225" xr:uid="{00000000-0005-0000-0000-0000B5550000}"/>
    <cellStyle name="Normal 5 2 2 3 5" xfId="4776" xr:uid="{00000000-0005-0000-0000-0000B6550000}"/>
    <cellStyle name="Normal 5 2 2 3 5 2" xfId="14828" xr:uid="{00000000-0005-0000-0000-0000B7550000}"/>
    <cellStyle name="Normal 5 2 2 3 5 2 2" xfId="45159" xr:uid="{00000000-0005-0000-0000-0000B8550000}"/>
    <cellStyle name="Normal 5 2 2 3 5 2 3" xfId="29926" xr:uid="{00000000-0005-0000-0000-0000B9550000}"/>
    <cellStyle name="Normal 5 2 2 3 5 3" xfId="9808" xr:uid="{00000000-0005-0000-0000-0000BA550000}"/>
    <cellStyle name="Normal 5 2 2 3 5 3 2" xfId="40142" xr:uid="{00000000-0005-0000-0000-0000BB550000}"/>
    <cellStyle name="Normal 5 2 2 3 5 3 3" xfId="24909" xr:uid="{00000000-0005-0000-0000-0000BC550000}"/>
    <cellStyle name="Normal 5 2 2 3 5 4" xfId="35129" xr:uid="{00000000-0005-0000-0000-0000BD550000}"/>
    <cellStyle name="Normal 5 2 2 3 5 5" xfId="19896" xr:uid="{00000000-0005-0000-0000-0000BE550000}"/>
    <cellStyle name="Normal 5 2 2 3 6" xfId="11486" xr:uid="{00000000-0005-0000-0000-0000BF550000}"/>
    <cellStyle name="Normal 5 2 2 3 6 2" xfId="41817" xr:uid="{00000000-0005-0000-0000-0000C0550000}"/>
    <cellStyle name="Normal 5 2 2 3 6 3" xfId="26584" xr:uid="{00000000-0005-0000-0000-0000C1550000}"/>
    <cellStyle name="Normal 5 2 2 3 7" xfId="6465" xr:uid="{00000000-0005-0000-0000-0000C2550000}"/>
    <cellStyle name="Normal 5 2 2 3 7 2" xfId="36800" xr:uid="{00000000-0005-0000-0000-0000C3550000}"/>
    <cellStyle name="Normal 5 2 2 3 7 3" xfId="21567" xr:uid="{00000000-0005-0000-0000-0000C4550000}"/>
    <cellStyle name="Normal 5 2 2 3 8" xfId="31788" xr:uid="{00000000-0005-0000-0000-0000C5550000}"/>
    <cellStyle name="Normal 5 2 2 3 9" xfId="16554" xr:uid="{00000000-0005-0000-0000-0000C6550000}"/>
    <cellStyle name="Normal 5 2 2 4" xfId="1601" xr:uid="{00000000-0005-0000-0000-0000C7550000}"/>
    <cellStyle name="Normal 5 2 2 4 2" xfId="2440" xr:uid="{00000000-0005-0000-0000-0000C8550000}"/>
    <cellStyle name="Normal 5 2 2 4 2 2" xfId="4130" xr:uid="{00000000-0005-0000-0000-0000C9550000}"/>
    <cellStyle name="Normal 5 2 2 4 2 2 2" xfId="14203" xr:uid="{00000000-0005-0000-0000-0000CA550000}"/>
    <cellStyle name="Normal 5 2 2 4 2 2 2 2" xfId="44534" xr:uid="{00000000-0005-0000-0000-0000CB550000}"/>
    <cellStyle name="Normal 5 2 2 4 2 2 2 3" xfId="29301" xr:uid="{00000000-0005-0000-0000-0000CC550000}"/>
    <cellStyle name="Normal 5 2 2 4 2 2 3" xfId="9183" xr:uid="{00000000-0005-0000-0000-0000CD550000}"/>
    <cellStyle name="Normal 5 2 2 4 2 2 3 2" xfId="39517" xr:uid="{00000000-0005-0000-0000-0000CE550000}"/>
    <cellStyle name="Normal 5 2 2 4 2 2 3 3" xfId="24284" xr:uid="{00000000-0005-0000-0000-0000CF550000}"/>
    <cellStyle name="Normal 5 2 2 4 2 2 4" xfId="34504" xr:uid="{00000000-0005-0000-0000-0000D0550000}"/>
    <cellStyle name="Normal 5 2 2 4 2 2 5" xfId="19271" xr:uid="{00000000-0005-0000-0000-0000D1550000}"/>
    <cellStyle name="Normal 5 2 2 4 2 3" xfId="5822" xr:uid="{00000000-0005-0000-0000-0000D2550000}"/>
    <cellStyle name="Normal 5 2 2 4 2 3 2" xfId="15874" xr:uid="{00000000-0005-0000-0000-0000D3550000}"/>
    <cellStyle name="Normal 5 2 2 4 2 3 2 2" xfId="46205" xr:uid="{00000000-0005-0000-0000-0000D4550000}"/>
    <cellStyle name="Normal 5 2 2 4 2 3 2 3" xfId="30972" xr:uid="{00000000-0005-0000-0000-0000D5550000}"/>
    <cellStyle name="Normal 5 2 2 4 2 3 3" xfId="10854" xr:uid="{00000000-0005-0000-0000-0000D6550000}"/>
    <cellStyle name="Normal 5 2 2 4 2 3 3 2" xfId="41188" xr:uid="{00000000-0005-0000-0000-0000D7550000}"/>
    <cellStyle name="Normal 5 2 2 4 2 3 3 3" xfId="25955" xr:uid="{00000000-0005-0000-0000-0000D8550000}"/>
    <cellStyle name="Normal 5 2 2 4 2 3 4" xfId="36175" xr:uid="{00000000-0005-0000-0000-0000D9550000}"/>
    <cellStyle name="Normal 5 2 2 4 2 3 5" xfId="20942" xr:uid="{00000000-0005-0000-0000-0000DA550000}"/>
    <cellStyle name="Normal 5 2 2 4 2 4" xfId="12532" xr:uid="{00000000-0005-0000-0000-0000DB550000}"/>
    <cellStyle name="Normal 5 2 2 4 2 4 2" xfId="42863" xr:uid="{00000000-0005-0000-0000-0000DC550000}"/>
    <cellStyle name="Normal 5 2 2 4 2 4 3" xfId="27630" xr:uid="{00000000-0005-0000-0000-0000DD550000}"/>
    <cellStyle name="Normal 5 2 2 4 2 5" xfId="7511" xr:uid="{00000000-0005-0000-0000-0000DE550000}"/>
    <cellStyle name="Normal 5 2 2 4 2 5 2" xfId="37846" xr:uid="{00000000-0005-0000-0000-0000DF550000}"/>
    <cellStyle name="Normal 5 2 2 4 2 5 3" xfId="22613" xr:uid="{00000000-0005-0000-0000-0000E0550000}"/>
    <cellStyle name="Normal 5 2 2 4 2 6" xfId="32834" xr:uid="{00000000-0005-0000-0000-0000E1550000}"/>
    <cellStyle name="Normal 5 2 2 4 2 7" xfId="17600" xr:uid="{00000000-0005-0000-0000-0000E2550000}"/>
    <cellStyle name="Normal 5 2 2 4 3" xfId="3293" xr:uid="{00000000-0005-0000-0000-0000E3550000}"/>
    <cellStyle name="Normal 5 2 2 4 3 2" xfId="13367" xr:uid="{00000000-0005-0000-0000-0000E4550000}"/>
    <cellStyle name="Normal 5 2 2 4 3 2 2" xfId="43698" xr:uid="{00000000-0005-0000-0000-0000E5550000}"/>
    <cellStyle name="Normal 5 2 2 4 3 2 3" xfId="28465" xr:uid="{00000000-0005-0000-0000-0000E6550000}"/>
    <cellStyle name="Normal 5 2 2 4 3 3" xfId="8347" xr:uid="{00000000-0005-0000-0000-0000E7550000}"/>
    <cellStyle name="Normal 5 2 2 4 3 3 2" xfId="38681" xr:uid="{00000000-0005-0000-0000-0000E8550000}"/>
    <cellStyle name="Normal 5 2 2 4 3 3 3" xfId="23448" xr:uid="{00000000-0005-0000-0000-0000E9550000}"/>
    <cellStyle name="Normal 5 2 2 4 3 4" xfId="33668" xr:uid="{00000000-0005-0000-0000-0000EA550000}"/>
    <cellStyle name="Normal 5 2 2 4 3 5" xfId="18435" xr:uid="{00000000-0005-0000-0000-0000EB550000}"/>
    <cellStyle name="Normal 5 2 2 4 4" xfId="4986" xr:uid="{00000000-0005-0000-0000-0000EC550000}"/>
    <cellStyle name="Normal 5 2 2 4 4 2" xfId="15038" xr:uid="{00000000-0005-0000-0000-0000ED550000}"/>
    <cellStyle name="Normal 5 2 2 4 4 2 2" xfId="45369" xr:uid="{00000000-0005-0000-0000-0000EE550000}"/>
    <cellStyle name="Normal 5 2 2 4 4 2 3" xfId="30136" xr:uid="{00000000-0005-0000-0000-0000EF550000}"/>
    <cellStyle name="Normal 5 2 2 4 4 3" xfId="10018" xr:uid="{00000000-0005-0000-0000-0000F0550000}"/>
    <cellStyle name="Normal 5 2 2 4 4 3 2" xfId="40352" xr:uid="{00000000-0005-0000-0000-0000F1550000}"/>
    <cellStyle name="Normal 5 2 2 4 4 3 3" xfId="25119" xr:uid="{00000000-0005-0000-0000-0000F2550000}"/>
    <cellStyle name="Normal 5 2 2 4 4 4" xfId="35339" xr:uid="{00000000-0005-0000-0000-0000F3550000}"/>
    <cellStyle name="Normal 5 2 2 4 4 5" xfId="20106" xr:uid="{00000000-0005-0000-0000-0000F4550000}"/>
    <cellStyle name="Normal 5 2 2 4 5" xfId="11696" xr:uid="{00000000-0005-0000-0000-0000F5550000}"/>
    <cellStyle name="Normal 5 2 2 4 5 2" xfId="42027" xr:uid="{00000000-0005-0000-0000-0000F6550000}"/>
    <cellStyle name="Normal 5 2 2 4 5 3" xfId="26794" xr:uid="{00000000-0005-0000-0000-0000F7550000}"/>
    <cellStyle name="Normal 5 2 2 4 6" xfId="6675" xr:uid="{00000000-0005-0000-0000-0000F8550000}"/>
    <cellStyle name="Normal 5 2 2 4 6 2" xfId="37010" xr:uid="{00000000-0005-0000-0000-0000F9550000}"/>
    <cellStyle name="Normal 5 2 2 4 6 3" xfId="21777" xr:uid="{00000000-0005-0000-0000-0000FA550000}"/>
    <cellStyle name="Normal 5 2 2 4 7" xfId="31998" xr:uid="{00000000-0005-0000-0000-0000FB550000}"/>
    <cellStyle name="Normal 5 2 2 4 8" xfId="16764" xr:uid="{00000000-0005-0000-0000-0000FC550000}"/>
    <cellStyle name="Normal 5 2 2 5" xfId="2022" xr:uid="{00000000-0005-0000-0000-0000FD550000}"/>
    <cellStyle name="Normal 5 2 2 5 2" xfId="3712" xr:uid="{00000000-0005-0000-0000-0000FE550000}"/>
    <cellStyle name="Normal 5 2 2 5 2 2" xfId="13785" xr:uid="{00000000-0005-0000-0000-0000FF550000}"/>
    <cellStyle name="Normal 5 2 2 5 2 2 2" xfId="44116" xr:uid="{00000000-0005-0000-0000-000000560000}"/>
    <cellStyle name="Normal 5 2 2 5 2 2 3" xfId="28883" xr:uid="{00000000-0005-0000-0000-000001560000}"/>
    <cellStyle name="Normal 5 2 2 5 2 3" xfId="8765" xr:uid="{00000000-0005-0000-0000-000002560000}"/>
    <cellStyle name="Normal 5 2 2 5 2 3 2" xfId="39099" xr:uid="{00000000-0005-0000-0000-000003560000}"/>
    <cellStyle name="Normal 5 2 2 5 2 3 3" xfId="23866" xr:uid="{00000000-0005-0000-0000-000004560000}"/>
    <cellStyle name="Normal 5 2 2 5 2 4" xfId="34086" xr:uid="{00000000-0005-0000-0000-000005560000}"/>
    <cellStyle name="Normal 5 2 2 5 2 5" xfId="18853" xr:uid="{00000000-0005-0000-0000-000006560000}"/>
    <cellStyle name="Normal 5 2 2 5 3" xfId="5404" xr:uid="{00000000-0005-0000-0000-000007560000}"/>
    <cellStyle name="Normal 5 2 2 5 3 2" xfId="15456" xr:uid="{00000000-0005-0000-0000-000008560000}"/>
    <cellStyle name="Normal 5 2 2 5 3 2 2" xfId="45787" xr:uid="{00000000-0005-0000-0000-000009560000}"/>
    <cellStyle name="Normal 5 2 2 5 3 2 3" xfId="30554" xr:uid="{00000000-0005-0000-0000-00000A560000}"/>
    <cellStyle name="Normal 5 2 2 5 3 3" xfId="10436" xr:uid="{00000000-0005-0000-0000-00000B560000}"/>
    <cellStyle name="Normal 5 2 2 5 3 3 2" xfId="40770" xr:uid="{00000000-0005-0000-0000-00000C560000}"/>
    <cellStyle name="Normal 5 2 2 5 3 3 3" xfId="25537" xr:uid="{00000000-0005-0000-0000-00000D560000}"/>
    <cellStyle name="Normal 5 2 2 5 3 4" xfId="35757" xr:uid="{00000000-0005-0000-0000-00000E560000}"/>
    <cellStyle name="Normal 5 2 2 5 3 5" xfId="20524" xr:uid="{00000000-0005-0000-0000-00000F560000}"/>
    <cellStyle name="Normal 5 2 2 5 4" xfId="12114" xr:uid="{00000000-0005-0000-0000-000010560000}"/>
    <cellStyle name="Normal 5 2 2 5 4 2" xfId="42445" xr:uid="{00000000-0005-0000-0000-000011560000}"/>
    <cellStyle name="Normal 5 2 2 5 4 3" xfId="27212" xr:uid="{00000000-0005-0000-0000-000012560000}"/>
    <cellStyle name="Normal 5 2 2 5 5" xfId="7093" xr:uid="{00000000-0005-0000-0000-000013560000}"/>
    <cellStyle name="Normal 5 2 2 5 5 2" xfId="37428" xr:uid="{00000000-0005-0000-0000-000014560000}"/>
    <cellStyle name="Normal 5 2 2 5 5 3" xfId="22195" xr:uid="{00000000-0005-0000-0000-000015560000}"/>
    <cellStyle name="Normal 5 2 2 5 6" xfId="32416" xr:uid="{00000000-0005-0000-0000-000016560000}"/>
    <cellStyle name="Normal 5 2 2 5 7" xfId="17182" xr:uid="{00000000-0005-0000-0000-000017560000}"/>
    <cellStyle name="Normal 5 2 2 6" xfId="2875" xr:uid="{00000000-0005-0000-0000-000018560000}"/>
    <cellStyle name="Normal 5 2 2 6 2" xfId="12949" xr:uid="{00000000-0005-0000-0000-000019560000}"/>
    <cellStyle name="Normal 5 2 2 6 2 2" xfId="43280" xr:uid="{00000000-0005-0000-0000-00001A560000}"/>
    <cellStyle name="Normal 5 2 2 6 2 3" xfId="28047" xr:uid="{00000000-0005-0000-0000-00001B560000}"/>
    <cellStyle name="Normal 5 2 2 6 3" xfId="7929" xr:uid="{00000000-0005-0000-0000-00001C560000}"/>
    <cellStyle name="Normal 5 2 2 6 3 2" xfId="38263" xr:uid="{00000000-0005-0000-0000-00001D560000}"/>
    <cellStyle name="Normal 5 2 2 6 3 3" xfId="23030" xr:uid="{00000000-0005-0000-0000-00001E560000}"/>
    <cellStyle name="Normal 5 2 2 6 4" xfId="33250" xr:uid="{00000000-0005-0000-0000-00001F560000}"/>
    <cellStyle name="Normal 5 2 2 6 5" xfId="18017" xr:uid="{00000000-0005-0000-0000-000020560000}"/>
    <cellStyle name="Normal 5 2 2 7" xfId="4568" xr:uid="{00000000-0005-0000-0000-000021560000}"/>
    <cellStyle name="Normal 5 2 2 7 2" xfId="14620" xr:uid="{00000000-0005-0000-0000-000022560000}"/>
    <cellStyle name="Normal 5 2 2 7 2 2" xfId="44951" xr:uid="{00000000-0005-0000-0000-000023560000}"/>
    <cellStyle name="Normal 5 2 2 7 2 3" xfId="29718" xr:uid="{00000000-0005-0000-0000-000024560000}"/>
    <cellStyle name="Normal 5 2 2 7 3" xfId="9600" xr:uid="{00000000-0005-0000-0000-000025560000}"/>
    <cellStyle name="Normal 5 2 2 7 3 2" xfId="39934" xr:uid="{00000000-0005-0000-0000-000026560000}"/>
    <cellStyle name="Normal 5 2 2 7 3 3" xfId="24701" xr:uid="{00000000-0005-0000-0000-000027560000}"/>
    <cellStyle name="Normal 5 2 2 7 4" xfId="34921" xr:uid="{00000000-0005-0000-0000-000028560000}"/>
    <cellStyle name="Normal 5 2 2 7 5" xfId="19688" xr:uid="{00000000-0005-0000-0000-000029560000}"/>
    <cellStyle name="Normal 5 2 2 8" xfId="11278" xr:uid="{00000000-0005-0000-0000-00002A560000}"/>
    <cellStyle name="Normal 5 2 2 8 2" xfId="41609" xr:uid="{00000000-0005-0000-0000-00002B560000}"/>
    <cellStyle name="Normal 5 2 2 8 3" xfId="26376" xr:uid="{00000000-0005-0000-0000-00002C560000}"/>
    <cellStyle name="Normal 5 2 2 9" xfId="6257" xr:uid="{00000000-0005-0000-0000-00002D560000}"/>
    <cellStyle name="Normal 5 2 2 9 2" xfId="36592" xr:uid="{00000000-0005-0000-0000-00002E560000}"/>
    <cellStyle name="Normal 5 2 2 9 3" xfId="21359" xr:uid="{00000000-0005-0000-0000-00002F560000}"/>
    <cellStyle name="Normal 5 2 3" xfId="1221" xr:uid="{00000000-0005-0000-0000-000030560000}"/>
    <cellStyle name="Normal 5 2 3 10" xfId="16398" xr:uid="{00000000-0005-0000-0000-000031560000}"/>
    <cellStyle name="Normal 5 2 3 2" xfId="1440" xr:uid="{00000000-0005-0000-0000-000032560000}"/>
    <cellStyle name="Normal 5 2 3 2 2" xfId="1861" xr:uid="{00000000-0005-0000-0000-000033560000}"/>
    <cellStyle name="Normal 5 2 3 2 2 2" xfId="2700" xr:uid="{00000000-0005-0000-0000-000034560000}"/>
    <cellStyle name="Normal 5 2 3 2 2 2 2" xfId="4390" xr:uid="{00000000-0005-0000-0000-000035560000}"/>
    <cellStyle name="Normal 5 2 3 2 2 2 2 2" xfId="14463" xr:uid="{00000000-0005-0000-0000-000036560000}"/>
    <cellStyle name="Normal 5 2 3 2 2 2 2 2 2" xfId="44794" xr:uid="{00000000-0005-0000-0000-000037560000}"/>
    <cellStyle name="Normal 5 2 3 2 2 2 2 2 3" xfId="29561" xr:uid="{00000000-0005-0000-0000-000038560000}"/>
    <cellStyle name="Normal 5 2 3 2 2 2 2 3" xfId="9443" xr:uid="{00000000-0005-0000-0000-000039560000}"/>
    <cellStyle name="Normal 5 2 3 2 2 2 2 3 2" xfId="39777" xr:uid="{00000000-0005-0000-0000-00003A560000}"/>
    <cellStyle name="Normal 5 2 3 2 2 2 2 3 3" xfId="24544" xr:uid="{00000000-0005-0000-0000-00003B560000}"/>
    <cellStyle name="Normal 5 2 3 2 2 2 2 4" xfId="34764" xr:uid="{00000000-0005-0000-0000-00003C560000}"/>
    <cellStyle name="Normal 5 2 3 2 2 2 2 5" xfId="19531" xr:uid="{00000000-0005-0000-0000-00003D560000}"/>
    <cellStyle name="Normal 5 2 3 2 2 2 3" xfId="6082" xr:uid="{00000000-0005-0000-0000-00003E560000}"/>
    <cellStyle name="Normal 5 2 3 2 2 2 3 2" xfId="16134" xr:uid="{00000000-0005-0000-0000-00003F560000}"/>
    <cellStyle name="Normal 5 2 3 2 2 2 3 2 2" xfId="46465" xr:uid="{00000000-0005-0000-0000-000040560000}"/>
    <cellStyle name="Normal 5 2 3 2 2 2 3 2 3" xfId="31232" xr:uid="{00000000-0005-0000-0000-000041560000}"/>
    <cellStyle name="Normal 5 2 3 2 2 2 3 3" xfId="11114" xr:uid="{00000000-0005-0000-0000-000042560000}"/>
    <cellStyle name="Normal 5 2 3 2 2 2 3 3 2" xfId="41448" xr:uid="{00000000-0005-0000-0000-000043560000}"/>
    <cellStyle name="Normal 5 2 3 2 2 2 3 3 3" xfId="26215" xr:uid="{00000000-0005-0000-0000-000044560000}"/>
    <cellStyle name="Normal 5 2 3 2 2 2 3 4" xfId="36435" xr:uid="{00000000-0005-0000-0000-000045560000}"/>
    <cellStyle name="Normal 5 2 3 2 2 2 3 5" xfId="21202" xr:uid="{00000000-0005-0000-0000-000046560000}"/>
    <cellStyle name="Normal 5 2 3 2 2 2 4" xfId="12792" xr:uid="{00000000-0005-0000-0000-000047560000}"/>
    <cellStyle name="Normal 5 2 3 2 2 2 4 2" xfId="43123" xr:uid="{00000000-0005-0000-0000-000048560000}"/>
    <cellStyle name="Normal 5 2 3 2 2 2 4 3" xfId="27890" xr:uid="{00000000-0005-0000-0000-000049560000}"/>
    <cellStyle name="Normal 5 2 3 2 2 2 5" xfId="7771" xr:uid="{00000000-0005-0000-0000-00004A560000}"/>
    <cellStyle name="Normal 5 2 3 2 2 2 5 2" xfId="38106" xr:uid="{00000000-0005-0000-0000-00004B560000}"/>
    <cellStyle name="Normal 5 2 3 2 2 2 5 3" xfId="22873" xr:uid="{00000000-0005-0000-0000-00004C560000}"/>
    <cellStyle name="Normal 5 2 3 2 2 2 6" xfId="33094" xr:uid="{00000000-0005-0000-0000-00004D560000}"/>
    <cellStyle name="Normal 5 2 3 2 2 2 7" xfId="17860" xr:uid="{00000000-0005-0000-0000-00004E560000}"/>
    <cellStyle name="Normal 5 2 3 2 2 3" xfId="3553" xr:uid="{00000000-0005-0000-0000-00004F560000}"/>
    <cellStyle name="Normal 5 2 3 2 2 3 2" xfId="13627" xr:uid="{00000000-0005-0000-0000-000050560000}"/>
    <cellStyle name="Normal 5 2 3 2 2 3 2 2" xfId="43958" xr:uid="{00000000-0005-0000-0000-000051560000}"/>
    <cellStyle name="Normal 5 2 3 2 2 3 2 3" xfId="28725" xr:uid="{00000000-0005-0000-0000-000052560000}"/>
    <cellStyle name="Normal 5 2 3 2 2 3 3" xfId="8607" xr:uid="{00000000-0005-0000-0000-000053560000}"/>
    <cellStyle name="Normal 5 2 3 2 2 3 3 2" xfId="38941" xr:uid="{00000000-0005-0000-0000-000054560000}"/>
    <cellStyle name="Normal 5 2 3 2 2 3 3 3" xfId="23708" xr:uid="{00000000-0005-0000-0000-000055560000}"/>
    <cellStyle name="Normal 5 2 3 2 2 3 4" xfId="33928" xr:uid="{00000000-0005-0000-0000-000056560000}"/>
    <cellStyle name="Normal 5 2 3 2 2 3 5" xfId="18695" xr:uid="{00000000-0005-0000-0000-000057560000}"/>
    <cellStyle name="Normal 5 2 3 2 2 4" xfId="5246" xr:uid="{00000000-0005-0000-0000-000058560000}"/>
    <cellStyle name="Normal 5 2 3 2 2 4 2" xfId="15298" xr:uid="{00000000-0005-0000-0000-000059560000}"/>
    <cellStyle name="Normal 5 2 3 2 2 4 2 2" xfId="45629" xr:uid="{00000000-0005-0000-0000-00005A560000}"/>
    <cellStyle name="Normal 5 2 3 2 2 4 2 3" xfId="30396" xr:uid="{00000000-0005-0000-0000-00005B560000}"/>
    <cellStyle name="Normal 5 2 3 2 2 4 3" xfId="10278" xr:uid="{00000000-0005-0000-0000-00005C560000}"/>
    <cellStyle name="Normal 5 2 3 2 2 4 3 2" xfId="40612" xr:uid="{00000000-0005-0000-0000-00005D560000}"/>
    <cellStyle name="Normal 5 2 3 2 2 4 3 3" xfId="25379" xr:uid="{00000000-0005-0000-0000-00005E560000}"/>
    <cellStyle name="Normal 5 2 3 2 2 4 4" xfId="35599" xr:uid="{00000000-0005-0000-0000-00005F560000}"/>
    <cellStyle name="Normal 5 2 3 2 2 4 5" xfId="20366" xr:uid="{00000000-0005-0000-0000-000060560000}"/>
    <cellStyle name="Normal 5 2 3 2 2 5" xfId="11956" xr:uid="{00000000-0005-0000-0000-000061560000}"/>
    <cellStyle name="Normal 5 2 3 2 2 5 2" xfId="42287" xr:uid="{00000000-0005-0000-0000-000062560000}"/>
    <cellStyle name="Normal 5 2 3 2 2 5 3" xfId="27054" xr:uid="{00000000-0005-0000-0000-000063560000}"/>
    <cellStyle name="Normal 5 2 3 2 2 6" xfId="6935" xr:uid="{00000000-0005-0000-0000-000064560000}"/>
    <cellStyle name="Normal 5 2 3 2 2 6 2" xfId="37270" xr:uid="{00000000-0005-0000-0000-000065560000}"/>
    <cellStyle name="Normal 5 2 3 2 2 6 3" xfId="22037" xr:uid="{00000000-0005-0000-0000-000066560000}"/>
    <cellStyle name="Normal 5 2 3 2 2 7" xfId="32258" xr:uid="{00000000-0005-0000-0000-000067560000}"/>
    <cellStyle name="Normal 5 2 3 2 2 8" xfId="17024" xr:uid="{00000000-0005-0000-0000-000068560000}"/>
    <cellStyle name="Normal 5 2 3 2 3" xfId="2282" xr:uid="{00000000-0005-0000-0000-000069560000}"/>
    <cellStyle name="Normal 5 2 3 2 3 2" xfId="3972" xr:uid="{00000000-0005-0000-0000-00006A560000}"/>
    <cellStyle name="Normal 5 2 3 2 3 2 2" xfId="14045" xr:uid="{00000000-0005-0000-0000-00006B560000}"/>
    <cellStyle name="Normal 5 2 3 2 3 2 2 2" xfId="44376" xr:uid="{00000000-0005-0000-0000-00006C560000}"/>
    <cellStyle name="Normal 5 2 3 2 3 2 2 3" xfId="29143" xr:uid="{00000000-0005-0000-0000-00006D560000}"/>
    <cellStyle name="Normal 5 2 3 2 3 2 3" xfId="9025" xr:uid="{00000000-0005-0000-0000-00006E560000}"/>
    <cellStyle name="Normal 5 2 3 2 3 2 3 2" xfId="39359" xr:uid="{00000000-0005-0000-0000-00006F560000}"/>
    <cellStyle name="Normal 5 2 3 2 3 2 3 3" xfId="24126" xr:uid="{00000000-0005-0000-0000-000070560000}"/>
    <cellStyle name="Normal 5 2 3 2 3 2 4" xfId="34346" xr:uid="{00000000-0005-0000-0000-000071560000}"/>
    <cellStyle name="Normal 5 2 3 2 3 2 5" xfId="19113" xr:uid="{00000000-0005-0000-0000-000072560000}"/>
    <cellStyle name="Normal 5 2 3 2 3 3" xfId="5664" xr:uid="{00000000-0005-0000-0000-000073560000}"/>
    <cellStyle name="Normal 5 2 3 2 3 3 2" xfId="15716" xr:uid="{00000000-0005-0000-0000-000074560000}"/>
    <cellStyle name="Normal 5 2 3 2 3 3 2 2" xfId="46047" xr:uid="{00000000-0005-0000-0000-000075560000}"/>
    <cellStyle name="Normal 5 2 3 2 3 3 2 3" xfId="30814" xr:uid="{00000000-0005-0000-0000-000076560000}"/>
    <cellStyle name="Normal 5 2 3 2 3 3 3" xfId="10696" xr:uid="{00000000-0005-0000-0000-000077560000}"/>
    <cellStyle name="Normal 5 2 3 2 3 3 3 2" xfId="41030" xr:uid="{00000000-0005-0000-0000-000078560000}"/>
    <cellStyle name="Normal 5 2 3 2 3 3 3 3" xfId="25797" xr:uid="{00000000-0005-0000-0000-000079560000}"/>
    <cellStyle name="Normal 5 2 3 2 3 3 4" xfId="36017" xr:uid="{00000000-0005-0000-0000-00007A560000}"/>
    <cellStyle name="Normal 5 2 3 2 3 3 5" xfId="20784" xr:uid="{00000000-0005-0000-0000-00007B560000}"/>
    <cellStyle name="Normal 5 2 3 2 3 4" xfId="12374" xr:uid="{00000000-0005-0000-0000-00007C560000}"/>
    <cellStyle name="Normal 5 2 3 2 3 4 2" xfId="42705" xr:uid="{00000000-0005-0000-0000-00007D560000}"/>
    <cellStyle name="Normal 5 2 3 2 3 4 3" xfId="27472" xr:uid="{00000000-0005-0000-0000-00007E560000}"/>
    <cellStyle name="Normal 5 2 3 2 3 5" xfId="7353" xr:uid="{00000000-0005-0000-0000-00007F560000}"/>
    <cellStyle name="Normal 5 2 3 2 3 5 2" xfId="37688" xr:uid="{00000000-0005-0000-0000-000080560000}"/>
    <cellStyle name="Normal 5 2 3 2 3 5 3" xfId="22455" xr:uid="{00000000-0005-0000-0000-000081560000}"/>
    <cellStyle name="Normal 5 2 3 2 3 6" xfId="32676" xr:uid="{00000000-0005-0000-0000-000082560000}"/>
    <cellStyle name="Normal 5 2 3 2 3 7" xfId="17442" xr:uid="{00000000-0005-0000-0000-000083560000}"/>
    <cellStyle name="Normal 5 2 3 2 4" xfId="3135" xr:uid="{00000000-0005-0000-0000-000084560000}"/>
    <cellStyle name="Normal 5 2 3 2 4 2" xfId="13209" xr:uid="{00000000-0005-0000-0000-000085560000}"/>
    <cellStyle name="Normal 5 2 3 2 4 2 2" xfId="43540" xr:uid="{00000000-0005-0000-0000-000086560000}"/>
    <cellStyle name="Normal 5 2 3 2 4 2 3" xfId="28307" xr:uid="{00000000-0005-0000-0000-000087560000}"/>
    <cellStyle name="Normal 5 2 3 2 4 3" xfId="8189" xr:uid="{00000000-0005-0000-0000-000088560000}"/>
    <cellStyle name="Normal 5 2 3 2 4 3 2" xfId="38523" xr:uid="{00000000-0005-0000-0000-000089560000}"/>
    <cellStyle name="Normal 5 2 3 2 4 3 3" xfId="23290" xr:uid="{00000000-0005-0000-0000-00008A560000}"/>
    <cellStyle name="Normal 5 2 3 2 4 4" xfId="33510" xr:uid="{00000000-0005-0000-0000-00008B560000}"/>
    <cellStyle name="Normal 5 2 3 2 4 5" xfId="18277" xr:uid="{00000000-0005-0000-0000-00008C560000}"/>
    <cellStyle name="Normal 5 2 3 2 5" xfId="4828" xr:uid="{00000000-0005-0000-0000-00008D560000}"/>
    <cellStyle name="Normal 5 2 3 2 5 2" xfId="14880" xr:uid="{00000000-0005-0000-0000-00008E560000}"/>
    <cellStyle name="Normal 5 2 3 2 5 2 2" xfId="45211" xr:uid="{00000000-0005-0000-0000-00008F560000}"/>
    <cellStyle name="Normal 5 2 3 2 5 2 3" xfId="29978" xr:uid="{00000000-0005-0000-0000-000090560000}"/>
    <cellStyle name="Normal 5 2 3 2 5 3" xfId="9860" xr:uid="{00000000-0005-0000-0000-000091560000}"/>
    <cellStyle name="Normal 5 2 3 2 5 3 2" xfId="40194" xr:uid="{00000000-0005-0000-0000-000092560000}"/>
    <cellStyle name="Normal 5 2 3 2 5 3 3" xfId="24961" xr:uid="{00000000-0005-0000-0000-000093560000}"/>
    <cellStyle name="Normal 5 2 3 2 5 4" xfId="35181" xr:uid="{00000000-0005-0000-0000-000094560000}"/>
    <cellStyle name="Normal 5 2 3 2 5 5" xfId="19948" xr:uid="{00000000-0005-0000-0000-000095560000}"/>
    <cellStyle name="Normal 5 2 3 2 6" xfId="11538" xr:uid="{00000000-0005-0000-0000-000096560000}"/>
    <cellStyle name="Normal 5 2 3 2 6 2" xfId="41869" xr:uid="{00000000-0005-0000-0000-000097560000}"/>
    <cellStyle name="Normal 5 2 3 2 6 3" xfId="26636" xr:uid="{00000000-0005-0000-0000-000098560000}"/>
    <cellStyle name="Normal 5 2 3 2 7" xfId="6517" xr:uid="{00000000-0005-0000-0000-000099560000}"/>
    <cellStyle name="Normal 5 2 3 2 7 2" xfId="36852" xr:uid="{00000000-0005-0000-0000-00009A560000}"/>
    <cellStyle name="Normal 5 2 3 2 7 3" xfId="21619" xr:uid="{00000000-0005-0000-0000-00009B560000}"/>
    <cellStyle name="Normal 5 2 3 2 8" xfId="31840" xr:uid="{00000000-0005-0000-0000-00009C560000}"/>
    <cellStyle name="Normal 5 2 3 2 9" xfId="16606" xr:uid="{00000000-0005-0000-0000-00009D560000}"/>
    <cellStyle name="Normal 5 2 3 3" xfId="1653" xr:uid="{00000000-0005-0000-0000-00009E560000}"/>
    <cellStyle name="Normal 5 2 3 3 2" xfId="2492" xr:uid="{00000000-0005-0000-0000-00009F560000}"/>
    <cellStyle name="Normal 5 2 3 3 2 2" xfId="4182" xr:uid="{00000000-0005-0000-0000-0000A0560000}"/>
    <cellStyle name="Normal 5 2 3 3 2 2 2" xfId="14255" xr:uid="{00000000-0005-0000-0000-0000A1560000}"/>
    <cellStyle name="Normal 5 2 3 3 2 2 2 2" xfId="44586" xr:uid="{00000000-0005-0000-0000-0000A2560000}"/>
    <cellStyle name="Normal 5 2 3 3 2 2 2 3" xfId="29353" xr:uid="{00000000-0005-0000-0000-0000A3560000}"/>
    <cellStyle name="Normal 5 2 3 3 2 2 3" xfId="9235" xr:uid="{00000000-0005-0000-0000-0000A4560000}"/>
    <cellStyle name="Normal 5 2 3 3 2 2 3 2" xfId="39569" xr:uid="{00000000-0005-0000-0000-0000A5560000}"/>
    <cellStyle name="Normal 5 2 3 3 2 2 3 3" xfId="24336" xr:uid="{00000000-0005-0000-0000-0000A6560000}"/>
    <cellStyle name="Normal 5 2 3 3 2 2 4" xfId="34556" xr:uid="{00000000-0005-0000-0000-0000A7560000}"/>
    <cellStyle name="Normal 5 2 3 3 2 2 5" xfId="19323" xr:uid="{00000000-0005-0000-0000-0000A8560000}"/>
    <cellStyle name="Normal 5 2 3 3 2 3" xfId="5874" xr:uid="{00000000-0005-0000-0000-0000A9560000}"/>
    <cellStyle name="Normal 5 2 3 3 2 3 2" xfId="15926" xr:uid="{00000000-0005-0000-0000-0000AA560000}"/>
    <cellStyle name="Normal 5 2 3 3 2 3 2 2" xfId="46257" xr:uid="{00000000-0005-0000-0000-0000AB560000}"/>
    <cellStyle name="Normal 5 2 3 3 2 3 2 3" xfId="31024" xr:uid="{00000000-0005-0000-0000-0000AC560000}"/>
    <cellStyle name="Normal 5 2 3 3 2 3 3" xfId="10906" xr:uid="{00000000-0005-0000-0000-0000AD560000}"/>
    <cellStyle name="Normal 5 2 3 3 2 3 3 2" xfId="41240" xr:uid="{00000000-0005-0000-0000-0000AE560000}"/>
    <cellStyle name="Normal 5 2 3 3 2 3 3 3" xfId="26007" xr:uid="{00000000-0005-0000-0000-0000AF560000}"/>
    <cellStyle name="Normal 5 2 3 3 2 3 4" xfId="36227" xr:uid="{00000000-0005-0000-0000-0000B0560000}"/>
    <cellStyle name="Normal 5 2 3 3 2 3 5" xfId="20994" xr:uid="{00000000-0005-0000-0000-0000B1560000}"/>
    <cellStyle name="Normal 5 2 3 3 2 4" xfId="12584" xr:uid="{00000000-0005-0000-0000-0000B2560000}"/>
    <cellStyle name="Normal 5 2 3 3 2 4 2" xfId="42915" xr:uid="{00000000-0005-0000-0000-0000B3560000}"/>
    <cellStyle name="Normal 5 2 3 3 2 4 3" xfId="27682" xr:uid="{00000000-0005-0000-0000-0000B4560000}"/>
    <cellStyle name="Normal 5 2 3 3 2 5" xfId="7563" xr:uid="{00000000-0005-0000-0000-0000B5560000}"/>
    <cellStyle name="Normal 5 2 3 3 2 5 2" xfId="37898" xr:uid="{00000000-0005-0000-0000-0000B6560000}"/>
    <cellStyle name="Normal 5 2 3 3 2 5 3" xfId="22665" xr:uid="{00000000-0005-0000-0000-0000B7560000}"/>
    <cellStyle name="Normal 5 2 3 3 2 6" xfId="32886" xr:uid="{00000000-0005-0000-0000-0000B8560000}"/>
    <cellStyle name="Normal 5 2 3 3 2 7" xfId="17652" xr:uid="{00000000-0005-0000-0000-0000B9560000}"/>
    <cellStyle name="Normal 5 2 3 3 3" xfId="3345" xr:uid="{00000000-0005-0000-0000-0000BA560000}"/>
    <cellStyle name="Normal 5 2 3 3 3 2" xfId="13419" xr:uid="{00000000-0005-0000-0000-0000BB560000}"/>
    <cellStyle name="Normal 5 2 3 3 3 2 2" xfId="43750" xr:uid="{00000000-0005-0000-0000-0000BC560000}"/>
    <cellStyle name="Normal 5 2 3 3 3 2 3" xfId="28517" xr:uid="{00000000-0005-0000-0000-0000BD560000}"/>
    <cellStyle name="Normal 5 2 3 3 3 3" xfId="8399" xr:uid="{00000000-0005-0000-0000-0000BE560000}"/>
    <cellStyle name="Normal 5 2 3 3 3 3 2" xfId="38733" xr:uid="{00000000-0005-0000-0000-0000BF560000}"/>
    <cellStyle name="Normal 5 2 3 3 3 3 3" xfId="23500" xr:uid="{00000000-0005-0000-0000-0000C0560000}"/>
    <cellStyle name="Normal 5 2 3 3 3 4" xfId="33720" xr:uid="{00000000-0005-0000-0000-0000C1560000}"/>
    <cellStyle name="Normal 5 2 3 3 3 5" xfId="18487" xr:uid="{00000000-0005-0000-0000-0000C2560000}"/>
    <cellStyle name="Normal 5 2 3 3 4" xfId="5038" xr:uid="{00000000-0005-0000-0000-0000C3560000}"/>
    <cellStyle name="Normal 5 2 3 3 4 2" xfId="15090" xr:uid="{00000000-0005-0000-0000-0000C4560000}"/>
    <cellStyle name="Normal 5 2 3 3 4 2 2" xfId="45421" xr:uid="{00000000-0005-0000-0000-0000C5560000}"/>
    <cellStyle name="Normal 5 2 3 3 4 2 3" xfId="30188" xr:uid="{00000000-0005-0000-0000-0000C6560000}"/>
    <cellStyle name="Normal 5 2 3 3 4 3" xfId="10070" xr:uid="{00000000-0005-0000-0000-0000C7560000}"/>
    <cellStyle name="Normal 5 2 3 3 4 3 2" xfId="40404" xr:uid="{00000000-0005-0000-0000-0000C8560000}"/>
    <cellStyle name="Normal 5 2 3 3 4 3 3" xfId="25171" xr:uid="{00000000-0005-0000-0000-0000C9560000}"/>
    <cellStyle name="Normal 5 2 3 3 4 4" xfId="35391" xr:uid="{00000000-0005-0000-0000-0000CA560000}"/>
    <cellStyle name="Normal 5 2 3 3 4 5" xfId="20158" xr:uid="{00000000-0005-0000-0000-0000CB560000}"/>
    <cellStyle name="Normal 5 2 3 3 5" xfId="11748" xr:uid="{00000000-0005-0000-0000-0000CC560000}"/>
    <cellStyle name="Normal 5 2 3 3 5 2" xfId="42079" xr:uid="{00000000-0005-0000-0000-0000CD560000}"/>
    <cellStyle name="Normal 5 2 3 3 5 3" xfId="26846" xr:uid="{00000000-0005-0000-0000-0000CE560000}"/>
    <cellStyle name="Normal 5 2 3 3 6" xfId="6727" xr:uid="{00000000-0005-0000-0000-0000CF560000}"/>
    <cellStyle name="Normal 5 2 3 3 6 2" xfId="37062" xr:uid="{00000000-0005-0000-0000-0000D0560000}"/>
    <cellStyle name="Normal 5 2 3 3 6 3" xfId="21829" xr:uid="{00000000-0005-0000-0000-0000D1560000}"/>
    <cellStyle name="Normal 5 2 3 3 7" xfId="32050" xr:uid="{00000000-0005-0000-0000-0000D2560000}"/>
    <cellStyle name="Normal 5 2 3 3 8" xfId="16816" xr:uid="{00000000-0005-0000-0000-0000D3560000}"/>
    <cellStyle name="Normal 5 2 3 4" xfId="2074" xr:uid="{00000000-0005-0000-0000-0000D4560000}"/>
    <cellStyle name="Normal 5 2 3 4 2" xfId="3764" xr:uid="{00000000-0005-0000-0000-0000D5560000}"/>
    <cellStyle name="Normal 5 2 3 4 2 2" xfId="13837" xr:uid="{00000000-0005-0000-0000-0000D6560000}"/>
    <cellStyle name="Normal 5 2 3 4 2 2 2" xfId="44168" xr:uid="{00000000-0005-0000-0000-0000D7560000}"/>
    <cellStyle name="Normal 5 2 3 4 2 2 3" xfId="28935" xr:uid="{00000000-0005-0000-0000-0000D8560000}"/>
    <cellStyle name="Normal 5 2 3 4 2 3" xfId="8817" xr:uid="{00000000-0005-0000-0000-0000D9560000}"/>
    <cellStyle name="Normal 5 2 3 4 2 3 2" xfId="39151" xr:uid="{00000000-0005-0000-0000-0000DA560000}"/>
    <cellStyle name="Normal 5 2 3 4 2 3 3" xfId="23918" xr:uid="{00000000-0005-0000-0000-0000DB560000}"/>
    <cellStyle name="Normal 5 2 3 4 2 4" xfId="34138" xr:uid="{00000000-0005-0000-0000-0000DC560000}"/>
    <cellStyle name="Normal 5 2 3 4 2 5" xfId="18905" xr:uid="{00000000-0005-0000-0000-0000DD560000}"/>
    <cellStyle name="Normal 5 2 3 4 3" xfId="5456" xr:uid="{00000000-0005-0000-0000-0000DE560000}"/>
    <cellStyle name="Normal 5 2 3 4 3 2" xfId="15508" xr:uid="{00000000-0005-0000-0000-0000DF560000}"/>
    <cellStyle name="Normal 5 2 3 4 3 2 2" xfId="45839" xr:uid="{00000000-0005-0000-0000-0000E0560000}"/>
    <cellStyle name="Normal 5 2 3 4 3 2 3" xfId="30606" xr:uid="{00000000-0005-0000-0000-0000E1560000}"/>
    <cellStyle name="Normal 5 2 3 4 3 3" xfId="10488" xr:uid="{00000000-0005-0000-0000-0000E2560000}"/>
    <cellStyle name="Normal 5 2 3 4 3 3 2" xfId="40822" xr:uid="{00000000-0005-0000-0000-0000E3560000}"/>
    <cellStyle name="Normal 5 2 3 4 3 3 3" xfId="25589" xr:uid="{00000000-0005-0000-0000-0000E4560000}"/>
    <cellStyle name="Normal 5 2 3 4 3 4" xfId="35809" xr:uid="{00000000-0005-0000-0000-0000E5560000}"/>
    <cellStyle name="Normal 5 2 3 4 3 5" xfId="20576" xr:uid="{00000000-0005-0000-0000-0000E6560000}"/>
    <cellStyle name="Normal 5 2 3 4 4" xfId="12166" xr:uid="{00000000-0005-0000-0000-0000E7560000}"/>
    <cellStyle name="Normal 5 2 3 4 4 2" xfId="42497" xr:uid="{00000000-0005-0000-0000-0000E8560000}"/>
    <cellStyle name="Normal 5 2 3 4 4 3" xfId="27264" xr:uid="{00000000-0005-0000-0000-0000E9560000}"/>
    <cellStyle name="Normal 5 2 3 4 5" xfId="7145" xr:uid="{00000000-0005-0000-0000-0000EA560000}"/>
    <cellStyle name="Normal 5 2 3 4 5 2" xfId="37480" xr:uid="{00000000-0005-0000-0000-0000EB560000}"/>
    <cellStyle name="Normal 5 2 3 4 5 3" xfId="22247" xr:uid="{00000000-0005-0000-0000-0000EC560000}"/>
    <cellStyle name="Normal 5 2 3 4 6" xfId="32468" xr:uid="{00000000-0005-0000-0000-0000ED560000}"/>
    <cellStyle name="Normal 5 2 3 4 7" xfId="17234" xr:uid="{00000000-0005-0000-0000-0000EE560000}"/>
    <cellStyle name="Normal 5 2 3 5" xfId="2927" xr:uid="{00000000-0005-0000-0000-0000EF560000}"/>
    <cellStyle name="Normal 5 2 3 5 2" xfId="13001" xr:uid="{00000000-0005-0000-0000-0000F0560000}"/>
    <cellStyle name="Normal 5 2 3 5 2 2" xfId="43332" xr:uid="{00000000-0005-0000-0000-0000F1560000}"/>
    <cellStyle name="Normal 5 2 3 5 2 3" xfId="28099" xr:uid="{00000000-0005-0000-0000-0000F2560000}"/>
    <cellStyle name="Normal 5 2 3 5 3" xfId="7981" xr:uid="{00000000-0005-0000-0000-0000F3560000}"/>
    <cellStyle name="Normal 5 2 3 5 3 2" xfId="38315" xr:uid="{00000000-0005-0000-0000-0000F4560000}"/>
    <cellStyle name="Normal 5 2 3 5 3 3" xfId="23082" xr:uid="{00000000-0005-0000-0000-0000F5560000}"/>
    <cellStyle name="Normal 5 2 3 5 4" xfId="33302" xr:uid="{00000000-0005-0000-0000-0000F6560000}"/>
    <cellStyle name="Normal 5 2 3 5 5" xfId="18069" xr:uid="{00000000-0005-0000-0000-0000F7560000}"/>
    <cellStyle name="Normal 5 2 3 6" xfId="4620" xr:uid="{00000000-0005-0000-0000-0000F8560000}"/>
    <cellStyle name="Normal 5 2 3 6 2" xfId="14672" xr:uid="{00000000-0005-0000-0000-0000F9560000}"/>
    <cellStyle name="Normal 5 2 3 6 2 2" xfId="45003" xr:uid="{00000000-0005-0000-0000-0000FA560000}"/>
    <cellStyle name="Normal 5 2 3 6 2 3" xfId="29770" xr:uid="{00000000-0005-0000-0000-0000FB560000}"/>
    <cellStyle name="Normal 5 2 3 6 3" xfId="9652" xr:uid="{00000000-0005-0000-0000-0000FC560000}"/>
    <cellStyle name="Normal 5 2 3 6 3 2" xfId="39986" xr:uid="{00000000-0005-0000-0000-0000FD560000}"/>
    <cellStyle name="Normal 5 2 3 6 3 3" xfId="24753" xr:uid="{00000000-0005-0000-0000-0000FE560000}"/>
    <cellStyle name="Normal 5 2 3 6 4" xfId="34973" xr:uid="{00000000-0005-0000-0000-0000FF560000}"/>
    <cellStyle name="Normal 5 2 3 6 5" xfId="19740" xr:uid="{00000000-0005-0000-0000-000000570000}"/>
    <cellStyle name="Normal 5 2 3 7" xfId="11330" xr:uid="{00000000-0005-0000-0000-000001570000}"/>
    <cellStyle name="Normal 5 2 3 7 2" xfId="41661" xr:uid="{00000000-0005-0000-0000-000002570000}"/>
    <cellStyle name="Normal 5 2 3 7 3" xfId="26428" xr:uid="{00000000-0005-0000-0000-000003570000}"/>
    <cellStyle name="Normal 5 2 3 8" xfId="6309" xr:uid="{00000000-0005-0000-0000-000004570000}"/>
    <cellStyle name="Normal 5 2 3 8 2" xfId="36644" xr:uid="{00000000-0005-0000-0000-000005570000}"/>
    <cellStyle name="Normal 5 2 3 8 3" xfId="21411" xr:uid="{00000000-0005-0000-0000-000006570000}"/>
    <cellStyle name="Normal 5 2 3 9" xfId="31385" xr:uid="{00000000-0005-0000-0000-000007570000}"/>
    <cellStyle name="Normal 5 2 4" xfId="1334" xr:uid="{00000000-0005-0000-0000-000008570000}"/>
    <cellStyle name="Normal 5 2 4 2" xfId="1757" xr:uid="{00000000-0005-0000-0000-000009570000}"/>
    <cellStyle name="Normal 5 2 4 2 2" xfId="2596" xr:uid="{00000000-0005-0000-0000-00000A570000}"/>
    <cellStyle name="Normal 5 2 4 2 2 2" xfId="4286" xr:uid="{00000000-0005-0000-0000-00000B570000}"/>
    <cellStyle name="Normal 5 2 4 2 2 2 2" xfId="14359" xr:uid="{00000000-0005-0000-0000-00000C570000}"/>
    <cellStyle name="Normal 5 2 4 2 2 2 2 2" xfId="44690" xr:uid="{00000000-0005-0000-0000-00000D570000}"/>
    <cellStyle name="Normal 5 2 4 2 2 2 2 3" xfId="29457" xr:uid="{00000000-0005-0000-0000-00000E570000}"/>
    <cellStyle name="Normal 5 2 4 2 2 2 3" xfId="9339" xr:uid="{00000000-0005-0000-0000-00000F570000}"/>
    <cellStyle name="Normal 5 2 4 2 2 2 3 2" xfId="39673" xr:uid="{00000000-0005-0000-0000-000010570000}"/>
    <cellStyle name="Normal 5 2 4 2 2 2 3 3" xfId="24440" xr:uid="{00000000-0005-0000-0000-000011570000}"/>
    <cellStyle name="Normal 5 2 4 2 2 2 4" xfId="34660" xr:uid="{00000000-0005-0000-0000-000012570000}"/>
    <cellStyle name="Normal 5 2 4 2 2 2 5" xfId="19427" xr:uid="{00000000-0005-0000-0000-000013570000}"/>
    <cellStyle name="Normal 5 2 4 2 2 3" xfId="5978" xr:uid="{00000000-0005-0000-0000-000014570000}"/>
    <cellStyle name="Normal 5 2 4 2 2 3 2" xfId="16030" xr:uid="{00000000-0005-0000-0000-000015570000}"/>
    <cellStyle name="Normal 5 2 4 2 2 3 2 2" xfId="46361" xr:uid="{00000000-0005-0000-0000-000016570000}"/>
    <cellStyle name="Normal 5 2 4 2 2 3 2 3" xfId="31128" xr:uid="{00000000-0005-0000-0000-000017570000}"/>
    <cellStyle name="Normal 5 2 4 2 2 3 3" xfId="11010" xr:uid="{00000000-0005-0000-0000-000018570000}"/>
    <cellStyle name="Normal 5 2 4 2 2 3 3 2" xfId="41344" xr:uid="{00000000-0005-0000-0000-000019570000}"/>
    <cellStyle name="Normal 5 2 4 2 2 3 3 3" xfId="26111" xr:uid="{00000000-0005-0000-0000-00001A570000}"/>
    <cellStyle name="Normal 5 2 4 2 2 3 4" xfId="36331" xr:uid="{00000000-0005-0000-0000-00001B570000}"/>
    <cellStyle name="Normal 5 2 4 2 2 3 5" xfId="21098" xr:uid="{00000000-0005-0000-0000-00001C570000}"/>
    <cellStyle name="Normal 5 2 4 2 2 4" xfId="12688" xr:uid="{00000000-0005-0000-0000-00001D570000}"/>
    <cellStyle name="Normal 5 2 4 2 2 4 2" xfId="43019" xr:uid="{00000000-0005-0000-0000-00001E570000}"/>
    <cellStyle name="Normal 5 2 4 2 2 4 3" xfId="27786" xr:uid="{00000000-0005-0000-0000-00001F570000}"/>
    <cellStyle name="Normal 5 2 4 2 2 5" xfId="7667" xr:uid="{00000000-0005-0000-0000-000020570000}"/>
    <cellStyle name="Normal 5 2 4 2 2 5 2" xfId="38002" xr:uid="{00000000-0005-0000-0000-000021570000}"/>
    <cellStyle name="Normal 5 2 4 2 2 5 3" xfId="22769" xr:uid="{00000000-0005-0000-0000-000022570000}"/>
    <cellStyle name="Normal 5 2 4 2 2 6" xfId="32990" xr:uid="{00000000-0005-0000-0000-000023570000}"/>
    <cellStyle name="Normal 5 2 4 2 2 7" xfId="17756" xr:uid="{00000000-0005-0000-0000-000024570000}"/>
    <cellStyle name="Normal 5 2 4 2 3" xfId="3449" xr:uid="{00000000-0005-0000-0000-000025570000}"/>
    <cellStyle name="Normal 5 2 4 2 3 2" xfId="13523" xr:uid="{00000000-0005-0000-0000-000026570000}"/>
    <cellStyle name="Normal 5 2 4 2 3 2 2" xfId="43854" xr:uid="{00000000-0005-0000-0000-000027570000}"/>
    <cellStyle name="Normal 5 2 4 2 3 2 3" xfId="28621" xr:uid="{00000000-0005-0000-0000-000028570000}"/>
    <cellStyle name="Normal 5 2 4 2 3 3" xfId="8503" xr:uid="{00000000-0005-0000-0000-000029570000}"/>
    <cellStyle name="Normal 5 2 4 2 3 3 2" xfId="38837" xr:uid="{00000000-0005-0000-0000-00002A570000}"/>
    <cellStyle name="Normal 5 2 4 2 3 3 3" xfId="23604" xr:uid="{00000000-0005-0000-0000-00002B570000}"/>
    <cellStyle name="Normal 5 2 4 2 3 4" xfId="33824" xr:uid="{00000000-0005-0000-0000-00002C570000}"/>
    <cellStyle name="Normal 5 2 4 2 3 5" xfId="18591" xr:uid="{00000000-0005-0000-0000-00002D570000}"/>
    <cellStyle name="Normal 5 2 4 2 4" xfId="5142" xr:uid="{00000000-0005-0000-0000-00002E570000}"/>
    <cellStyle name="Normal 5 2 4 2 4 2" xfId="15194" xr:uid="{00000000-0005-0000-0000-00002F570000}"/>
    <cellStyle name="Normal 5 2 4 2 4 2 2" xfId="45525" xr:uid="{00000000-0005-0000-0000-000030570000}"/>
    <cellStyle name="Normal 5 2 4 2 4 2 3" xfId="30292" xr:uid="{00000000-0005-0000-0000-000031570000}"/>
    <cellStyle name="Normal 5 2 4 2 4 3" xfId="10174" xr:uid="{00000000-0005-0000-0000-000032570000}"/>
    <cellStyle name="Normal 5 2 4 2 4 3 2" xfId="40508" xr:uid="{00000000-0005-0000-0000-000033570000}"/>
    <cellStyle name="Normal 5 2 4 2 4 3 3" xfId="25275" xr:uid="{00000000-0005-0000-0000-000034570000}"/>
    <cellStyle name="Normal 5 2 4 2 4 4" xfId="35495" xr:uid="{00000000-0005-0000-0000-000035570000}"/>
    <cellStyle name="Normal 5 2 4 2 4 5" xfId="20262" xr:uid="{00000000-0005-0000-0000-000036570000}"/>
    <cellStyle name="Normal 5 2 4 2 5" xfId="11852" xr:uid="{00000000-0005-0000-0000-000037570000}"/>
    <cellStyle name="Normal 5 2 4 2 5 2" xfId="42183" xr:uid="{00000000-0005-0000-0000-000038570000}"/>
    <cellStyle name="Normal 5 2 4 2 5 3" xfId="26950" xr:uid="{00000000-0005-0000-0000-000039570000}"/>
    <cellStyle name="Normal 5 2 4 2 6" xfId="6831" xr:uid="{00000000-0005-0000-0000-00003A570000}"/>
    <cellStyle name="Normal 5 2 4 2 6 2" xfId="37166" xr:uid="{00000000-0005-0000-0000-00003B570000}"/>
    <cellStyle name="Normal 5 2 4 2 6 3" xfId="21933" xr:uid="{00000000-0005-0000-0000-00003C570000}"/>
    <cellStyle name="Normal 5 2 4 2 7" xfId="32154" xr:uid="{00000000-0005-0000-0000-00003D570000}"/>
    <cellStyle name="Normal 5 2 4 2 8" xfId="16920" xr:uid="{00000000-0005-0000-0000-00003E570000}"/>
    <cellStyle name="Normal 5 2 4 3" xfId="2178" xr:uid="{00000000-0005-0000-0000-00003F570000}"/>
    <cellStyle name="Normal 5 2 4 3 2" xfId="3868" xr:uid="{00000000-0005-0000-0000-000040570000}"/>
    <cellStyle name="Normal 5 2 4 3 2 2" xfId="13941" xr:uid="{00000000-0005-0000-0000-000041570000}"/>
    <cellStyle name="Normal 5 2 4 3 2 2 2" xfId="44272" xr:uid="{00000000-0005-0000-0000-000042570000}"/>
    <cellStyle name="Normal 5 2 4 3 2 2 3" xfId="29039" xr:uid="{00000000-0005-0000-0000-000043570000}"/>
    <cellStyle name="Normal 5 2 4 3 2 3" xfId="8921" xr:uid="{00000000-0005-0000-0000-000044570000}"/>
    <cellStyle name="Normal 5 2 4 3 2 3 2" xfId="39255" xr:uid="{00000000-0005-0000-0000-000045570000}"/>
    <cellStyle name="Normal 5 2 4 3 2 3 3" xfId="24022" xr:uid="{00000000-0005-0000-0000-000046570000}"/>
    <cellStyle name="Normal 5 2 4 3 2 4" xfId="34242" xr:uid="{00000000-0005-0000-0000-000047570000}"/>
    <cellStyle name="Normal 5 2 4 3 2 5" xfId="19009" xr:uid="{00000000-0005-0000-0000-000048570000}"/>
    <cellStyle name="Normal 5 2 4 3 3" xfId="5560" xr:uid="{00000000-0005-0000-0000-000049570000}"/>
    <cellStyle name="Normal 5 2 4 3 3 2" xfId="15612" xr:uid="{00000000-0005-0000-0000-00004A570000}"/>
    <cellStyle name="Normal 5 2 4 3 3 2 2" xfId="45943" xr:uid="{00000000-0005-0000-0000-00004B570000}"/>
    <cellStyle name="Normal 5 2 4 3 3 2 3" xfId="30710" xr:uid="{00000000-0005-0000-0000-00004C570000}"/>
    <cellStyle name="Normal 5 2 4 3 3 3" xfId="10592" xr:uid="{00000000-0005-0000-0000-00004D570000}"/>
    <cellStyle name="Normal 5 2 4 3 3 3 2" xfId="40926" xr:uid="{00000000-0005-0000-0000-00004E570000}"/>
    <cellStyle name="Normal 5 2 4 3 3 3 3" xfId="25693" xr:uid="{00000000-0005-0000-0000-00004F570000}"/>
    <cellStyle name="Normal 5 2 4 3 3 4" xfId="35913" xr:uid="{00000000-0005-0000-0000-000050570000}"/>
    <cellStyle name="Normal 5 2 4 3 3 5" xfId="20680" xr:uid="{00000000-0005-0000-0000-000051570000}"/>
    <cellStyle name="Normal 5 2 4 3 4" xfId="12270" xr:uid="{00000000-0005-0000-0000-000052570000}"/>
    <cellStyle name="Normal 5 2 4 3 4 2" xfId="42601" xr:uid="{00000000-0005-0000-0000-000053570000}"/>
    <cellStyle name="Normal 5 2 4 3 4 3" xfId="27368" xr:uid="{00000000-0005-0000-0000-000054570000}"/>
    <cellStyle name="Normal 5 2 4 3 5" xfId="7249" xr:uid="{00000000-0005-0000-0000-000055570000}"/>
    <cellStyle name="Normal 5 2 4 3 5 2" xfId="37584" xr:uid="{00000000-0005-0000-0000-000056570000}"/>
    <cellStyle name="Normal 5 2 4 3 5 3" xfId="22351" xr:uid="{00000000-0005-0000-0000-000057570000}"/>
    <cellStyle name="Normal 5 2 4 3 6" xfId="32572" xr:uid="{00000000-0005-0000-0000-000058570000}"/>
    <cellStyle name="Normal 5 2 4 3 7" xfId="17338" xr:uid="{00000000-0005-0000-0000-000059570000}"/>
    <cellStyle name="Normal 5 2 4 4" xfId="3031" xr:uid="{00000000-0005-0000-0000-00005A570000}"/>
    <cellStyle name="Normal 5 2 4 4 2" xfId="13105" xr:uid="{00000000-0005-0000-0000-00005B570000}"/>
    <cellStyle name="Normal 5 2 4 4 2 2" xfId="43436" xr:uid="{00000000-0005-0000-0000-00005C570000}"/>
    <cellStyle name="Normal 5 2 4 4 2 3" xfId="28203" xr:uid="{00000000-0005-0000-0000-00005D570000}"/>
    <cellStyle name="Normal 5 2 4 4 3" xfId="8085" xr:uid="{00000000-0005-0000-0000-00005E570000}"/>
    <cellStyle name="Normal 5 2 4 4 3 2" xfId="38419" xr:uid="{00000000-0005-0000-0000-00005F570000}"/>
    <cellStyle name="Normal 5 2 4 4 3 3" xfId="23186" xr:uid="{00000000-0005-0000-0000-000060570000}"/>
    <cellStyle name="Normal 5 2 4 4 4" xfId="33406" xr:uid="{00000000-0005-0000-0000-000061570000}"/>
    <cellStyle name="Normal 5 2 4 4 5" xfId="18173" xr:uid="{00000000-0005-0000-0000-000062570000}"/>
    <cellStyle name="Normal 5 2 4 5" xfId="4724" xr:uid="{00000000-0005-0000-0000-000063570000}"/>
    <cellStyle name="Normal 5 2 4 5 2" xfId="14776" xr:uid="{00000000-0005-0000-0000-000064570000}"/>
    <cellStyle name="Normal 5 2 4 5 2 2" xfId="45107" xr:uid="{00000000-0005-0000-0000-000065570000}"/>
    <cellStyle name="Normal 5 2 4 5 2 3" xfId="29874" xr:uid="{00000000-0005-0000-0000-000066570000}"/>
    <cellStyle name="Normal 5 2 4 5 3" xfId="9756" xr:uid="{00000000-0005-0000-0000-000067570000}"/>
    <cellStyle name="Normal 5 2 4 5 3 2" xfId="40090" xr:uid="{00000000-0005-0000-0000-000068570000}"/>
    <cellStyle name="Normal 5 2 4 5 3 3" xfId="24857" xr:uid="{00000000-0005-0000-0000-000069570000}"/>
    <cellStyle name="Normal 5 2 4 5 4" xfId="35077" xr:uid="{00000000-0005-0000-0000-00006A570000}"/>
    <cellStyle name="Normal 5 2 4 5 5" xfId="19844" xr:uid="{00000000-0005-0000-0000-00006B570000}"/>
    <cellStyle name="Normal 5 2 4 6" xfId="11434" xr:uid="{00000000-0005-0000-0000-00006C570000}"/>
    <cellStyle name="Normal 5 2 4 6 2" xfId="41765" xr:uid="{00000000-0005-0000-0000-00006D570000}"/>
    <cellStyle name="Normal 5 2 4 6 3" xfId="26532" xr:uid="{00000000-0005-0000-0000-00006E570000}"/>
    <cellStyle name="Normal 5 2 4 7" xfId="6413" xr:uid="{00000000-0005-0000-0000-00006F570000}"/>
    <cellStyle name="Normal 5 2 4 7 2" xfId="36748" xr:uid="{00000000-0005-0000-0000-000070570000}"/>
    <cellStyle name="Normal 5 2 4 7 3" xfId="21515" xr:uid="{00000000-0005-0000-0000-000071570000}"/>
    <cellStyle name="Normal 5 2 4 8" xfId="31736" xr:uid="{00000000-0005-0000-0000-000072570000}"/>
    <cellStyle name="Normal 5 2 4 9" xfId="16502" xr:uid="{00000000-0005-0000-0000-000073570000}"/>
    <cellStyle name="Normal 5 2 5" xfId="1547" xr:uid="{00000000-0005-0000-0000-000074570000}"/>
    <cellStyle name="Normal 5 2 5 2" xfId="2388" xr:uid="{00000000-0005-0000-0000-000075570000}"/>
    <cellStyle name="Normal 5 2 5 2 2" xfId="4078" xr:uid="{00000000-0005-0000-0000-000076570000}"/>
    <cellStyle name="Normal 5 2 5 2 2 2" xfId="14151" xr:uid="{00000000-0005-0000-0000-000077570000}"/>
    <cellStyle name="Normal 5 2 5 2 2 2 2" xfId="44482" xr:uid="{00000000-0005-0000-0000-000078570000}"/>
    <cellStyle name="Normal 5 2 5 2 2 2 3" xfId="29249" xr:uid="{00000000-0005-0000-0000-000079570000}"/>
    <cellStyle name="Normal 5 2 5 2 2 3" xfId="9131" xr:uid="{00000000-0005-0000-0000-00007A570000}"/>
    <cellStyle name="Normal 5 2 5 2 2 3 2" xfId="39465" xr:uid="{00000000-0005-0000-0000-00007B570000}"/>
    <cellStyle name="Normal 5 2 5 2 2 3 3" xfId="24232" xr:uid="{00000000-0005-0000-0000-00007C570000}"/>
    <cellStyle name="Normal 5 2 5 2 2 4" xfId="34452" xr:uid="{00000000-0005-0000-0000-00007D570000}"/>
    <cellStyle name="Normal 5 2 5 2 2 5" xfId="19219" xr:uid="{00000000-0005-0000-0000-00007E570000}"/>
    <cellStyle name="Normal 5 2 5 2 3" xfId="5770" xr:uid="{00000000-0005-0000-0000-00007F570000}"/>
    <cellStyle name="Normal 5 2 5 2 3 2" xfId="15822" xr:uid="{00000000-0005-0000-0000-000080570000}"/>
    <cellStyle name="Normal 5 2 5 2 3 2 2" xfId="46153" xr:uid="{00000000-0005-0000-0000-000081570000}"/>
    <cellStyle name="Normal 5 2 5 2 3 2 3" xfId="30920" xr:uid="{00000000-0005-0000-0000-000082570000}"/>
    <cellStyle name="Normal 5 2 5 2 3 3" xfId="10802" xr:uid="{00000000-0005-0000-0000-000083570000}"/>
    <cellStyle name="Normal 5 2 5 2 3 3 2" xfId="41136" xr:uid="{00000000-0005-0000-0000-000084570000}"/>
    <cellStyle name="Normal 5 2 5 2 3 3 3" xfId="25903" xr:uid="{00000000-0005-0000-0000-000085570000}"/>
    <cellStyle name="Normal 5 2 5 2 3 4" xfId="36123" xr:uid="{00000000-0005-0000-0000-000086570000}"/>
    <cellStyle name="Normal 5 2 5 2 3 5" xfId="20890" xr:uid="{00000000-0005-0000-0000-000087570000}"/>
    <cellStyle name="Normal 5 2 5 2 4" xfId="12480" xr:uid="{00000000-0005-0000-0000-000088570000}"/>
    <cellStyle name="Normal 5 2 5 2 4 2" xfId="42811" xr:uid="{00000000-0005-0000-0000-000089570000}"/>
    <cellStyle name="Normal 5 2 5 2 4 3" xfId="27578" xr:uid="{00000000-0005-0000-0000-00008A570000}"/>
    <cellStyle name="Normal 5 2 5 2 5" xfId="7459" xr:uid="{00000000-0005-0000-0000-00008B570000}"/>
    <cellStyle name="Normal 5 2 5 2 5 2" xfId="37794" xr:uid="{00000000-0005-0000-0000-00008C570000}"/>
    <cellStyle name="Normal 5 2 5 2 5 3" xfId="22561" xr:uid="{00000000-0005-0000-0000-00008D570000}"/>
    <cellStyle name="Normal 5 2 5 2 6" xfId="32782" xr:uid="{00000000-0005-0000-0000-00008E570000}"/>
    <cellStyle name="Normal 5 2 5 2 7" xfId="17548" xr:uid="{00000000-0005-0000-0000-00008F570000}"/>
    <cellStyle name="Normal 5 2 5 3" xfId="3241" xr:uid="{00000000-0005-0000-0000-000090570000}"/>
    <cellStyle name="Normal 5 2 5 3 2" xfId="13315" xr:uid="{00000000-0005-0000-0000-000091570000}"/>
    <cellStyle name="Normal 5 2 5 3 2 2" xfId="43646" xr:uid="{00000000-0005-0000-0000-000092570000}"/>
    <cellStyle name="Normal 5 2 5 3 2 3" xfId="28413" xr:uid="{00000000-0005-0000-0000-000093570000}"/>
    <cellStyle name="Normal 5 2 5 3 3" xfId="8295" xr:uid="{00000000-0005-0000-0000-000094570000}"/>
    <cellStyle name="Normal 5 2 5 3 3 2" xfId="38629" xr:uid="{00000000-0005-0000-0000-000095570000}"/>
    <cellStyle name="Normal 5 2 5 3 3 3" xfId="23396" xr:uid="{00000000-0005-0000-0000-000096570000}"/>
    <cellStyle name="Normal 5 2 5 3 4" xfId="33616" xr:uid="{00000000-0005-0000-0000-000097570000}"/>
    <cellStyle name="Normal 5 2 5 3 5" xfId="18383" xr:uid="{00000000-0005-0000-0000-000098570000}"/>
    <cellStyle name="Normal 5 2 5 4" xfId="4934" xr:uid="{00000000-0005-0000-0000-000099570000}"/>
    <cellStyle name="Normal 5 2 5 4 2" xfId="14986" xr:uid="{00000000-0005-0000-0000-00009A570000}"/>
    <cellStyle name="Normal 5 2 5 4 2 2" xfId="45317" xr:uid="{00000000-0005-0000-0000-00009B570000}"/>
    <cellStyle name="Normal 5 2 5 4 2 3" xfId="30084" xr:uid="{00000000-0005-0000-0000-00009C570000}"/>
    <cellStyle name="Normal 5 2 5 4 3" xfId="9966" xr:uid="{00000000-0005-0000-0000-00009D570000}"/>
    <cellStyle name="Normal 5 2 5 4 3 2" xfId="40300" xr:uid="{00000000-0005-0000-0000-00009E570000}"/>
    <cellStyle name="Normal 5 2 5 4 3 3" xfId="25067" xr:uid="{00000000-0005-0000-0000-00009F570000}"/>
    <cellStyle name="Normal 5 2 5 4 4" xfId="35287" xr:uid="{00000000-0005-0000-0000-0000A0570000}"/>
    <cellStyle name="Normal 5 2 5 4 5" xfId="20054" xr:uid="{00000000-0005-0000-0000-0000A1570000}"/>
    <cellStyle name="Normal 5 2 5 5" xfId="11644" xr:uid="{00000000-0005-0000-0000-0000A2570000}"/>
    <cellStyle name="Normal 5 2 5 5 2" xfId="41975" xr:uid="{00000000-0005-0000-0000-0000A3570000}"/>
    <cellStyle name="Normal 5 2 5 5 3" xfId="26742" xr:uid="{00000000-0005-0000-0000-0000A4570000}"/>
    <cellStyle name="Normal 5 2 5 6" xfId="6623" xr:uid="{00000000-0005-0000-0000-0000A5570000}"/>
    <cellStyle name="Normal 5 2 5 6 2" xfId="36958" xr:uid="{00000000-0005-0000-0000-0000A6570000}"/>
    <cellStyle name="Normal 5 2 5 6 3" xfId="21725" xr:uid="{00000000-0005-0000-0000-0000A7570000}"/>
    <cellStyle name="Normal 5 2 5 7" xfId="31946" xr:uid="{00000000-0005-0000-0000-0000A8570000}"/>
    <cellStyle name="Normal 5 2 5 8" xfId="16712" xr:uid="{00000000-0005-0000-0000-0000A9570000}"/>
    <cellStyle name="Normal 5 2 6" xfId="1968" xr:uid="{00000000-0005-0000-0000-0000AA570000}"/>
    <cellStyle name="Normal 5 2 6 2" xfId="3660" xr:uid="{00000000-0005-0000-0000-0000AB570000}"/>
    <cellStyle name="Normal 5 2 6 2 2" xfId="13733" xr:uid="{00000000-0005-0000-0000-0000AC570000}"/>
    <cellStyle name="Normal 5 2 6 2 2 2" xfId="44064" xr:uid="{00000000-0005-0000-0000-0000AD570000}"/>
    <cellStyle name="Normal 5 2 6 2 2 3" xfId="28831" xr:uid="{00000000-0005-0000-0000-0000AE570000}"/>
    <cellStyle name="Normal 5 2 6 2 3" xfId="8713" xr:uid="{00000000-0005-0000-0000-0000AF570000}"/>
    <cellStyle name="Normal 5 2 6 2 3 2" xfId="39047" xr:uid="{00000000-0005-0000-0000-0000B0570000}"/>
    <cellStyle name="Normal 5 2 6 2 3 3" xfId="23814" xr:uid="{00000000-0005-0000-0000-0000B1570000}"/>
    <cellStyle name="Normal 5 2 6 2 4" xfId="34034" xr:uid="{00000000-0005-0000-0000-0000B2570000}"/>
    <cellStyle name="Normal 5 2 6 2 5" xfId="18801" xr:uid="{00000000-0005-0000-0000-0000B3570000}"/>
    <cellStyle name="Normal 5 2 6 3" xfId="5352" xr:uid="{00000000-0005-0000-0000-0000B4570000}"/>
    <cellStyle name="Normal 5 2 6 3 2" xfId="15404" xr:uid="{00000000-0005-0000-0000-0000B5570000}"/>
    <cellStyle name="Normal 5 2 6 3 2 2" xfId="45735" xr:uid="{00000000-0005-0000-0000-0000B6570000}"/>
    <cellStyle name="Normal 5 2 6 3 2 3" xfId="30502" xr:uid="{00000000-0005-0000-0000-0000B7570000}"/>
    <cellStyle name="Normal 5 2 6 3 3" xfId="10384" xr:uid="{00000000-0005-0000-0000-0000B8570000}"/>
    <cellStyle name="Normal 5 2 6 3 3 2" xfId="40718" xr:uid="{00000000-0005-0000-0000-0000B9570000}"/>
    <cellStyle name="Normal 5 2 6 3 3 3" xfId="25485" xr:uid="{00000000-0005-0000-0000-0000BA570000}"/>
    <cellStyle name="Normal 5 2 6 3 4" xfId="35705" xr:uid="{00000000-0005-0000-0000-0000BB570000}"/>
    <cellStyle name="Normal 5 2 6 3 5" xfId="20472" xr:uid="{00000000-0005-0000-0000-0000BC570000}"/>
    <cellStyle name="Normal 5 2 6 4" xfId="12062" xr:uid="{00000000-0005-0000-0000-0000BD570000}"/>
    <cellStyle name="Normal 5 2 6 4 2" xfId="42393" xr:uid="{00000000-0005-0000-0000-0000BE570000}"/>
    <cellStyle name="Normal 5 2 6 4 3" xfId="27160" xr:uid="{00000000-0005-0000-0000-0000BF570000}"/>
    <cellStyle name="Normal 5 2 6 5" xfId="7041" xr:uid="{00000000-0005-0000-0000-0000C0570000}"/>
    <cellStyle name="Normal 5 2 6 5 2" xfId="37376" xr:uid="{00000000-0005-0000-0000-0000C1570000}"/>
    <cellStyle name="Normal 5 2 6 5 3" xfId="22143" xr:uid="{00000000-0005-0000-0000-0000C2570000}"/>
    <cellStyle name="Normal 5 2 6 6" xfId="32364" xr:uid="{00000000-0005-0000-0000-0000C3570000}"/>
    <cellStyle name="Normal 5 2 6 7" xfId="17130" xr:uid="{00000000-0005-0000-0000-0000C4570000}"/>
    <cellStyle name="Normal 5 2 7" xfId="2816" xr:uid="{00000000-0005-0000-0000-0000C5570000}"/>
    <cellStyle name="Normal 5 2 7 2" xfId="12897" xr:uid="{00000000-0005-0000-0000-0000C6570000}"/>
    <cellStyle name="Normal 5 2 7 2 2" xfId="43228" xr:uid="{00000000-0005-0000-0000-0000C7570000}"/>
    <cellStyle name="Normal 5 2 7 2 3" xfId="27995" xr:uid="{00000000-0005-0000-0000-0000C8570000}"/>
    <cellStyle name="Normal 5 2 7 3" xfId="7876" xr:uid="{00000000-0005-0000-0000-0000C9570000}"/>
    <cellStyle name="Normal 5 2 7 3 2" xfId="38211" xr:uid="{00000000-0005-0000-0000-0000CA570000}"/>
    <cellStyle name="Normal 5 2 7 3 3" xfId="22978" xr:uid="{00000000-0005-0000-0000-0000CB570000}"/>
    <cellStyle name="Normal 5 2 7 4" xfId="33198" xr:uid="{00000000-0005-0000-0000-0000CC570000}"/>
    <cellStyle name="Normal 5 2 7 5" xfId="17965" xr:uid="{00000000-0005-0000-0000-0000CD570000}"/>
    <cellStyle name="Normal 5 2 8" xfId="4512" xr:uid="{00000000-0005-0000-0000-0000CE570000}"/>
    <cellStyle name="Normal 5 2 8 2" xfId="14568" xr:uid="{00000000-0005-0000-0000-0000CF570000}"/>
    <cellStyle name="Normal 5 2 8 2 2" xfId="44899" xr:uid="{00000000-0005-0000-0000-0000D0570000}"/>
    <cellStyle name="Normal 5 2 8 2 3" xfId="29666" xr:uid="{00000000-0005-0000-0000-0000D1570000}"/>
    <cellStyle name="Normal 5 2 8 3" xfId="9548" xr:uid="{00000000-0005-0000-0000-0000D2570000}"/>
    <cellStyle name="Normal 5 2 8 3 2" xfId="39882" xr:uid="{00000000-0005-0000-0000-0000D3570000}"/>
    <cellStyle name="Normal 5 2 8 3 3" xfId="24649" xr:uid="{00000000-0005-0000-0000-0000D4570000}"/>
    <cellStyle name="Normal 5 2 8 4" xfId="34869" xr:uid="{00000000-0005-0000-0000-0000D5570000}"/>
    <cellStyle name="Normal 5 2 8 5" xfId="19636" xr:uid="{00000000-0005-0000-0000-0000D6570000}"/>
    <cellStyle name="Normal 5 2 9" xfId="11224" xr:uid="{00000000-0005-0000-0000-0000D7570000}"/>
    <cellStyle name="Normal 5 2 9 2" xfId="41557" xr:uid="{00000000-0005-0000-0000-0000D8570000}"/>
    <cellStyle name="Normal 5 2 9 3" xfId="26324" xr:uid="{00000000-0005-0000-0000-0000D9570000}"/>
    <cellStyle name="Normal 5 3" xfId="411" xr:uid="{00000000-0005-0000-0000-0000DA570000}"/>
    <cellStyle name="Normal 5 3 10" xfId="6198" xr:uid="{00000000-0005-0000-0000-0000DB570000}"/>
    <cellStyle name="Normal 5 3 10 2" xfId="36536" xr:uid="{00000000-0005-0000-0000-0000DC570000}"/>
    <cellStyle name="Normal 5 3 10 3" xfId="21303" xr:uid="{00000000-0005-0000-0000-0000DD570000}"/>
    <cellStyle name="Normal 5 3 11" xfId="31378" xr:uid="{00000000-0005-0000-0000-0000DE570000}"/>
    <cellStyle name="Normal 5 3 12" xfId="16288" xr:uid="{00000000-0005-0000-0000-0000DF570000}"/>
    <cellStyle name="Normal 5 3 2" xfId="1162" xr:uid="{00000000-0005-0000-0000-0000E0570000}"/>
    <cellStyle name="Normal 5 3 2 10" xfId="31387" xr:uid="{00000000-0005-0000-0000-0000E1570000}"/>
    <cellStyle name="Normal 5 3 2 11" xfId="16342" xr:uid="{00000000-0005-0000-0000-0000E2570000}"/>
    <cellStyle name="Normal 5 3 2 2" xfId="1271" xr:uid="{00000000-0005-0000-0000-0000E3570000}"/>
    <cellStyle name="Normal 5 3 2 2 10" xfId="16446" xr:uid="{00000000-0005-0000-0000-0000E4570000}"/>
    <cellStyle name="Normal 5 3 2 2 2" xfId="1488" xr:uid="{00000000-0005-0000-0000-0000E5570000}"/>
    <cellStyle name="Normal 5 3 2 2 2 2" xfId="1909" xr:uid="{00000000-0005-0000-0000-0000E6570000}"/>
    <cellStyle name="Normal 5 3 2 2 2 2 2" xfId="2748" xr:uid="{00000000-0005-0000-0000-0000E7570000}"/>
    <cellStyle name="Normal 5 3 2 2 2 2 2 2" xfId="4438" xr:uid="{00000000-0005-0000-0000-0000E8570000}"/>
    <cellStyle name="Normal 5 3 2 2 2 2 2 2 2" xfId="14511" xr:uid="{00000000-0005-0000-0000-0000E9570000}"/>
    <cellStyle name="Normal 5 3 2 2 2 2 2 2 2 2" xfId="44842" xr:uid="{00000000-0005-0000-0000-0000EA570000}"/>
    <cellStyle name="Normal 5 3 2 2 2 2 2 2 2 3" xfId="29609" xr:uid="{00000000-0005-0000-0000-0000EB570000}"/>
    <cellStyle name="Normal 5 3 2 2 2 2 2 2 3" xfId="9491" xr:uid="{00000000-0005-0000-0000-0000EC570000}"/>
    <cellStyle name="Normal 5 3 2 2 2 2 2 2 3 2" xfId="39825" xr:uid="{00000000-0005-0000-0000-0000ED570000}"/>
    <cellStyle name="Normal 5 3 2 2 2 2 2 2 3 3" xfId="24592" xr:uid="{00000000-0005-0000-0000-0000EE570000}"/>
    <cellStyle name="Normal 5 3 2 2 2 2 2 2 4" xfId="34812" xr:uid="{00000000-0005-0000-0000-0000EF570000}"/>
    <cellStyle name="Normal 5 3 2 2 2 2 2 2 5" xfId="19579" xr:uid="{00000000-0005-0000-0000-0000F0570000}"/>
    <cellStyle name="Normal 5 3 2 2 2 2 2 3" xfId="6130" xr:uid="{00000000-0005-0000-0000-0000F1570000}"/>
    <cellStyle name="Normal 5 3 2 2 2 2 2 3 2" xfId="16182" xr:uid="{00000000-0005-0000-0000-0000F2570000}"/>
    <cellStyle name="Normal 5 3 2 2 2 2 2 3 2 2" xfId="46513" xr:uid="{00000000-0005-0000-0000-0000F3570000}"/>
    <cellStyle name="Normal 5 3 2 2 2 2 2 3 2 3" xfId="31280" xr:uid="{00000000-0005-0000-0000-0000F4570000}"/>
    <cellStyle name="Normal 5 3 2 2 2 2 2 3 3" xfId="11162" xr:uid="{00000000-0005-0000-0000-0000F5570000}"/>
    <cellStyle name="Normal 5 3 2 2 2 2 2 3 3 2" xfId="41496" xr:uid="{00000000-0005-0000-0000-0000F6570000}"/>
    <cellStyle name="Normal 5 3 2 2 2 2 2 3 3 3" xfId="26263" xr:uid="{00000000-0005-0000-0000-0000F7570000}"/>
    <cellStyle name="Normal 5 3 2 2 2 2 2 3 4" xfId="36483" xr:uid="{00000000-0005-0000-0000-0000F8570000}"/>
    <cellStyle name="Normal 5 3 2 2 2 2 2 3 5" xfId="21250" xr:uid="{00000000-0005-0000-0000-0000F9570000}"/>
    <cellStyle name="Normal 5 3 2 2 2 2 2 4" xfId="12840" xr:uid="{00000000-0005-0000-0000-0000FA570000}"/>
    <cellStyle name="Normal 5 3 2 2 2 2 2 4 2" xfId="43171" xr:uid="{00000000-0005-0000-0000-0000FB570000}"/>
    <cellStyle name="Normal 5 3 2 2 2 2 2 4 3" xfId="27938" xr:uid="{00000000-0005-0000-0000-0000FC570000}"/>
    <cellStyle name="Normal 5 3 2 2 2 2 2 5" xfId="7819" xr:uid="{00000000-0005-0000-0000-0000FD570000}"/>
    <cellStyle name="Normal 5 3 2 2 2 2 2 5 2" xfId="38154" xr:uid="{00000000-0005-0000-0000-0000FE570000}"/>
    <cellStyle name="Normal 5 3 2 2 2 2 2 5 3" xfId="22921" xr:uid="{00000000-0005-0000-0000-0000FF570000}"/>
    <cellStyle name="Normal 5 3 2 2 2 2 2 6" xfId="33142" xr:uid="{00000000-0005-0000-0000-000000580000}"/>
    <cellStyle name="Normal 5 3 2 2 2 2 2 7" xfId="17908" xr:uid="{00000000-0005-0000-0000-000001580000}"/>
    <cellStyle name="Normal 5 3 2 2 2 2 3" xfId="3601" xr:uid="{00000000-0005-0000-0000-000002580000}"/>
    <cellStyle name="Normal 5 3 2 2 2 2 3 2" xfId="13675" xr:uid="{00000000-0005-0000-0000-000003580000}"/>
    <cellStyle name="Normal 5 3 2 2 2 2 3 2 2" xfId="44006" xr:uid="{00000000-0005-0000-0000-000004580000}"/>
    <cellStyle name="Normal 5 3 2 2 2 2 3 2 3" xfId="28773" xr:uid="{00000000-0005-0000-0000-000005580000}"/>
    <cellStyle name="Normal 5 3 2 2 2 2 3 3" xfId="8655" xr:uid="{00000000-0005-0000-0000-000006580000}"/>
    <cellStyle name="Normal 5 3 2 2 2 2 3 3 2" xfId="38989" xr:uid="{00000000-0005-0000-0000-000007580000}"/>
    <cellStyle name="Normal 5 3 2 2 2 2 3 3 3" xfId="23756" xr:uid="{00000000-0005-0000-0000-000008580000}"/>
    <cellStyle name="Normal 5 3 2 2 2 2 3 4" xfId="33976" xr:uid="{00000000-0005-0000-0000-000009580000}"/>
    <cellStyle name="Normal 5 3 2 2 2 2 3 5" xfId="18743" xr:uid="{00000000-0005-0000-0000-00000A580000}"/>
    <cellStyle name="Normal 5 3 2 2 2 2 4" xfId="5294" xr:uid="{00000000-0005-0000-0000-00000B580000}"/>
    <cellStyle name="Normal 5 3 2 2 2 2 4 2" xfId="15346" xr:uid="{00000000-0005-0000-0000-00000C580000}"/>
    <cellStyle name="Normal 5 3 2 2 2 2 4 2 2" xfId="45677" xr:uid="{00000000-0005-0000-0000-00000D580000}"/>
    <cellStyle name="Normal 5 3 2 2 2 2 4 2 3" xfId="30444" xr:uid="{00000000-0005-0000-0000-00000E580000}"/>
    <cellStyle name="Normal 5 3 2 2 2 2 4 3" xfId="10326" xr:uid="{00000000-0005-0000-0000-00000F580000}"/>
    <cellStyle name="Normal 5 3 2 2 2 2 4 3 2" xfId="40660" xr:uid="{00000000-0005-0000-0000-000010580000}"/>
    <cellStyle name="Normal 5 3 2 2 2 2 4 3 3" xfId="25427" xr:uid="{00000000-0005-0000-0000-000011580000}"/>
    <cellStyle name="Normal 5 3 2 2 2 2 4 4" xfId="35647" xr:uid="{00000000-0005-0000-0000-000012580000}"/>
    <cellStyle name="Normal 5 3 2 2 2 2 4 5" xfId="20414" xr:uid="{00000000-0005-0000-0000-000013580000}"/>
    <cellStyle name="Normal 5 3 2 2 2 2 5" xfId="12004" xr:uid="{00000000-0005-0000-0000-000014580000}"/>
    <cellStyle name="Normal 5 3 2 2 2 2 5 2" xfId="42335" xr:uid="{00000000-0005-0000-0000-000015580000}"/>
    <cellStyle name="Normal 5 3 2 2 2 2 5 3" xfId="27102" xr:uid="{00000000-0005-0000-0000-000016580000}"/>
    <cellStyle name="Normal 5 3 2 2 2 2 6" xfId="6983" xr:uid="{00000000-0005-0000-0000-000017580000}"/>
    <cellStyle name="Normal 5 3 2 2 2 2 6 2" xfId="37318" xr:uid="{00000000-0005-0000-0000-000018580000}"/>
    <cellStyle name="Normal 5 3 2 2 2 2 6 3" xfId="22085" xr:uid="{00000000-0005-0000-0000-000019580000}"/>
    <cellStyle name="Normal 5 3 2 2 2 2 7" xfId="32306" xr:uid="{00000000-0005-0000-0000-00001A580000}"/>
    <cellStyle name="Normal 5 3 2 2 2 2 8" xfId="17072" xr:uid="{00000000-0005-0000-0000-00001B580000}"/>
    <cellStyle name="Normal 5 3 2 2 2 3" xfId="2330" xr:uid="{00000000-0005-0000-0000-00001C580000}"/>
    <cellStyle name="Normal 5 3 2 2 2 3 2" xfId="4020" xr:uid="{00000000-0005-0000-0000-00001D580000}"/>
    <cellStyle name="Normal 5 3 2 2 2 3 2 2" xfId="14093" xr:uid="{00000000-0005-0000-0000-00001E580000}"/>
    <cellStyle name="Normal 5 3 2 2 2 3 2 2 2" xfId="44424" xr:uid="{00000000-0005-0000-0000-00001F580000}"/>
    <cellStyle name="Normal 5 3 2 2 2 3 2 2 3" xfId="29191" xr:uid="{00000000-0005-0000-0000-000020580000}"/>
    <cellStyle name="Normal 5 3 2 2 2 3 2 3" xfId="9073" xr:uid="{00000000-0005-0000-0000-000021580000}"/>
    <cellStyle name="Normal 5 3 2 2 2 3 2 3 2" xfId="39407" xr:uid="{00000000-0005-0000-0000-000022580000}"/>
    <cellStyle name="Normal 5 3 2 2 2 3 2 3 3" xfId="24174" xr:uid="{00000000-0005-0000-0000-000023580000}"/>
    <cellStyle name="Normal 5 3 2 2 2 3 2 4" xfId="34394" xr:uid="{00000000-0005-0000-0000-000024580000}"/>
    <cellStyle name="Normal 5 3 2 2 2 3 2 5" xfId="19161" xr:uid="{00000000-0005-0000-0000-000025580000}"/>
    <cellStyle name="Normal 5 3 2 2 2 3 3" xfId="5712" xr:uid="{00000000-0005-0000-0000-000026580000}"/>
    <cellStyle name="Normal 5 3 2 2 2 3 3 2" xfId="15764" xr:uid="{00000000-0005-0000-0000-000027580000}"/>
    <cellStyle name="Normal 5 3 2 2 2 3 3 2 2" xfId="46095" xr:uid="{00000000-0005-0000-0000-000028580000}"/>
    <cellStyle name="Normal 5 3 2 2 2 3 3 2 3" xfId="30862" xr:uid="{00000000-0005-0000-0000-000029580000}"/>
    <cellStyle name="Normal 5 3 2 2 2 3 3 3" xfId="10744" xr:uid="{00000000-0005-0000-0000-00002A580000}"/>
    <cellStyle name="Normal 5 3 2 2 2 3 3 3 2" xfId="41078" xr:uid="{00000000-0005-0000-0000-00002B580000}"/>
    <cellStyle name="Normal 5 3 2 2 2 3 3 3 3" xfId="25845" xr:uid="{00000000-0005-0000-0000-00002C580000}"/>
    <cellStyle name="Normal 5 3 2 2 2 3 3 4" xfId="36065" xr:uid="{00000000-0005-0000-0000-00002D580000}"/>
    <cellStyle name="Normal 5 3 2 2 2 3 3 5" xfId="20832" xr:uid="{00000000-0005-0000-0000-00002E580000}"/>
    <cellStyle name="Normal 5 3 2 2 2 3 4" xfId="12422" xr:uid="{00000000-0005-0000-0000-00002F580000}"/>
    <cellStyle name="Normal 5 3 2 2 2 3 4 2" xfId="42753" xr:uid="{00000000-0005-0000-0000-000030580000}"/>
    <cellStyle name="Normal 5 3 2 2 2 3 4 3" xfId="27520" xr:uid="{00000000-0005-0000-0000-000031580000}"/>
    <cellStyle name="Normal 5 3 2 2 2 3 5" xfId="7401" xr:uid="{00000000-0005-0000-0000-000032580000}"/>
    <cellStyle name="Normal 5 3 2 2 2 3 5 2" xfId="37736" xr:uid="{00000000-0005-0000-0000-000033580000}"/>
    <cellStyle name="Normal 5 3 2 2 2 3 5 3" xfId="22503" xr:uid="{00000000-0005-0000-0000-000034580000}"/>
    <cellStyle name="Normal 5 3 2 2 2 3 6" xfId="32724" xr:uid="{00000000-0005-0000-0000-000035580000}"/>
    <cellStyle name="Normal 5 3 2 2 2 3 7" xfId="17490" xr:uid="{00000000-0005-0000-0000-000036580000}"/>
    <cellStyle name="Normal 5 3 2 2 2 4" xfId="3183" xr:uid="{00000000-0005-0000-0000-000037580000}"/>
    <cellStyle name="Normal 5 3 2 2 2 4 2" xfId="13257" xr:uid="{00000000-0005-0000-0000-000038580000}"/>
    <cellStyle name="Normal 5 3 2 2 2 4 2 2" xfId="43588" xr:uid="{00000000-0005-0000-0000-000039580000}"/>
    <cellStyle name="Normal 5 3 2 2 2 4 2 3" xfId="28355" xr:uid="{00000000-0005-0000-0000-00003A580000}"/>
    <cellStyle name="Normal 5 3 2 2 2 4 3" xfId="8237" xr:uid="{00000000-0005-0000-0000-00003B580000}"/>
    <cellStyle name="Normal 5 3 2 2 2 4 3 2" xfId="38571" xr:uid="{00000000-0005-0000-0000-00003C580000}"/>
    <cellStyle name="Normal 5 3 2 2 2 4 3 3" xfId="23338" xr:uid="{00000000-0005-0000-0000-00003D580000}"/>
    <cellStyle name="Normal 5 3 2 2 2 4 4" xfId="33558" xr:uid="{00000000-0005-0000-0000-00003E580000}"/>
    <cellStyle name="Normal 5 3 2 2 2 4 5" xfId="18325" xr:uid="{00000000-0005-0000-0000-00003F580000}"/>
    <cellStyle name="Normal 5 3 2 2 2 5" xfId="4876" xr:uid="{00000000-0005-0000-0000-000040580000}"/>
    <cellStyle name="Normal 5 3 2 2 2 5 2" xfId="14928" xr:uid="{00000000-0005-0000-0000-000041580000}"/>
    <cellStyle name="Normal 5 3 2 2 2 5 2 2" xfId="45259" xr:uid="{00000000-0005-0000-0000-000042580000}"/>
    <cellStyle name="Normal 5 3 2 2 2 5 2 3" xfId="30026" xr:uid="{00000000-0005-0000-0000-000043580000}"/>
    <cellStyle name="Normal 5 3 2 2 2 5 3" xfId="9908" xr:uid="{00000000-0005-0000-0000-000044580000}"/>
    <cellStyle name="Normal 5 3 2 2 2 5 3 2" xfId="40242" xr:uid="{00000000-0005-0000-0000-000045580000}"/>
    <cellStyle name="Normal 5 3 2 2 2 5 3 3" xfId="25009" xr:uid="{00000000-0005-0000-0000-000046580000}"/>
    <cellStyle name="Normal 5 3 2 2 2 5 4" xfId="35229" xr:uid="{00000000-0005-0000-0000-000047580000}"/>
    <cellStyle name="Normal 5 3 2 2 2 5 5" xfId="19996" xr:uid="{00000000-0005-0000-0000-000048580000}"/>
    <cellStyle name="Normal 5 3 2 2 2 6" xfId="11586" xr:uid="{00000000-0005-0000-0000-000049580000}"/>
    <cellStyle name="Normal 5 3 2 2 2 6 2" xfId="41917" xr:uid="{00000000-0005-0000-0000-00004A580000}"/>
    <cellStyle name="Normal 5 3 2 2 2 6 3" xfId="26684" xr:uid="{00000000-0005-0000-0000-00004B580000}"/>
    <cellStyle name="Normal 5 3 2 2 2 7" xfId="6565" xr:uid="{00000000-0005-0000-0000-00004C580000}"/>
    <cellStyle name="Normal 5 3 2 2 2 7 2" xfId="36900" xr:uid="{00000000-0005-0000-0000-00004D580000}"/>
    <cellStyle name="Normal 5 3 2 2 2 7 3" xfId="21667" xr:uid="{00000000-0005-0000-0000-00004E580000}"/>
    <cellStyle name="Normal 5 3 2 2 2 8" xfId="31888" xr:uid="{00000000-0005-0000-0000-00004F580000}"/>
    <cellStyle name="Normal 5 3 2 2 2 9" xfId="16654" xr:uid="{00000000-0005-0000-0000-000050580000}"/>
    <cellStyle name="Normal 5 3 2 2 3" xfId="1701" xr:uid="{00000000-0005-0000-0000-000051580000}"/>
    <cellStyle name="Normal 5 3 2 2 3 2" xfId="2540" xr:uid="{00000000-0005-0000-0000-000052580000}"/>
    <cellStyle name="Normal 5 3 2 2 3 2 2" xfId="4230" xr:uid="{00000000-0005-0000-0000-000053580000}"/>
    <cellStyle name="Normal 5 3 2 2 3 2 2 2" xfId="14303" xr:uid="{00000000-0005-0000-0000-000054580000}"/>
    <cellStyle name="Normal 5 3 2 2 3 2 2 2 2" xfId="44634" xr:uid="{00000000-0005-0000-0000-000055580000}"/>
    <cellStyle name="Normal 5 3 2 2 3 2 2 2 3" xfId="29401" xr:uid="{00000000-0005-0000-0000-000056580000}"/>
    <cellStyle name="Normal 5 3 2 2 3 2 2 3" xfId="9283" xr:uid="{00000000-0005-0000-0000-000057580000}"/>
    <cellStyle name="Normal 5 3 2 2 3 2 2 3 2" xfId="39617" xr:uid="{00000000-0005-0000-0000-000058580000}"/>
    <cellStyle name="Normal 5 3 2 2 3 2 2 3 3" xfId="24384" xr:uid="{00000000-0005-0000-0000-000059580000}"/>
    <cellStyle name="Normal 5 3 2 2 3 2 2 4" xfId="34604" xr:uid="{00000000-0005-0000-0000-00005A580000}"/>
    <cellStyle name="Normal 5 3 2 2 3 2 2 5" xfId="19371" xr:uid="{00000000-0005-0000-0000-00005B580000}"/>
    <cellStyle name="Normal 5 3 2 2 3 2 3" xfId="5922" xr:uid="{00000000-0005-0000-0000-00005C580000}"/>
    <cellStyle name="Normal 5 3 2 2 3 2 3 2" xfId="15974" xr:uid="{00000000-0005-0000-0000-00005D580000}"/>
    <cellStyle name="Normal 5 3 2 2 3 2 3 2 2" xfId="46305" xr:uid="{00000000-0005-0000-0000-00005E580000}"/>
    <cellStyle name="Normal 5 3 2 2 3 2 3 2 3" xfId="31072" xr:uid="{00000000-0005-0000-0000-00005F580000}"/>
    <cellStyle name="Normal 5 3 2 2 3 2 3 3" xfId="10954" xr:uid="{00000000-0005-0000-0000-000060580000}"/>
    <cellStyle name="Normal 5 3 2 2 3 2 3 3 2" xfId="41288" xr:uid="{00000000-0005-0000-0000-000061580000}"/>
    <cellStyle name="Normal 5 3 2 2 3 2 3 3 3" xfId="26055" xr:uid="{00000000-0005-0000-0000-000062580000}"/>
    <cellStyle name="Normal 5 3 2 2 3 2 3 4" xfId="36275" xr:uid="{00000000-0005-0000-0000-000063580000}"/>
    <cellStyle name="Normal 5 3 2 2 3 2 3 5" xfId="21042" xr:uid="{00000000-0005-0000-0000-000064580000}"/>
    <cellStyle name="Normal 5 3 2 2 3 2 4" xfId="12632" xr:uid="{00000000-0005-0000-0000-000065580000}"/>
    <cellStyle name="Normal 5 3 2 2 3 2 4 2" xfId="42963" xr:uid="{00000000-0005-0000-0000-000066580000}"/>
    <cellStyle name="Normal 5 3 2 2 3 2 4 3" xfId="27730" xr:uid="{00000000-0005-0000-0000-000067580000}"/>
    <cellStyle name="Normal 5 3 2 2 3 2 5" xfId="7611" xr:uid="{00000000-0005-0000-0000-000068580000}"/>
    <cellStyle name="Normal 5 3 2 2 3 2 5 2" xfId="37946" xr:uid="{00000000-0005-0000-0000-000069580000}"/>
    <cellStyle name="Normal 5 3 2 2 3 2 5 3" xfId="22713" xr:uid="{00000000-0005-0000-0000-00006A580000}"/>
    <cellStyle name="Normal 5 3 2 2 3 2 6" xfId="32934" xr:uid="{00000000-0005-0000-0000-00006B580000}"/>
    <cellStyle name="Normal 5 3 2 2 3 2 7" xfId="17700" xr:uid="{00000000-0005-0000-0000-00006C580000}"/>
    <cellStyle name="Normal 5 3 2 2 3 3" xfId="3393" xr:uid="{00000000-0005-0000-0000-00006D580000}"/>
    <cellStyle name="Normal 5 3 2 2 3 3 2" xfId="13467" xr:uid="{00000000-0005-0000-0000-00006E580000}"/>
    <cellStyle name="Normal 5 3 2 2 3 3 2 2" xfId="43798" xr:uid="{00000000-0005-0000-0000-00006F580000}"/>
    <cellStyle name="Normal 5 3 2 2 3 3 2 3" xfId="28565" xr:uid="{00000000-0005-0000-0000-000070580000}"/>
    <cellStyle name="Normal 5 3 2 2 3 3 3" xfId="8447" xr:uid="{00000000-0005-0000-0000-000071580000}"/>
    <cellStyle name="Normal 5 3 2 2 3 3 3 2" xfId="38781" xr:uid="{00000000-0005-0000-0000-000072580000}"/>
    <cellStyle name="Normal 5 3 2 2 3 3 3 3" xfId="23548" xr:uid="{00000000-0005-0000-0000-000073580000}"/>
    <cellStyle name="Normal 5 3 2 2 3 3 4" xfId="33768" xr:uid="{00000000-0005-0000-0000-000074580000}"/>
    <cellStyle name="Normal 5 3 2 2 3 3 5" xfId="18535" xr:uid="{00000000-0005-0000-0000-000075580000}"/>
    <cellStyle name="Normal 5 3 2 2 3 4" xfId="5086" xr:uid="{00000000-0005-0000-0000-000076580000}"/>
    <cellStyle name="Normal 5 3 2 2 3 4 2" xfId="15138" xr:uid="{00000000-0005-0000-0000-000077580000}"/>
    <cellStyle name="Normal 5 3 2 2 3 4 2 2" xfId="45469" xr:uid="{00000000-0005-0000-0000-000078580000}"/>
    <cellStyle name="Normal 5 3 2 2 3 4 2 3" xfId="30236" xr:uid="{00000000-0005-0000-0000-000079580000}"/>
    <cellStyle name="Normal 5 3 2 2 3 4 3" xfId="10118" xr:uid="{00000000-0005-0000-0000-00007A580000}"/>
    <cellStyle name="Normal 5 3 2 2 3 4 3 2" xfId="40452" xr:uid="{00000000-0005-0000-0000-00007B580000}"/>
    <cellStyle name="Normal 5 3 2 2 3 4 3 3" xfId="25219" xr:uid="{00000000-0005-0000-0000-00007C580000}"/>
    <cellStyle name="Normal 5 3 2 2 3 4 4" xfId="35439" xr:uid="{00000000-0005-0000-0000-00007D580000}"/>
    <cellStyle name="Normal 5 3 2 2 3 4 5" xfId="20206" xr:uid="{00000000-0005-0000-0000-00007E580000}"/>
    <cellStyle name="Normal 5 3 2 2 3 5" xfId="11796" xr:uid="{00000000-0005-0000-0000-00007F580000}"/>
    <cellStyle name="Normal 5 3 2 2 3 5 2" xfId="42127" xr:uid="{00000000-0005-0000-0000-000080580000}"/>
    <cellStyle name="Normal 5 3 2 2 3 5 3" xfId="26894" xr:uid="{00000000-0005-0000-0000-000081580000}"/>
    <cellStyle name="Normal 5 3 2 2 3 6" xfId="6775" xr:uid="{00000000-0005-0000-0000-000082580000}"/>
    <cellStyle name="Normal 5 3 2 2 3 6 2" xfId="37110" xr:uid="{00000000-0005-0000-0000-000083580000}"/>
    <cellStyle name="Normal 5 3 2 2 3 6 3" xfId="21877" xr:uid="{00000000-0005-0000-0000-000084580000}"/>
    <cellStyle name="Normal 5 3 2 2 3 7" xfId="32098" xr:uid="{00000000-0005-0000-0000-000085580000}"/>
    <cellStyle name="Normal 5 3 2 2 3 8" xfId="16864" xr:uid="{00000000-0005-0000-0000-000086580000}"/>
    <cellStyle name="Normal 5 3 2 2 4" xfId="2122" xr:uid="{00000000-0005-0000-0000-000087580000}"/>
    <cellStyle name="Normal 5 3 2 2 4 2" xfId="3812" xr:uid="{00000000-0005-0000-0000-000088580000}"/>
    <cellStyle name="Normal 5 3 2 2 4 2 2" xfId="13885" xr:uid="{00000000-0005-0000-0000-000089580000}"/>
    <cellStyle name="Normal 5 3 2 2 4 2 2 2" xfId="44216" xr:uid="{00000000-0005-0000-0000-00008A580000}"/>
    <cellStyle name="Normal 5 3 2 2 4 2 2 3" xfId="28983" xr:uid="{00000000-0005-0000-0000-00008B580000}"/>
    <cellStyle name="Normal 5 3 2 2 4 2 3" xfId="8865" xr:uid="{00000000-0005-0000-0000-00008C580000}"/>
    <cellStyle name="Normal 5 3 2 2 4 2 3 2" xfId="39199" xr:uid="{00000000-0005-0000-0000-00008D580000}"/>
    <cellStyle name="Normal 5 3 2 2 4 2 3 3" xfId="23966" xr:uid="{00000000-0005-0000-0000-00008E580000}"/>
    <cellStyle name="Normal 5 3 2 2 4 2 4" xfId="34186" xr:uid="{00000000-0005-0000-0000-00008F580000}"/>
    <cellStyle name="Normal 5 3 2 2 4 2 5" xfId="18953" xr:uid="{00000000-0005-0000-0000-000090580000}"/>
    <cellStyle name="Normal 5 3 2 2 4 3" xfId="5504" xr:uid="{00000000-0005-0000-0000-000091580000}"/>
    <cellStyle name="Normal 5 3 2 2 4 3 2" xfId="15556" xr:uid="{00000000-0005-0000-0000-000092580000}"/>
    <cellStyle name="Normal 5 3 2 2 4 3 2 2" xfId="45887" xr:uid="{00000000-0005-0000-0000-000093580000}"/>
    <cellStyle name="Normal 5 3 2 2 4 3 2 3" xfId="30654" xr:uid="{00000000-0005-0000-0000-000094580000}"/>
    <cellStyle name="Normal 5 3 2 2 4 3 3" xfId="10536" xr:uid="{00000000-0005-0000-0000-000095580000}"/>
    <cellStyle name="Normal 5 3 2 2 4 3 3 2" xfId="40870" xr:uid="{00000000-0005-0000-0000-000096580000}"/>
    <cellStyle name="Normal 5 3 2 2 4 3 3 3" xfId="25637" xr:uid="{00000000-0005-0000-0000-000097580000}"/>
    <cellStyle name="Normal 5 3 2 2 4 3 4" xfId="35857" xr:uid="{00000000-0005-0000-0000-000098580000}"/>
    <cellStyle name="Normal 5 3 2 2 4 3 5" xfId="20624" xr:uid="{00000000-0005-0000-0000-000099580000}"/>
    <cellStyle name="Normal 5 3 2 2 4 4" xfId="12214" xr:uid="{00000000-0005-0000-0000-00009A580000}"/>
    <cellStyle name="Normal 5 3 2 2 4 4 2" xfId="42545" xr:uid="{00000000-0005-0000-0000-00009B580000}"/>
    <cellStyle name="Normal 5 3 2 2 4 4 3" xfId="27312" xr:uid="{00000000-0005-0000-0000-00009C580000}"/>
    <cellStyle name="Normal 5 3 2 2 4 5" xfId="7193" xr:uid="{00000000-0005-0000-0000-00009D580000}"/>
    <cellStyle name="Normal 5 3 2 2 4 5 2" xfId="37528" xr:uid="{00000000-0005-0000-0000-00009E580000}"/>
    <cellStyle name="Normal 5 3 2 2 4 5 3" xfId="22295" xr:uid="{00000000-0005-0000-0000-00009F580000}"/>
    <cellStyle name="Normal 5 3 2 2 4 6" xfId="32516" xr:uid="{00000000-0005-0000-0000-0000A0580000}"/>
    <cellStyle name="Normal 5 3 2 2 4 7" xfId="17282" xr:uid="{00000000-0005-0000-0000-0000A1580000}"/>
    <cellStyle name="Normal 5 3 2 2 5" xfId="2975" xr:uid="{00000000-0005-0000-0000-0000A2580000}"/>
    <cellStyle name="Normal 5 3 2 2 5 2" xfId="13049" xr:uid="{00000000-0005-0000-0000-0000A3580000}"/>
    <cellStyle name="Normal 5 3 2 2 5 2 2" xfId="43380" xr:uid="{00000000-0005-0000-0000-0000A4580000}"/>
    <cellStyle name="Normal 5 3 2 2 5 2 3" xfId="28147" xr:uid="{00000000-0005-0000-0000-0000A5580000}"/>
    <cellStyle name="Normal 5 3 2 2 5 3" xfId="8029" xr:uid="{00000000-0005-0000-0000-0000A6580000}"/>
    <cellStyle name="Normal 5 3 2 2 5 3 2" xfId="38363" xr:uid="{00000000-0005-0000-0000-0000A7580000}"/>
    <cellStyle name="Normal 5 3 2 2 5 3 3" xfId="23130" xr:uid="{00000000-0005-0000-0000-0000A8580000}"/>
    <cellStyle name="Normal 5 3 2 2 5 4" xfId="33350" xr:uid="{00000000-0005-0000-0000-0000A9580000}"/>
    <cellStyle name="Normal 5 3 2 2 5 5" xfId="18117" xr:uid="{00000000-0005-0000-0000-0000AA580000}"/>
    <cellStyle name="Normal 5 3 2 2 6" xfId="4668" xr:uid="{00000000-0005-0000-0000-0000AB580000}"/>
    <cellStyle name="Normal 5 3 2 2 6 2" xfId="14720" xr:uid="{00000000-0005-0000-0000-0000AC580000}"/>
    <cellStyle name="Normal 5 3 2 2 6 2 2" xfId="45051" xr:uid="{00000000-0005-0000-0000-0000AD580000}"/>
    <cellStyle name="Normal 5 3 2 2 6 2 3" xfId="29818" xr:uid="{00000000-0005-0000-0000-0000AE580000}"/>
    <cellStyle name="Normal 5 3 2 2 6 3" xfId="9700" xr:uid="{00000000-0005-0000-0000-0000AF580000}"/>
    <cellStyle name="Normal 5 3 2 2 6 3 2" xfId="40034" xr:uid="{00000000-0005-0000-0000-0000B0580000}"/>
    <cellStyle name="Normal 5 3 2 2 6 3 3" xfId="24801" xr:uid="{00000000-0005-0000-0000-0000B1580000}"/>
    <cellStyle name="Normal 5 3 2 2 6 4" xfId="35021" xr:uid="{00000000-0005-0000-0000-0000B2580000}"/>
    <cellStyle name="Normal 5 3 2 2 6 5" xfId="19788" xr:uid="{00000000-0005-0000-0000-0000B3580000}"/>
    <cellStyle name="Normal 5 3 2 2 7" xfId="11378" xr:uid="{00000000-0005-0000-0000-0000B4580000}"/>
    <cellStyle name="Normal 5 3 2 2 7 2" xfId="41709" xr:uid="{00000000-0005-0000-0000-0000B5580000}"/>
    <cellStyle name="Normal 5 3 2 2 7 3" xfId="26476" xr:uid="{00000000-0005-0000-0000-0000B6580000}"/>
    <cellStyle name="Normal 5 3 2 2 8" xfId="6357" xr:uid="{00000000-0005-0000-0000-0000B7580000}"/>
    <cellStyle name="Normal 5 3 2 2 8 2" xfId="36692" xr:uid="{00000000-0005-0000-0000-0000B8580000}"/>
    <cellStyle name="Normal 5 3 2 2 8 3" xfId="21459" xr:uid="{00000000-0005-0000-0000-0000B9580000}"/>
    <cellStyle name="Normal 5 3 2 2 9" xfId="31681" xr:uid="{00000000-0005-0000-0000-0000BA580000}"/>
    <cellStyle name="Normal 5 3 2 3" xfId="1384" xr:uid="{00000000-0005-0000-0000-0000BB580000}"/>
    <cellStyle name="Normal 5 3 2 3 2" xfId="1805" xr:uid="{00000000-0005-0000-0000-0000BC580000}"/>
    <cellStyle name="Normal 5 3 2 3 2 2" xfId="2644" xr:uid="{00000000-0005-0000-0000-0000BD580000}"/>
    <cellStyle name="Normal 5 3 2 3 2 2 2" xfId="4334" xr:uid="{00000000-0005-0000-0000-0000BE580000}"/>
    <cellStyle name="Normal 5 3 2 3 2 2 2 2" xfId="14407" xr:uid="{00000000-0005-0000-0000-0000BF580000}"/>
    <cellStyle name="Normal 5 3 2 3 2 2 2 2 2" xfId="44738" xr:uid="{00000000-0005-0000-0000-0000C0580000}"/>
    <cellStyle name="Normal 5 3 2 3 2 2 2 2 3" xfId="29505" xr:uid="{00000000-0005-0000-0000-0000C1580000}"/>
    <cellStyle name="Normal 5 3 2 3 2 2 2 3" xfId="9387" xr:uid="{00000000-0005-0000-0000-0000C2580000}"/>
    <cellStyle name="Normal 5 3 2 3 2 2 2 3 2" xfId="39721" xr:uid="{00000000-0005-0000-0000-0000C3580000}"/>
    <cellStyle name="Normal 5 3 2 3 2 2 2 3 3" xfId="24488" xr:uid="{00000000-0005-0000-0000-0000C4580000}"/>
    <cellStyle name="Normal 5 3 2 3 2 2 2 4" xfId="34708" xr:uid="{00000000-0005-0000-0000-0000C5580000}"/>
    <cellStyle name="Normal 5 3 2 3 2 2 2 5" xfId="19475" xr:uid="{00000000-0005-0000-0000-0000C6580000}"/>
    <cellStyle name="Normal 5 3 2 3 2 2 3" xfId="6026" xr:uid="{00000000-0005-0000-0000-0000C7580000}"/>
    <cellStyle name="Normal 5 3 2 3 2 2 3 2" xfId="16078" xr:uid="{00000000-0005-0000-0000-0000C8580000}"/>
    <cellStyle name="Normal 5 3 2 3 2 2 3 2 2" xfId="46409" xr:uid="{00000000-0005-0000-0000-0000C9580000}"/>
    <cellStyle name="Normal 5 3 2 3 2 2 3 2 3" xfId="31176" xr:uid="{00000000-0005-0000-0000-0000CA580000}"/>
    <cellStyle name="Normal 5 3 2 3 2 2 3 3" xfId="11058" xr:uid="{00000000-0005-0000-0000-0000CB580000}"/>
    <cellStyle name="Normal 5 3 2 3 2 2 3 3 2" xfId="41392" xr:uid="{00000000-0005-0000-0000-0000CC580000}"/>
    <cellStyle name="Normal 5 3 2 3 2 2 3 3 3" xfId="26159" xr:uid="{00000000-0005-0000-0000-0000CD580000}"/>
    <cellStyle name="Normal 5 3 2 3 2 2 3 4" xfId="36379" xr:uid="{00000000-0005-0000-0000-0000CE580000}"/>
    <cellStyle name="Normal 5 3 2 3 2 2 3 5" xfId="21146" xr:uid="{00000000-0005-0000-0000-0000CF580000}"/>
    <cellStyle name="Normal 5 3 2 3 2 2 4" xfId="12736" xr:uid="{00000000-0005-0000-0000-0000D0580000}"/>
    <cellStyle name="Normal 5 3 2 3 2 2 4 2" xfId="43067" xr:uid="{00000000-0005-0000-0000-0000D1580000}"/>
    <cellStyle name="Normal 5 3 2 3 2 2 4 3" xfId="27834" xr:uid="{00000000-0005-0000-0000-0000D2580000}"/>
    <cellStyle name="Normal 5 3 2 3 2 2 5" xfId="7715" xr:uid="{00000000-0005-0000-0000-0000D3580000}"/>
    <cellStyle name="Normal 5 3 2 3 2 2 5 2" xfId="38050" xr:uid="{00000000-0005-0000-0000-0000D4580000}"/>
    <cellStyle name="Normal 5 3 2 3 2 2 5 3" xfId="22817" xr:uid="{00000000-0005-0000-0000-0000D5580000}"/>
    <cellStyle name="Normal 5 3 2 3 2 2 6" xfId="33038" xr:uid="{00000000-0005-0000-0000-0000D6580000}"/>
    <cellStyle name="Normal 5 3 2 3 2 2 7" xfId="17804" xr:uid="{00000000-0005-0000-0000-0000D7580000}"/>
    <cellStyle name="Normal 5 3 2 3 2 3" xfId="3497" xr:uid="{00000000-0005-0000-0000-0000D8580000}"/>
    <cellStyle name="Normal 5 3 2 3 2 3 2" xfId="13571" xr:uid="{00000000-0005-0000-0000-0000D9580000}"/>
    <cellStyle name="Normal 5 3 2 3 2 3 2 2" xfId="43902" xr:uid="{00000000-0005-0000-0000-0000DA580000}"/>
    <cellStyle name="Normal 5 3 2 3 2 3 2 3" xfId="28669" xr:uid="{00000000-0005-0000-0000-0000DB580000}"/>
    <cellStyle name="Normal 5 3 2 3 2 3 3" xfId="8551" xr:uid="{00000000-0005-0000-0000-0000DC580000}"/>
    <cellStyle name="Normal 5 3 2 3 2 3 3 2" xfId="38885" xr:uid="{00000000-0005-0000-0000-0000DD580000}"/>
    <cellStyle name="Normal 5 3 2 3 2 3 3 3" xfId="23652" xr:uid="{00000000-0005-0000-0000-0000DE580000}"/>
    <cellStyle name="Normal 5 3 2 3 2 3 4" xfId="33872" xr:uid="{00000000-0005-0000-0000-0000DF580000}"/>
    <cellStyle name="Normal 5 3 2 3 2 3 5" xfId="18639" xr:uid="{00000000-0005-0000-0000-0000E0580000}"/>
    <cellStyle name="Normal 5 3 2 3 2 4" xfId="5190" xr:uid="{00000000-0005-0000-0000-0000E1580000}"/>
    <cellStyle name="Normal 5 3 2 3 2 4 2" xfId="15242" xr:uid="{00000000-0005-0000-0000-0000E2580000}"/>
    <cellStyle name="Normal 5 3 2 3 2 4 2 2" xfId="45573" xr:uid="{00000000-0005-0000-0000-0000E3580000}"/>
    <cellStyle name="Normal 5 3 2 3 2 4 2 3" xfId="30340" xr:uid="{00000000-0005-0000-0000-0000E4580000}"/>
    <cellStyle name="Normal 5 3 2 3 2 4 3" xfId="10222" xr:uid="{00000000-0005-0000-0000-0000E5580000}"/>
    <cellStyle name="Normal 5 3 2 3 2 4 3 2" xfId="40556" xr:uid="{00000000-0005-0000-0000-0000E6580000}"/>
    <cellStyle name="Normal 5 3 2 3 2 4 3 3" xfId="25323" xr:uid="{00000000-0005-0000-0000-0000E7580000}"/>
    <cellStyle name="Normal 5 3 2 3 2 4 4" xfId="35543" xr:uid="{00000000-0005-0000-0000-0000E8580000}"/>
    <cellStyle name="Normal 5 3 2 3 2 4 5" xfId="20310" xr:uid="{00000000-0005-0000-0000-0000E9580000}"/>
    <cellStyle name="Normal 5 3 2 3 2 5" xfId="11900" xr:uid="{00000000-0005-0000-0000-0000EA580000}"/>
    <cellStyle name="Normal 5 3 2 3 2 5 2" xfId="42231" xr:uid="{00000000-0005-0000-0000-0000EB580000}"/>
    <cellStyle name="Normal 5 3 2 3 2 5 3" xfId="26998" xr:uid="{00000000-0005-0000-0000-0000EC580000}"/>
    <cellStyle name="Normal 5 3 2 3 2 6" xfId="6879" xr:uid="{00000000-0005-0000-0000-0000ED580000}"/>
    <cellStyle name="Normal 5 3 2 3 2 6 2" xfId="37214" xr:uid="{00000000-0005-0000-0000-0000EE580000}"/>
    <cellStyle name="Normal 5 3 2 3 2 6 3" xfId="21981" xr:uid="{00000000-0005-0000-0000-0000EF580000}"/>
    <cellStyle name="Normal 5 3 2 3 2 7" xfId="32202" xr:uid="{00000000-0005-0000-0000-0000F0580000}"/>
    <cellStyle name="Normal 5 3 2 3 2 8" xfId="16968" xr:uid="{00000000-0005-0000-0000-0000F1580000}"/>
    <cellStyle name="Normal 5 3 2 3 3" xfId="2226" xr:uid="{00000000-0005-0000-0000-0000F2580000}"/>
    <cellStyle name="Normal 5 3 2 3 3 2" xfId="3916" xr:uid="{00000000-0005-0000-0000-0000F3580000}"/>
    <cellStyle name="Normal 5 3 2 3 3 2 2" xfId="13989" xr:uid="{00000000-0005-0000-0000-0000F4580000}"/>
    <cellStyle name="Normal 5 3 2 3 3 2 2 2" xfId="44320" xr:uid="{00000000-0005-0000-0000-0000F5580000}"/>
    <cellStyle name="Normal 5 3 2 3 3 2 2 3" xfId="29087" xr:uid="{00000000-0005-0000-0000-0000F6580000}"/>
    <cellStyle name="Normal 5 3 2 3 3 2 3" xfId="8969" xr:uid="{00000000-0005-0000-0000-0000F7580000}"/>
    <cellStyle name="Normal 5 3 2 3 3 2 3 2" xfId="39303" xr:uid="{00000000-0005-0000-0000-0000F8580000}"/>
    <cellStyle name="Normal 5 3 2 3 3 2 3 3" xfId="24070" xr:uid="{00000000-0005-0000-0000-0000F9580000}"/>
    <cellStyle name="Normal 5 3 2 3 3 2 4" xfId="34290" xr:uid="{00000000-0005-0000-0000-0000FA580000}"/>
    <cellStyle name="Normal 5 3 2 3 3 2 5" xfId="19057" xr:uid="{00000000-0005-0000-0000-0000FB580000}"/>
    <cellStyle name="Normal 5 3 2 3 3 3" xfId="5608" xr:uid="{00000000-0005-0000-0000-0000FC580000}"/>
    <cellStyle name="Normal 5 3 2 3 3 3 2" xfId="15660" xr:uid="{00000000-0005-0000-0000-0000FD580000}"/>
    <cellStyle name="Normal 5 3 2 3 3 3 2 2" xfId="45991" xr:uid="{00000000-0005-0000-0000-0000FE580000}"/>
    <cellStyle name="Normal 5 3 2 3 3 3 2 3" xfId="30758" xr:uid="{00000000-0005-0000-0000-0000FF580000}"/>
    <cellStyle name="Normal 5 3 2 3 3 3 3" xfId="10640" xr:uid="{00000000-0005-0000-0000-000000590000}"/>
    <cellStyle name="Normal 5 3 2 3 3 3 3 2" xfId="40974" xr:uid="{00000000-0005-0000-0000-000001590000}"/>
    <cellStyle name="Normal 5 3 2 3 3 3 3 3" xfId="25741" xr:uid="{00000000-0005-0000-0000-000002590000}"/>
    <cellStyle name="Normal 5 3 2 3 3 3 4" xfId="35961" xr:uid="{00000000-0005-0000-0000-000003590000}"/>
    <cellStyle name="Normal 5 3 2 3 3 3 5" xfId="20728" xr:uid="{00000000-0005-0000-0000-000004590000}"/>
    <cellStyle name="Normal 5 3 2 3 3 4" xfId="12318" xr:uid="{00000000-0005-0000-0000-000005590000}"/>
    <cellStyle name="Normal 5 3 2 3 3 4 2" xfId="42649" xr:uid="{00000000-0005-0000-0000-000006590000}"/>
    <cellStyle name="Normal 5 3 2 3 3 4 3" xfId="27416" xr:uid="{00000000-0005-0000-0000-000007590000}"/>
    <cellStyle name="Normal 5 3 2 3 3 5" xfId="7297" xr:uid="{00000000-0005-0000-0000-000008590000}"/>
    <cellStyle name="Normal 5 3 2 3 3 5 2" xfId="37632" xr:uid="{00000000-0005-0000-0000-000009590000}"/>
    <cellStyle name="Normal 5 3 2 3 3 5 3" xfId="22399" xr:uid="{00000000-0005-0000-0000-00000A590000}"/>
    <cellStyle name="Normal 5 3 2 3 3 6" xfId="32620" xr:uid="{00000000-0005-0000-0000-00000B590000}"/>
    <cellStyle name="Normal 5 3 2 3 3 7" xfId="17386" xr:uid="{00000000-0005-0000-0000-00000C590000}"/>
    <cellStyle name="Normal 5 3 2 3 4" xfId="3079" xr:uid="{00000000-0005-0000-0000-00000D590000}"/>
    <cellStyle name="Normal 5 3 2 3 4 2" xfId="13153" xr:uid="{00000000-0005-0000-0000-00000E590000}"/>
    <cellStyle name="Normal 5 3 2 3 4 2 2" xfId="43484" xr:uid="{00000000-0005-0000-0000-00000F590000}"/>
    <cellStyle name="Normal 5 3 2 3 4 2 3" xfId="28251" xr:uid="{00000000-0005-0000-0000-000010590000}"/>
    <cellStyle name="Normal 5 3 2 3 4 3" xfId="8133" xr:uid="{00000000-0005-0000-0000-000011590000}"/>
    <cellStyle name="Normal 5 3 2 3 4 3 2" xfId="38467" xr:uid="{00000000-0005-0000-0000-000012590000}"/>
    <cellStyle name="Normal 5 3 2 3 4 3 3" xfId="23234" xr:uid="{00000000-0005-0000-0000-000013590000}"/>
    <cellStyle name="Normal 5 3 2 3 4 4" xfId="33454" xr:uid="{00000000-0005-0000-0000-000014590000}"/>
    <cellStyle name="Normal 5 3 2 3 4 5" xfId="18221" xr:uid="{00000000-0005-0000-0000-000015590000}"/>
    <cellStyle name="Normal 5 3 2 3 5" xfId="4772" xr:uid="{00000000-0005-0000-0000-000016590000}"/>
    <cellStyle name="Normal 5 3 2 3 5 2" xfId="14824" xr:uid="{00000000-0005-0000-0000-000017590000}"/>
    <cellStyle name="Normal 5 3 2 3 5 2 2" xfId="45155" xr:uid="{00000000-0005-0000-0000-000018590000}"/>
    <cellStyle name="Normal 5 3 2 3 5 2 3" xfId="29922" xr:uid="{00000000-0005-0000-0000-000019590000}"/>
    <cellStyle name="Normal 5 3 2 3 5 3" xfId="9804" xr:uid="{00000000-0005-0000-0000-00001A590000}"/>
    <cellStyle name="Normal 5 3 2 3 5 3 2" xfId="40138" xr:uid="{00000000-0005-0000-0000-00001B590000}"/>
    <cellStyle name="Normal 5 3 2 3 5 3 3" xfId="24905" xr:uid="{00000000-0005-0000-0000-00001C590000}"/>
    <cellStyle name="Normal 5 3 2 3 5 4" xfId="35125" xr:uid="{00000000-0005-0000-0000-00001D590000}"/>
    <cellStyle name="Normal 5 3 2 3 5 5" xfId="19892" xr:uid="{00000000-0005-0000-0000-00001E590000}"/>
    <cellStyle name="Normal 5 3 2 3 6" xfId="11482" xr:uid="{00000000-0005-0000-0000-00001F590000}"/>
    <cellStyle name="Normal 5 3 2 3 6 2" xfId="41813" xr:uid="{00000000-0005-0000-0000-000020590000}"/>
    <cellStyle name="Normal 5 3 2 3 6 3" xfId="26580" xr:uid="{00000000-0005-0000-0000-000021590000}"/>
    <cellStyle name="Normal 5 3 2 3 7" xfId="6461" xr:uid="{00000000-0005-0000-0000-000022590000}"/>
    <cellStyle name="Normal 5 3 2 3 7 2" xfId="36796" xr:uid="{00000000-0005-0000-0000-000023590000}"/>
    <cellStyle name="Normal 5 3 2 3 7 3" xfId="21563" xr:uid="{00000000-0005-0000-0000-000024590000}"/>
    <cellStyle name="Normal 5 3 2 3 8" xfId="31784" xr:uid="{00000000-0005-0000-0000-000025590000}"/>
    <cellStyle name="Normal 5 3 2 3 9" xfId="16550" xr:uid="{00000000-0005-0000-0000-000026590000}"/>
    <cellStyle name="Normal 5 3 2 4" xfId="1597" xr:uid="{00000000-0005-0000-0000-000027590000}"/>
    <cellStyle name="Normal 5 3 2 4 2" xfId="2436" xr:uid="{00000000-0005-0000-0000-000028590000}"/>
    <cellStyle name="Normal 5 3 2 4 2 2" xfId="4126" xr:uid="{00000000-0005-0000-0000-000029590000}"/>
    <cellStyle name="Normal 5 3 2 4 2 2 2" xfId="14199" xr:uid="{00000000-0005-0000-0000-00002A590000}"/>
    <cellStyle name="Normal 5 3 2 4 2 2 2 2" xfId="44530" xr:uid="{00000000-0005-0000-0000-00002B590000}"/>
    <cellStyle name="Normal 5 3 2 4 2 2 2 3" xfId="29297" xr:uid="{00000000-0005-0000-0000-00002C590000}"/>
    <cellStyle name="Normal 5 3 2 4 2 2 3" xfId="9179" xr:uid="{00000000-0005-0000-0000-00002D590000}"/>
    <cellStyle name="Normal 5 3 2 4 2 2 3 2" xfId="39513" xr:uid="{00000000-0005-0000-0000-00002E590000}"/>
    <cellStyle name="Normal 5 3 2 4 2 2 3 3" xfId="24280" xr:uid="{00000000-0005-0000-0000-00002F590000}"/>
    <cellStyle name="Normal 5 3 2 4 2 2 4" xfId="34500" xr:uid="{00000000-0005-0000-0000-000030590000}"/>
    <cellStyle name="Normal 5 3 2 4 2 2 5" xfId="19267" xr:uid="{00000000-0005-0000-0000-000031590000}"/>
    <cellStyle name="Normal 5 3 2 4 2 3" xfId="5818" xr:uid="{00000000-0005-0000-0000-000032590000}"/>
    <cellStyle name="Normal 5 3 2 4 2 3 2" xfId="15870" xr:uid="{00000000-0005-0000-0000-000033590000}"/>
    <cellStyle name="Normal 5 3 2 4 2 3 2 2" xfId="46201" xr:uid="{00000000-0005-0000-0000-000034590000}"/>
    <cellStyle name="Normal 5 3 2 4 2 3 2 3" xfId="30968" xr:uid="{00000000-0005-0000-0000-000035590000}"/>
    <cellStyle name="Normal 5 3 2 4 2 3 3" xfId="10850" xr:uid="{00000000-0005-0000-0000-000036590000}"/>
    <cellStyle name="Normal 5 3 2 4 2 3 3 2" xfId="41184" xr:uid="{00000000-0005-0000-0000-000037590000}"/>
    <cellStyle name="Normal 5 3 2 4 2 3 3 3" xfId="25951" xr:uid="{00000000-0005-0000-0000-000038590000}"/>
    <cellStyle name="Normal 5 3 2 4 2 3 4" xfId="36171" xr:uid="{00000000-0005-0000-0000-000039590000}"/>
    <cellStyle name="Normal 5 3 2 4 2 3 5" xfId="20938" xr:uid="{00000000-0005-0000-0000-00003A590000}"/>
    <cellStyle name="Normal 5 3 2 4 2 4" xfId="12528" xr:uid="{00000000-0005-0000-0000-00003B590000}"/>
    <cellStyle name="Normal 5 3 2 4 2 4 2" xfId="42859" xr:uid="{00000000-0005-0000-0000-00003C590000}"/>
    <cellStyle name="Normal 5 3 2 4 2 4 3" xfId="27626" xr:uid="{00000000-0005-0000-0000-00003D590000}"/>
    <cellStyle name="Normal 5 3 2 4 2 5" xfId="7507" xr:uid="{00000000-0005-0000-0000-00003E590000}"/>
    <cellStyle name="Normal 5 3 2 4 2 5 2" xfId="37842" xr:uid="{00000000-0005-0000-0000-00003F590000}"/>
    <cellStyle name="Normal 5 3 2 4 2 5 3" xfId="22609" xr:uid="{00000000-0005-0000-0000-000040590000}"/>
    <cellStyle name="Normal 5 3 2 4 2 6" xfId="32830" xr:uid="{00000000-0005-0000-0000-000041590000}"/>
    <cellStyle name="Normal 5 3 2 4 2 7" xfId="17596" xr:uid="{00000000-0005-0000-0000-000042590000}"/>
    <cellStyle name="Normal 5 3 2 4 3" xfId="3289" xr:uid="{00000000-0005-0000-0000-000043590000}"/>
    <cellStyle name="Normal 5 3 2 4 3 2" xfId="13363" xr:uid="{00000000-0005-0000-0000-000044590000}"/>
    <cellStyle name="Normal 5 3 2 4 3 2 2" xfId="43694" xr:uid="{00000000-0005-0000-0000-000045590000}"/>
    <cellStyle name="Normal 5 3 2 4 3 2 3" xfId="28461" xr:uid="{00000000-0005-0000-0000-000046590000}"/>
    <cellStyle name="Normal 5 3 2 4 3 3" xfId="8343" xr:uid="{00000000-0005-0000-0000-000047590000}"/>
    <cellStyle name="Normal 5 3 2 4 3 3 2" xfId="38677" xr:uid="{00000000-0005-0000-0000-000048590000}"/>
    <cellStyle name="Normal 5 3 2 4 3 3 3" xfId="23444" xr:uid="{00000000-0005-0000-0000-000049590000}"/>
    <cellStyle name="Normal 5 3 2 4 3 4" xfId="33664" xr:uid="{00000000-0005-0000-0000-00004A590000}"/>
    <cellStyle name="Normal 5 3 2 4 3 5" xfId="18431" xr:uid="{00000000-0005-0000-0000-00004B590000}"/>
    <cellStyle name="Normal 5 3 2 4 4" xfId="4982" xr:uid="{00000000-0005-0000-0000-00004C590000}"/>
    <cellStyle name="Normal 5 3 2 4 4 2" xfId="15034" xr:uid="{00000000-0005-0000-0000-00004D590000}"/>
    <cellStyle name="Normal 5 3 2 4 4 2 2" xfId="45365" xr:uid="{00000000-0005-0000-0000-00004E590000}"/>
    <cellStyle name="Normal 5 3 2 4 4 2 3" xfId="30132" xr:uid="{00000000-0005-0000-0000-00004F590000}"/>
    <cellStyle name="Normal 5 3 2 4 4 3" xfId="10014" xr:uid="{00000000-0005-0000-0000-000050590000}"/>
    <cellStyle name="Normal 5 3 2 4 4 3 2" xfId="40348" xr:uid="{00000000-0005-0000-0000-000051590000}"/>
    <cellStyle name="Normal 5 3 2 4 4 3 3" xfId="25115" xr:uid="{00000000-0005-0000-0000-000052590000}"/>
    <cellStyle name="Normal 5 3 2 4 4 4" xfId="35335" xr:uid="{00000000-0005-0000-0000-000053590000}"/>
    <cellStyle name="Normal 5 3 2 4 4 5" xfId="20102" xr:uid="{00000000-0005-0000-0000-000054590000}"/>
    <cellStyle name="Normal 5 3 2 4 5" xfId="11692" xr:uid="{00000000-0005-0000-0000-000055590000}"/>
    <cellStyle name="Normal 5 3 2 4 5 2" xfId="42023" xr:uid="{00000000-0005-0000-0000-000056590000}"/>
    <cellStyle name="Normal 5 3 2 4 5 3" xfId="26790" xr:uid="{00000000-0005-0000-0000-000057590000}"/>
    <cellStyle name="Normal 5 3 2 4 6" xfId="6671" xr:uid="{00000000-0005-0000-0000-000058590000}"/>
    <cellStyle name="Normal 5 3 2 4 6 2" xfId="37006" xr:uid="{00000000-0005-0000-0000-000059590000}"/>
    <cellStyle name="Normal 5 3 2 4 6 3" xfId="21773" xr:uid="{00000000-0005-0000-0000-00005A590000}"/>
    <cellStyle name="Normal 5 3 2 4 7" xfId="31994" xr:uid="{00000000-0005-0000-0000-00005B590000}"/>
    <cellStyle name="Normal 5 3 2 4 8" xfId="16760" xr:uid="{00000000-0005-0000-0000-00005C590000}"/>
    <cellStyle name="Normal 5 3 2 5" xfId="2018" xr:uid="{00000000-0005-0000-0000-00005D590000}"/>
    <cellStyle name="Normal 5 3 2 5 2" xfId="3708" xr:uid="{00000000-0005-0000-0000-00005E590000}"/>
    <cellStyle name="Normal 5 3 2 5 2 2" xfId="13781" xr:uid="{00000000-0005-0000-0000-00005F590000}"/>
    <cellStyle name="Normal 5 3 2 5 2 2 2" xfId="44112" xr:uid="{00000000-0005-0000-0000-000060590000}"/>
    <cellStyle name="Normal 5 3 2 5 2 2 3" xfId="28879" xr:uid="{00000000-0005-0000-0000-000061590000}"/>
    <cellStyle name="Normal 5 3 2 5 2 3" xfId="8761" xr:uid="{00000000-0005-0000-0000-000062590000}"/>
    <cellStyle name="Normal 5 3 2 5 2 3 2" xfId="39095" xr:uid="{00000000-0005-0000-0000-000063590000}"/>
    <cellStyle name="Normal 5 3 2 5 2 3 3" xfId="23862" xr:uid="{00000000-0005-0000-0000-000064590000}"/>
    <cellStyle name="Normal 5 3 2 5 2 4" xfId="34082" xr:uid="{00000000-0005-0000-0000-000065590000}"/>
    <cellStyle name="Normal 5 3 2 5 2 5" xfId="18849" xr:uid="{00000000-0005-0000-0000-000066590000}"/>
    <cellStyle name="Normal 5 3 2 5 3" xfId="5400" xr:uid="{00000000-0005-0000-0000-000067590000}"/>
    <cellStyle name="Normal 5 3 2 5 3 2" xfId="15452" xr:uid="{00000000-0005-0000-0000-000068590000}"/>
    <cellStyle name="Normal 5 3 2 5 3 2 2" xfId="45783" xr:uid="{00000000-0005-0000-0000-000069590000}"/>
    <cellStyle name="Normal 5 3 2 5 3 2 3" xfId="30550" xr:uid="{00000000-0005-0000-0000-00006A590000}"/>
    <cellStyle name="Normal 5 3 2 5 3 3" xfId="10432" xr:uid="{00000000-0005-0000-0000-00006B590000}"/>
    <cellStyle name="Normal 5 3 2 5 3 3 2" xfId="40766" xr:uid="{00000000-0005-0000-0000-00006C590000}"/>
    <cellStyle name="Normal 5 3 2 5 3 3 3" xfId="25533" xr:uid="{00000000-0005-0000-0000-00006D590000}"/>
    <cellStyle name="Normal 5 3 2 5 3 4" xfId="35753" xr:uid="{00000000-0005-0000-0000-00006E590000}"/>
    <cellStyle name="Normal 5 3 2 5 3 5" xfId="20520" xr:uid="{00000000-0005-0000-0000-00006F590000}"/>
    <cellStyle name="Normal 5 3 2 5 4" xfId="12110" xr:uid="{00000000-0005-0000-0000-000070590000}"/>
    <cellStyle name="Normal 5 3 2 5 4 2" xfId="42441" xr:uid="{00000000-0005-0000-0000-000071590000}"/>
    <cellStyle name="Normal 5 3 2 5 4 3" xfId="27208" xr:uid="{00000000-0005-0000-0000-000072590000}"/>
    <cellStyle name="Normal 5 3 2 5 5" xfId="7089" xr:uid="{00000000-0005-0000-0000-000073590000}"/>
    <cellStyle name="Normal 5 3 2 5 5 2" xfId="37424" xr:uid="{00000000-0005-0000-0000-000074590000}"/>
    <cellStyle name="Normal 5 3 2 5 5 3" xfId="22191" xr:uid="{00000000-0005-0000-0000-000075590000}"/>
    <cellStyle name="Normal 5 3 2 5 6" xfId="32412" xr:uid="{00000000-0005-0000-0000-000076590000}"/>
    <cellStyle name="Normal 5 3 2 5 7" xfId="17178" xr:uid="{00000000-0005-0000-0000-000077590000}"/>
    <cellStyle name="Normal 5 3 2 6" xfId="2871" xr:uid="{00000000-0005-0000-0000-000078590000}"/>
    <cellStyle name="Normal 5 3 2 6 2" xfId="12945" xr:uid="{00000000-0005-0000-0000-000079590000}"/>
    <cellStyle name="Normal 5 3 2 6 2 2" xfId="43276" xr:uid="{00000000-0005-0000-0000-00007A590000}"/>
    <cellStyle name="Normal 5 3 2 6 2 3" xfId="28043" xr:uid="{00000000-0005-0000-0000-00007B590000}"/>
    <cellStyle name="Normal 5 3 2 6 3" xfId="7925" xr:uid="{00000000-0005-0000-0000-00007C590000}"/>
    <cellStyle name="Normal 5 3 2 6 3 2" xfId="38259" xr:uid="{00000000-0005-0000-0000-00007D590000}"/>
    <cellStyle name="Normal 5 3 2 6 3 3" xfId="23026" xr:uid="{00000000-0005-0000-0000-00007E590000}"/>
    <cellStyle name="Normal 5 3 2 6 4" xfId="33246" xr:uid="{00000000-0005-0000-0000-00007F590000}"/>
    <cellStyle name="Normal 5 3 2 6 5" xfId="18013" xr:uid="{00000000-0005-0000-0000-000080590000}"/>
    <cellStyle name="Normal 5 3 2 7" xfId="4564" xr:uid="{00000000-0005-0000-0000-000081590000}"/>
    <cellStyle name="Normal 5 3 2 7 2" xfId="14616" xr:uid="{00000000-0005-0000-0000-000082590000}"/>
    <cellStyle name="Normal 5 3 2 7 2 2" xfId="44947" xr:uid="{00000000-0005-0000-0000-000083590000}"/>
    <cellStyle name="Normal 5 3 2 7 2 3" xfId="29714" xr:uid="{00000000-0005-0000-0000-000084590000}"/>
    <cellStyle name="Normal 5 3 2 7 3" xfId="9596" xr:uid="{00000000-0005-0000-0000-000085590000}"/>
    <cellStyle name="Normal 5 3 2 7 3 2" xfId="39930" xr:uid="{00000000-0005-0000-0000-000086590000}"/>
    <cellStyle name="Normal 5 3 2 7 3 3" xfId="24697" xr:uid="{00000000-0005-0000-0000-000087590000}"/>
    <cellStyle name="Normal 5 3 2 7 4" xfId="34917" xr:uid="{00000000-0005-0000-0000-000088590000}"/>
    <cellStyle name="Normal 5 3 2 7 5" xfId="19684" xr:uid="{00000000-0005-0000-0000-000089590000}"/>
    <cellStyle name="Normal 5 3 2 8" xfId="11274" xr:uid="{00000000-0005-0000-0000-00008A590000}"/>
    <cellStyle name="Normal 5 3 2 8 2" xfId="41605" xr:uid="{00000000-0005-0000-0000-00008B590000}"/>
    <cellStyle name="Normal 5 3 2 8 3" xfId="26372" xr:uid="{00000000-0005-0000-0000-00008C590000}"/>
    <cellStyle name="Normal 5 3 2 9" xfId="6253" xr:uid="{00000000-0005-0000-0000-00008D590000}"/>
    <cellStyle name="Normal 5 3 2 9 2" xfId="36588" xr:uid="{00000000-0005-0000-0000-00008E590000}"/>
    <cellStyle name="Normal 5 3 2 9 3" xfId="21355" xr:uid="{00000000-0005-0000-0000-00008F590000}"/>
    <cellStyle name="Normal 5 3 3" xfId="1217" xr:uid="{00000000-0005-0000-0000-000090590000}"/>
    <cellStyle name="Normal 5 3 3 10" xfId="16394" xr:uid="{00000000-0005-0000-0000-000091590000}"/>
    <cellStyle name="Normal 5 3 3 2" xfId="1436" xr:uid="{00000000-0005-0000-0000-000092590000}"/>
    <cellStyle name="Normal 5 3 3 2 2" xfId="1857" xr:uid="{00000000-0005-0000-0000-000093590000}"/>
    <cellStyle name="Normal 5 3 3 2 2 2" xfId="2696" xr:uid="{00000000-0005-0000-0000-000094590000}"/>
    <cellStyle name="Normal 5 3 3 2 2 2 2" xfId="4386" xr:uid="{00000000-0005-0000-0000-000095590000}"/>
    <cellStyle name="Normal 5 3 3 2 2 2 2 2" xfId="14459" xr:uid="{00000000-0005-0000-0000-000096590000}"/>
    <cellStyle name="Normal 5 3 3 2 2 2 2 2 2" xfId="44790" xr:uid="{00000000-0005-0000-0000-000097590000}"/>
    <cellStyle name="Normal 5 3 3 2 2 2 2 2 3" xfId="29557" xr:uid="{00000000-0005-0000-0000-000098590000}"/>
    <cellStyle name="Normal 5 3 3 2 2 2 2 3" xfId="9439" xr:uid="{00000000-0005-0000-0000-000099590000}"/>
    <cellStyle name="Normal 5 3 3 2 2 2 2 3 2" xfId="39773" xr:uid="{00000000-0005-0000-0000-00009A590000}"/>
    <cellStyle name="Normal 5 3 3 2 2 2 2 3 3" xfId="24540" xr:uid="{00000000-0005-0000-0000-00009B590000}"/>
    <cellStyle name="Normal 5 3 3 2 2 2 2 4" xfId="34760" xr:uid="{00000000-0005-0000-0000-00009C590000}"/>
    <cellStyle name="Normal 5 3 3 2 2 2 2 5" xfId="19527" xr:uid="{00000000-0005-0000-0000-00009D590000}"/>
    <cellStyle name="Normal 5 3 3 2 2 2 3" xfId="6078" xr:uid="{00000000-0005-0000-0000-00009E590000}"/>
    <cellStyle name="Normal 5 3 3 2 2 2 3 2" xfId="16130" xr:uid="{00000000-0005-0000-0000-00009F590000}"/>
    <cellStyle name="Normal 5 3 3 2 2 2 3 2 2" xfId="46461" xr:uid="{00000000-0005-0000-0000-0000A0590000}"/>
    <cellStyle name="Normal 5 3 3 2 2 2 3 2 3" xfId="31228" xr:uid="{00000000-0005-0000-0000-0000A1590000}"/>
    <cellStyle name="Normal 5 3 3 2 2 2 3 3" xfId="11110" xr:uid="{00000000-0005-0000-0000-0000A2590000}"/>
    <cellStyle name="Normal 5 3 3 2 2 2 3 3 2" xfId="41444" xr:uid="{00000000-0005-0000-0000-0000A3590000}"/>
    <cellStyle name="Normal 5 3 3 2 2 2 3 3 3" xfId="26211" xr:uid="{00000000-0005-0000-0000-0000A4590000}"/>
    <cellStyle name="Normal 5 3 3 2 2 2 3 4" xfId="36431" xr:uid="{00000000-0005-0000-0000-0000A5590000}"/>
    <cellStyle name="Normal 5 3 3 2 2 2 3 5" xfId="21198" xr:uid="{00000000-0005-0000-0000-0000A6590000}"/>
    <cellStyle name="Normal 5 3 3 2 2 2 4" xfId="12788" xr:uid="{00000000-0005-0000-0000-0000A7590000}"/>
    <cellStyle name="Normal 5 3 3 2 2 2 4 2" xfId="43119" xr:uid="{00000000-0005-0000-0000-0000A8590000}"/>
    <cellStyle name="Normal 5 3 3 2 2 2 4 3" xfId="27886" xr:uid="{00000000-0005-0000-0000-0000A9590000}"/>
    <cellStyle name="Normal 5 3 3 2 2 2 5" xfId="7767" xr:uid="{00000000-0005-0000-0000-0000AA590000}"/>
    <cellStyle name="Normal 5 3 3 2 2 2 5 2" xfId="38102" xr:uid="{00000000-0005-0000-0000-0000AB590000}"/>
    <cellStyle name="Normal 5 3 3 2 2 2 5 3" xfId="22869" xr:uid="{00000000-0005-0000-0000-0000AC590000}"/>
    <cellStyle name="Normal 5 3 3 2 2 2 6" xfId="33090" xr:uid="{00000000-0005-0000-0000-0000AD590000}"/>
    <cellStyle name="Normal 5 3 3 2 2 2 7" xfId="17856" xr:uid="{00000000-0005-0000-0000-0000AE590000}"/>
    <cellStyle name="Normal 5 3 3 2 2 3" xfId="3549" xr:uid="{00000000-0005-0000-0000-0000AF590000}"/>
    <cellStyle name="Normal 5 3 3 2 2 3 2" xfId="13623" xr:uid="{00000000-0005-0000-0000-0000B0590000}"/>
    <cellStyle name="Normal 5 3 3 2 2 3 2 2" xfId="43954" xr:uid="{00000000-0005-0000-0000-0000B1590000}"/>
    <cellStyle name="Normal 5 3 3 2 2 3 2 3" xfId="28721" xr:uid="{00000000-0005-0000-0000-0000B2590000}"/>
    <cellStyle name="Normal 5 3 3 2 2 3 3" xfId="8603" xr:uid="{00000000-0005-0000-0000-0000B3590000}"/>
    <cellStyle name="Normal 5 3 3 2 2 3 3 2" xfId="38937" xr:uid="{00000000-0005-0000-0000-0000B4590000}"/>
    <cellStyle name="Normal 5 3 3 2 2 3 3 3" xfId="23704" xr:uid="{00000000-0005-0000-0000-0000B5590000}"/>
    <cellStyle name="Normal 5 3 3 2 2 3 4" xfId="33924" xr:uid="{00000000-0005-0000-0000-0000B6590000}"/>
    <cellStyle name="Normal 5 3 3 2 2 3 5" xfId="18691" xr:uid="{00000000-0005-0000-0000-0000B7590000}"/>
    <cellStyle name="Normal 5 3 3 2 2 4" xfId="5242" xr:uid="{00000000-0005-0000-0000-0000B8590000}"/>
    <cellStyle name="Normal 5 3 3 2 2 4 2" xfId="15294" xr:uid="{00000000-0005-0000-0000-0000B9590000}"/>
    <cellStyle name="Normal 5 3 3 2 2 4 2 2" xfId="45625" xr:uid="{00000000-0005-0000-0000-0000BA590000}"/>
    <cellStyle name="Normal 5 3 3 2 2 4 2 3" xfId="30392" xr:uid="{00000000-0005-0000-0000-0000BB590000}"/>
    <cellStyle name="Normal 5 3 3 2 2 4 3" xfId="10274" xr:uid="{00000000-0005-0000-0000-0000BC590000}"/>
    <cellStyle name="Normal 5 3 3 2 2 4 3 2" xfId="40608" xr:uid="{00000000-0005-0000-0000-0000BD590000}"/>
    <cellStyle name="Normal 5 3 3 2 2 4 3 3" xfId="25375" xr:uid="{00000000-0005-0000-0000-0000BE590000}"/>
    <cellStyle name="Normal 5 3 3 2 2 4 4" xfId="35595" xr:uid="{00000000-0005-0000-0000-0000BF590000}"/>
    <cellStyle name="Normal 5 3 3 2 2 4 5" xfId="20362" xr:uid="{00000000-0005-0000-0000-0000C0590000}"/>
    <cellStyle name="Normal 5 3 3 2 2 5" xfId="11952" xr:uid="{00000000-0005-0000-0000-0000C1590000}"/>
    <cellStyle name="Normal 5 3 3 2 2 5 2" xfId="42283" xr:uid="{00000000-0005-0000-0000-0000C2590000}"/>
    <cellStyle name="Normal 5 3 3 2 2 5 3" xfId="27050" xr:uid="{00000000-0005-0000-0000-0000C3590000}"/>
    <cellStyle name="Normal 5 3 3 2 2 6" xfId="6931" xr:uid="{00000000-0005-0000-0000-0000C4590000}"/>
    <cellStyle name="Normal 5 3 3 2 2 6 2" xfId="37266" xr:uid="{00000000-0005-0000-0000-0000C5590000}"/>
    <cellStyle name="Normal 5 3 3 2 2 6 3" xfId="22033" xr:uid="{00000000-0005-0000-0000-0000C6590000}"/>
    <cellStyle name="Normal 5 3 3 2 2 7" xfId="32254" xr:uid="{00000000-0005-0000-0000-0000C7590000}"/>
    <cellStyle name="Normal 5 3 3 2 2 8" xfId="17020" xr:uid="{00000000-0005-0000-0000-0000C8590000}"/>
    <cellStyle name="Normal 5 3 3 2 3" xfId="2278" xr:uid="{00000000-0005-0000-0000-0000C9590000}"/>
    <cellStyle name="Normal 5 3 3 2 3 2" xfId="3968" xr:uid="{00000000-0005-0000-0000-0000CA590000}"/>
    <cellStyle name="Normal 5 3 3 2 3 2 2" xfId="14041" xr:uid="{00000000-0005-0000-0000-0000CB590000}"/>
    <cellStyle name="Normal 5 3 3 2 3 2 2 2" xfId="44372" xr:uid="{00000000-0005-0000-0000-0000CC590000}"/>
    <cellStyle name="Normal 5 3 3 2 3 2 2 3" xfId="29139" xr:uid="{00000000-0005-0000-0000-0000CD590000}"/>
    <cellStyle name="Normal 5 3 3 2 3 2 3" xfId="9021" xr:uid="{00000000-0005-0000-0000-0000CE590000}"/>
    <cellStyle name="Normal 5 3 3 2 3 2 3 2" xfId="39355" xr:uid="{00000000-0005-0000-0000-0000CF590000}"/>
    <cellStyle name="Normal 5 3 3 2 3 2 3 3" xfId="24122" xr:uid="{00000000-0005-0000-0000-0000D0590000}"/>
    <cellStyle name="Normal 5 3 3 2 3 2 4" xfId="34342" xr:uid="{00000000-0005-0000-0000-0000D1590000}"/>
    <cellStyle name="Normal 5 3 3 2 3 2 5" xfId="19109" xr:uid="{00000000-0005-0000-0000-0000D2590000}"/>
    <cellStyle name="Normal 5 3 3 2 3 3" xfId="5660" xr:uid="{00000000-0005-0000-0000-0000D3590000}"/>
    <cellStyle name="Normal 5 3 3 2 3 3 2" xfId="15712" xr:uid="{00000000-0005-0000-0000-0000D4590000}"/>
    <cellStyle name="Normal 5 3 3 2 3 3 2 2" xfId="46043" xr:uid="{00000000-0005-0000-0000-0000D5590000}"/>
    <cellStyle name="Normal 5 3 3 2 3 3 2 3" xfId="30810" xr:uid="{00000000-0005-0000-0000-0000D6590000}"/>
    <cellStyle name="Normal 5 3 3 2 3 3 3" xfId="10692" xr:uid="{00000000-0005-0000-0000-0000D7590000}"/>
    <cellStyle name="Normal 5 3 3 2 3 3 3 2" xfId="41026" xr:uid="{00000000-0005-0000-0000-0000D8590000}"/>
    <cellStyle name="Normal 5 3 3 2 3 3 3 3" xfId="25793" xr:uid="{00000000-0005-0000-0000-0000D9590000}"/>
    <cellStyle name="Normal 5 3 3 2 3 3 4" xfId="36013" xr:uid="{00000000-0005-0000-0000-0000DA590000}"/>
    <cellStyle name="Normal 5 3 3 2 3 3 5" xfId="20780" xr:uid="{00000000-0005-0000-0000-0000DB590000}"/>
    <cellStyle name="Normal 5 3 3 2 3 4" xfId="12370" xr:uid="{00000000-0005-0000-0000-0000DC590000}"/>
    <cellStyle name="Normal 5 3 3 2 3 4 2" xfId="42701" xr:uid="{00000000-0005-0000-0000-0000DD590000}"/>
    <cellStyle name="Normal 5 3 3 2 3 4 3" xfId="27468" xr:uid="{00000000-0005-0000-0000-0000DE590000}"/>
    <cellStyle name="Normal 5 3 3 2 3 5" xfId="7349" xr:uid="{00000000-0005-0000-0000-0000DF590000}"/>
    <cellStyle name="Normal 5 3 3 2 3 5 2" xfId="37684" xr:uid="{00000000-0005-0000-0000-0000E0590000}"/>
    <cellStyle name="Normal 5 3 3 2 3 5 3" xfId="22451" xr:uid="{00000000-0005-0000-0000-0000E1590000}"/>
    <cellStyle name="Normal 5 3 3 2 3 6" xfId="32672" xr:uid="{00000000-0005-0000-0000-0000E2590000}"/>
    <cellStyle name="Normal 5 3 3 2 3 7" xfId="17438" xr:uid="{00000000-0005-0000-0000-0000E3590000}"/>
    <cellStyle name="Normal 5 3 3 2 4" xfId="3131" xr:uid="{00000000-0005-0000-0000-0000E4590000}"/>
    <cellStyle name="Normal 5 3 3 2 4 2" xfId="13205" xr:uid="{00000000-0005-0000-0000-0000E5590000}"/>
    <cellStyle name="Normal 5 3 3 2 4 2 2" xfId="43536" xr:uid="{00000000-0005-0000-0000-0000E6590000}"/>
    <cellStyle name="Normal 5 3 3 2 4 2 3" xfId="28303" xr:uid="{00000000-0005-0000-0000-0000E7590000}"/>
    <cellStyle name="Normal 5 3 3 2 4 3" xfId="8185" xr:uid="{00000000-0005-0000-0000-0000E8590000}"/>
    <cellStyle name="Normal 5 3 3 2 4 3 2" xfId="38519" xr:uid="{00000000-0005-0000-0000-0000E9590000}"/>
    <cellStyle name="Normal 5 3 3 2 4 3 3" xfId="23286" xr:uid="{00000000-0005-0000-0000-0000EA590000}"/>
    <cellStyle name="Normal 5 3 3 2 4 4" xfId="33506" xr:uid="{00000000-0005-0000-0000-0000EB590000}"/>
    <cellStyle name="Normal 5 3 3 2 4 5" xfId="18273" xr:uid="{00000000-0005-0000-0000-0000EC590000}"/>
    <cellStyle name="Normal 5 3 3 2 5" xfId="4824" xr:uid="{00000000-0005-0000-0000-0000ED590000}"/>
    <cellStyle name="Normal 5 3 3 2 5 2" xfId="14876" xr:uid="{00000000-0005-0000-0000-0000EE590000}"/>
    <cellStyle name="Normal 5 3 3 2 5 2 2" xfId="45207" xr:uid="{00000000-0005-0000-0000-0000EF590000}"/>
    <cellStyle name="Normal 5 3 3 2 5 2 3" xfId="29974" xr:uid="{00000000-0005-0000-0000-0000F0590000}"/>
    <cellStyle name="Normal 5 3 3 2 5 3" xfId="9856" xr:uid="{00000000-0005-0000-0000-0000F1590000}"/>
    <cellStyle name="Normal 5 3 3 2 5 3 2" xfId="40190" xr:uid="{00000000-0005-0000-0000-0000F2590000}"/>
    <cellStyle name="Normal 5 3 3 2 5 3 3" xfId="24957" xr:uid="{00000000-0005-0000-0000-0000F3590000}"/>
    <cellStyle name="Normal 5 3 3 2 5 4" xfId="35177" xr:uid="{00000000-0005-0000-0000-0000F4590000}"/>
    <cellStyle name="Normal 5 3 3 2 5 5" xfId="19944" xr:uid="{00000000-0005-0000-0000-0000F5590000}"/>
    <cellStyle name="Normal 5 3 3 2 6" xfId="11534" xr:uid="{00000000-0005-0000-0000-0000F6590000}"/>
    <cellStyle name="Normal 5 3 3 2 6 2" xfId="41865" xr:uid="{00000000-0005-0000-0000-0000F7590000}"/>
    <cellStyle name="Normal 5 3 3 2 6 3" xfId="26632" xr:uid="{00000000-0005-0000-0000-0000F8590000}"/>
    <cellStyle name="Normal 5 3 3 2 7" xfId="6513" xr:uid="{00000000-0005-0000-0000-0000F9590000}"/>
    <cellStyle name="Normal 5 3 3 2 7 2" xfId="36848" xr:uid="{00000000-0005-0000-0000-0000FA590000}"/>
    <cellStyle name="Normal 5 3 3 2 7 3" xfId="21615" xr:uid="{00000000-0005-0000-0000-0000FB590000}"/>
    <cellStyle name="Normal 5 3 3 2 8" xfId="31836" xr:uid="{00000000-0005-0000-0000-0000FC590000}"/>
    <cellStyle name="Normal 5 3 3 2 9" xfId="16602" xr:uid="{00000000-0005-0000-0000-0000FD590000}"/>
    <cellStyle name="Normal 5 3 3 3" xfId="1649" xr:uid="{00000000-0005-0000-0000-0000FE590000}"/>
    <cellStyle name="Normal 5 3 3 3 2" xfId="2488" xr:uid="{00000000-0005-0000-0000-0000FF590000}"/>
    <cellStyle name="Normal 5 3 3 3 2 2" xfId="4178" xr:uid="{00000000-0005-0000-0000-0000005A0000}"/>
    <cellStyle name="Normal 5 3 3 3 2 2 2" xfId="14251" xr:uid="{00000000-0005-0000-0000-0000015A0000}"/>
    <cellStyle name="Normal 5 3 3 3 2 2 2 2" xfId="44582" xr:uid="{00000000-0005-0000-0000-0000025A0000}"/>
    <cellStyle name="Normal 5 3 3 3 2 2 2 3" xfId="29349" xr:uid="{00000000-0005-0000-0000-0000035A0000}"/>
    <cellStyle name="Normal 5 3 3 3 2 2 3" xfId="9231" xr:uid="{00000000-0005-0000-0000-0000045A0000}"/>
    <cellStyle name="Normal 5 3 3 3 2 2 3 2" xfId="39565" xr:uid="{00000000-0005-0000-0000-0000055A0000}"/>
    <cellStyle name="Normal 5 3 3 3 2 2 3 3" xfId="24332" xr:uid="{00000000-0005-0000-0000-0000065A0000}"/>
    <cellStyle name="Normal 5 3 3 3 2 2 4" xfId="34552" xr:uid="{00000000-0005-0000-0000-0000075A0000}"/>
    <cellStyle name="Normal 5 3 3 3 2 2 5" xfId="19319" xr:uid="{00000000-0005-0000-0000-0000085A0000}"/>
    <cellStyle name="Normal 5 3 3 3 2 3" xfId="5870" xr:uid="{00000000-0005-0000-0000-0000095A0000}"/>
    <cellStyle name="Normal 5 3 3 3 2 3 2" xfId="15922" xr:uid="{00000000-0005-0000-0000-00000A5A0000}"/>
    <cellStyle name="Normal 5 3 3 3 2 3 2 2" xfId="46253" xr:uid="{00000000-0005-0000-0000-00000B5A0000}"/>
    <cellStyle name="Normal 5 3 3 3 2 3 2 3" xfId="31020" xr:uid="{00000000-0005-0000-0000-00000C5A0000}"/>
    <cellStyle name="Normal 5 3 3 3 2 3 3" xfId="10902" xr:uid="{00000000-0005-0000-0000-00000D5A0000}"/>
    <cellStyle name="Normal 5 3 3 3 2 3 3 2" xfId="41236" xr:uid="{00000000-0005-0000-0000-00000E5A0000}"/>
    <cellStyle name="Normal 5 3 3 3 2 3 3 3" xfId="26003" xr:uid="{00000000-0005-0000-0000-00000F5A0000}"/>
    <cellStyle name="Normal 5 3 3 3 2 3 4" xfId="36223" xr:uid="{00000000-0005-0000-0000-0000105A0000}"/>
    <cellStyle name="Normal 5 3 3 3 2 3 5" xfId="20990" xr:uid="{00000000-0005-0000-0000-0000115A0000}"/>
    <cellStyle name="Normal 5 3 3 3 2 4" xfId="12580" xr:uid="{00000000-0005-0000-0000-0000125A0000}"/>
    <cellStyle name="Normal 5 3 3 3 2 4 2" xfId="42911" xr:uid="{00000000-0005-0000-0000-0000135A0000}"/>
    <cellStyle name="Normal 5 3 3 3 2 4 3" xfId="27678" xr:uid="{00000000-0005-0000-0000-0000145A0000}"/>
    <cellStyle name="Normal 5 3 3 3 2 5" xfId="7559" xr:uid="{00000000-0005-0000-0000-0000155A0000}"/>
    <cellStyle name="Normal 5 3 3 3 2 5 2" xfId="37894" xr:uid="{00000000-0005-0000-0000-0000165A0000}"/>
    <cellStyle name="Normal 5 3 3 3 2 5 3" xfId="22661" xr:uid="{00000000-0005-0000-0000-0000175A0000}"/>
    <cellStyle name="Normal 5 3 3 3 2 6" xfId="32882" xr:uid="{00000000-0005-0000-0000-0000185A0000}"/>
    <cellStyle name="Normal 5 3 3 3 2 7" xfId="17648" xr:uid="{00000000-0005-0000-0000-0000195A0000}"/>
    <cellStyle name="Normal 5 3 3 3 3" xfId="3341" xr:uid="{00000000-0005-0000-0000-00001A5A0000}"/>
    <cellStyle name="Normal 5 3 3 3 3 2" xfId="13415" xr:uid="{00000000-0005-0000-0000-00001B5A0000}"/>
    <cellStyle name="Normal 5 3 3 3 3 2 2" xfId="43746" xr:uid="{00000000-0005-0000-0000-00001C5A0000}"/>
    <cellStyle name="Normal 5 3 3 3 3 2 3" xfId="28513" xr:uid="{00000000-0005-0000-0000-00001D5A0000}"/>
    <cellStyle name="Normal 5 3 3 3 3 3" xfId="8395" xr:uid="{00000000-0005-0000-0000-00001E5A0000}"/>
    <cellStyle name="Normal 5 3 3 3 3 3 2" xfId="38729" xr:uid="{00000000-0005-0000-0000-00001F5A0000}"/>
    <cellStyle name="Normal 5 3 3 3 3 3 3" xfId="23496" xr:uid="{00000000-0005-0000-0000-0000205A0000}"/>
    <cellStyle name="Normal 5 3 3 3 3 4" xfId="33716" xr:uid="{00000000-0005-0000-0000-0000215A0000}"/>
    <cellStyle name="Normal 5 3 3 3 3 5" xfId="18483" xr:uid="{00000000-0005-0000-0000-0000225A0000}"/>
    <cellStyle name="Normal 5 3 3 3 4" xfId="5034" xr:uid="{00000000-0005-0000-0000-0000235A0000}"/>
    <cellStyle name="Normal 5 3 3 3 4 2" xfId="15086" xr:uid="{00000000-0005-0000-0000-0000245A0000}"/>
    <cellStyle name="Normal 5 3 3 3 4 2 2" xfId="45417" xr:uid="{00000000-0005-0000-0000-0000255A0000}"/>
    <cellStyle name="Normal 5 3 3 3 4 2 3" xfId="30184" xr:uid="{00000000-0005-0000-0000-0000265A0000}"/>
    <cellStyle name="Normal 5 3 3 3 4 3" xfId="10066" xr:uid="{00000000-0005-0000-0000-0000275A0000}"/>
    <cellStyle name="Normal 5 3 3 3 4 3 2" xfId="40400" xr:uid="{00000000-0005-0000-0000-0000285A0000}"/>
    <cellStyle name="Normal 5 3 3 3 4 3 3" xfId="25167" xr:uid="{00000000-0005-0000-0000-0000295A0000}"/>
    <cellStyle name="Normal 5 3 3 3 4 4" xfId="35387" xr:uid="{00000000-0005-0000-0000-00002A5A0000}"/>
    <cellStyle name="Normal 5 3 3 3 4 5" xfId="20154" xr:uid="{00000000-0005-0000-0000-00002B5A0000}"/>
    <cellStyle name="Normal 5 3 3 3 5" xfId="11744" xr:uid="{00000000-0005-0000-0000-00002C5A0000}"/>
    <cellStyle name="Normal 5 3 3 3 5 2" xfId="42075" xr:uid="{00000000-0005-0000-0000-00002D5A0000}"/>
    <cellStyle name="Normal 5 3 3 3 5 3" xfId="26842" xr:uid="{00000000-0005-0000-0000-00002E5A0000}"/>
    <cellStyle name="Normal 5 3 3 3 6" xfId="6723" xr:uid="{00000000-0005-0000-0000-00002F5A0000}"/>
    <cellStyle name="Normal 5 3 3 3 6 2" xfId="37058" xr:uid="{00000000-0005-0000-0000-0000305A0000}"/>
    <cellStyle name="Normal 5 3 3 3 6 3" xfId="21825" xr:uid="{00000000-0005-0000-0000-0000315A0000}"/>
    <cellStyle name="Normal 5 3 3 3 7" xfId="32046" xr:uid="{00000000-0005-0000-0000-0000325A0000}"/>
    <cellStyle name="Normal 5 3 3 3 8" xfId="16812" xr:uid="{00000000-0005-0000-0000-0000335A0000}"/>
    <cellStyle name="Normal 5 3 3 4" xfId="2070" xr:uid="{00000000-0005-0000-0000-0000345A0000}"/>
    <cellStyle name="Normal 5 3 3 4 2" xfId="3760" xr:uid="{00000000-0005-0000-0000-0000355A0000}"/>
    <cellStyle name="Normal 5 3 3 4 2 2" xfId="13833" xr:uid="{00000000-0005-0000-0000-0000365A0000}"/>
    <cellStyle name="Normal 5 3 3 4 2 2 2" xfId="44164" xr:uid="{00000000-0005-0000-0000-0000375A0000}"/>
    <cellStyle name="Normal 5 3 3 4 2 2 3" xfId="28931" xr:uid="{00000000-0005-0000-0000-0000385A0000}"/>
    <cellStyle name="Normal 5 3 3 4 2 3" xfId="8813" xr:uid="{00000000-0005-0000-0000-0000395A0000}"/>
    <cellStyle name="Normal 5 3 3 4 2 3 2" xfId="39147" xr:uid="{00000000-0005-0000-0000-00003A5A0000}"/>
    <cellStyle name="Normal 5 3 3 4 2 3 3" xfId="23914" xr:uid="{00000000-0005-0000-0000-00003B5A0000}"/>
    <cellStyle name="Normal 5 3 3 4 2 4" xfId="34134" xr:uid="{00000000-0005-0000-0000-00003C5A0000}"/>
    <cellStyle name="Normal 5 3 3 4 2 5" xfId="18901" xr:uid="{00000000-0005-0000-0000-00003D5A0000}"/>
    <cellStyle name="Normal 5 3 3 4 3" xfId="5452" xr:uid="{00000000-0005-0000-0000-00003E5A0000}"/>
    <cellStyle name="Normal 5 3 3 4 3 2" xfId="15504" xr:uid="{00000000-0005-0000-0000-00003F5A0000}"/>
    <cellStyle name="Normal 5 3 3 4 3 2 2" xfId="45835" xr:uid="{00000000-0005-0000-0000-0000405A0000}"/>
    <cellStyle name="Normal 5 3 3 4 3 2 3" xfId="30602" xr:uid="{00000000-0005-0000-0000-0000415A0000}"/>
    <cellStyle name="Normal 5 3 3 4 3 3" xfId="10484" xr:uid="{00000000-0005-0000-0000-0000425A0000}"/>
    <cellStyle name="Normal 5 3 3 4 3 3 2" xfId="40818" xr:uid="{00000000-0005-0000-0000-0000435A0000}"/>
    <cellStyle name="Normal 5 3 3 4 3 3 3" xfId="25585" xr:uid="{00000000-0005-0000-0000-0000445A0000}"/>
    <cellStyle name="Normal 5 3 3 4 3 4" xfId="35805" xr:uid="{00000000-0005-0000-0000-0000455A0000}"/>
    <cellStyle name="Normal 5 3 3 4 3 5" xfId="20572" xr:uid="{00000000-0005-0000-0000-0000465A0000}"/>
    <cellStyle name="Normal 5 3 3 4 4" xfId="12162" xr:uid="{00000000-0005-0000-0000-0000475A0000}"/>
    <cellStyle name="Normal 5 3 3 4 4 2" xfId="42493" xr:uid="{00000000-0005-0000-0000-0000485A0000}"/>
    <cellStyle name="Normal 5 3 3 4 4 3" xfId="27260" xr:uid="{00000000-0005-0000-0000-0000495A0000}"/>
    <cellStyle name="Normal 5 3 3 4 5" xfId="7141" xr:uid="{00000000-0005-0000-0000-00004A5A0000}"/>
    <cellStyle name="Normal 5 3 3 4 5 2" xfId="37476" xr:uid="{00000000-0005-0000-0000-00004B5A0000}"/>
    <cellStyle name="Normal 5 3 3 4 5 3" xfId="22243" xr:uid="{00000000-0005-0000-0000-00004C5A0000}"/>
    <cellStyle name="Normal 5 3 3 4 6" xfId="32464" xr:uid="{00000000-0005-0000-0000-00004D5A0000}"/>
    <cellStyle name="Normal 5 3 3 4 7" xfId="17230" xr:uid="{00000000-0005-0000-0000-00004E5A0000}"/>
    <cellStyle name="Normal 5 3 3 5" xfId="2923" xr:uid="{00000000-0005-0000-0000-00004F5A0000}"/>
    <cellStyle name="Normal 5 3 3 5 2" xfId="12997" xr:uid="{00000000-0005-0000-0000-0000505A0000}"/>
    <cellStyle name="Normal 5 3 3 5 2 2" xfId="43328" xr:uid="{00000000-0005-0000-0000-0000515A0000}"/>
    <cellStyle name="Normal 5 3 3 5 2 3" xfId="28095" xr:uid="{00000000-0005-0000-0000-0000525A0000}"/>
    <cellStyle name="Normal 5 3 3 5 3" xfId="7977" xr:uid="{00000000-0005-0000-0000-0000535A0000}"/>
    <cellStyle name="Normal 5 3 3 5 3 2" xfId="38311" xr:uid="{00000000-0005-0000-0000-0000545A0000}"/>
    <cellStyle name="Normal 5 3 3 5 3 3" xfId="23078" xr:uid="{00000000-0005-0000-0000-0000555A0000}"/>
    <cellStyle name="Normal 5 3 3 5 4" xfId="33298" xr:uid="{00000000-0005-0000-0000-0000565A0000}"/>
    <cellStyle name="Normal 5 3 3 5 5" xfId="18065" xr:uid="{00000000-0005-0000-0000-0000575A0000}"/>
    <cellStyle name="Normal 5 3 3 6" xfId="4616" xr:uid="{00000000-0005-0000-0000-0000585A0000}"/>
    <cellStyle name="Normal 5 3 3 6 2" xfId="14668" xr:uid="{00000000-0005-0000-0000-0000595A0000}"/>
    <cellStyle name="Normal 5 3 3 6 2 2" xfId="44999" xr:uid="{00000000-0005-0000-0000-00005A5A0000}"/>
    <cellStyle name="Normal 5 3 3 6 2 3" xfId="29766" xr:uid="{00000000-0005-0000-0000-00005B5A0000}"/>
    <cellStyle name="Normal 5 3 3 6 3" xfId="9648" xr:uid="{00000000-0005-0000-0000-00005C5A0000}"/>
    <cellStyle name="Normal 5 3 3 6 3 2" xfId="39982" xr:uid="{00000000-0005-0000-0000-00005D5A0000}"/>
    <cellStyle name="Normal 5 3 3 6 3 3" xfId="24749" xr:uid="{00000000-0005-0000-0000-00005E5A0000}"/>
    <cellStyle name="Normal 5 3 3 6 4" xfId="34969" xr:uid="{00000000-0005-0000-0000-00005F5A0000}"/>
    <cellStyle name="Normal 5 3 3 6 5" xfId="19736" xr:uid="{00000000-0005-0000-0000-0000605A0000}"/>
    <cellStyle name="Normal 5 3 3 7" xfId="11326" xr:uid="{00000000-0005-0000-0000-0000615A0000}"/>
    <cellStyle name="Normal 5 3 3 7 2" xfId="41657" xr:uid="{00000000-0005-0000-0000-0000625A0000}"/>
    <cellStyle name="Normal 5 3 3 7 3" xfId="26424" xr:uid="{00000000-0005-0000-0000-0000635A0000}"/>
    <cellStyle name="Normal 5 3 3 8" xfId="6305" xr:uid="{00000000-0005-0000-0000-0000645A0000}"/>
    <cellStyle name="Normal 5 3 3 8 2" xfId="36640" xr:uid="{00000000-0005-0000-0000-0000655A0000}"/>
    <cellStyle name="Normal 5 3 3 8 3" xfId="21407" xr:uid="{00000000-0005-0000-0000-0000665A0000}"/>
    <cellStyle name="Normal 5 3 3 9" xfId="31630" xr:uid="{00000000-0005-0000-0000-0000675A0000}"/>
    <cellStyle name="Normal 5 3 4" xfId="1330" xr:uid="{00000000-0005-0000-0000-0000685A0000}"/>
    <cellStyle name="Normal 5 3 4 2" xfId="1753" xr:uid="{00000000-0005-0000-0000-0000695A0000}"/>
    <cellStyle name="Normal 5 3 4 2 2" xfId="2592" xr:uid="{00000000-0005-0000-0000-00006A5A0000}"/>
    <cellStyle name="Normal 5 3 4 2 2 2" xfId="4282" xr:uid="{00000000-0005-0000-0000-00006B5A0000}"/>
    <cellStyle name="Normal 5 3 4 2 2 2 2" xfId="14355" xr:uid="{00000000-0005-0000-0000-00006C5A0000}"/>
    <cellStyle name="Normal 5 3 4 2 2 2 2 2" xfId="44686" xr:uid="{00000000-0005-0000-0000-00006D5A0000}"/>
    <cellStyle name="Normal 5 3 4 2 2 2 2 3" xfId="29453" xr:uid="{00000000-0005-0000-0000-00006E5A0000}"/>
    <cellStyle name="Normal 5 3 4 2 2 2 3" xfId="9335" xr:uid="{00000000-0005-0000-0000-00006F5A0000}"/>
    <cellStyle name="Normal 5 3 4 2 2 2 3 2" xfId="39669" xr:uid="{00000000-0005-0000-0000-0000705A0000}"/>
    <cellStyle name="Normal 5 3 4 2 2 2 3 3" xfId="24436" xr:uid="{00000000-0005-0000-0000-0000715A0000}"/>
    <cellStyle name="Normal 5 3 4 2 2 2 4" xfId="34656" xr:uid="{00000000-0005-0000-0000-0000725A0000}"/>
    <cellStyle name="Normal 5 3 4 2 2 2 5" xfId="19423" xr:uid="{00000000-0005-0000-0000-0000735A0000}"/>
    <cellStyle name="Normal 5 3 4 2 2 3" xfId="5974" xr:uid="{00000000-0005-0000-0000-0000745A0000}"/>
    <cellStyle name="Normal 5 3 4 2 2 3 2" xfId="16026" xr:uid="{00000000-0005-0000-0000-0000755A0000}"/>
    <cellStyle name="Normal 5 3 4 2 2 3 2 2" xfId="46357" xr:uid="{00000000-0005-0000-0000-0000765A0000}"/>
    <cellStyle name="Normal 5 3 4 2 2 3 2 3" xfId="31124" xr:uid="{00000000-0005-0000-0000-0000775A0000}"/>
    <cellStyle name="Normal 5 3 4 2 2 3 3" xfId="11006" xr:uid="{00000000-0005-0000-0000-0000785A0000}"/>
    <cellStyle name="Normal 5 3 4 2 2 3 3 2" xfId="41340" xr:uid="{00000000-0005-0000-0000-0000795A0000}"/>
    <cellStyle name="Normal 5 3 4 2 2 3 3 3" xfId="26107" xr:uid="{00000000-0005-0000-0000-00007A5A0000}"/>
    <cellStyle name="Normal 5 3 4 2 2 3 4" xfId="36327" xr:uid="{00000000-0005-0000-0000-00007B5A0000}"/>
    <cellStyle name="Normal 5 3 4 2 2 3 5" xfId="21094" xr:uid="{00000000-0005-0000-0000-00007C5A0000}"/>
    <cellStyle name="Normal 5 3 4 2 2 4" xfId="12684" xr:uid="{00000000-0005-0000-0000-00007D5A0000}"/>
    <cellStyle name="Normal 5 3 4 2 2 4 2" xfId="43015" xr:uid="{00000000-0005-0000-0000-00007E5A0000}"/>
    <cellStyle name="Normal 5 3 4 2 2 4 3" xfId="27782" xr:uid="{00000000-0005-0000-0000-00007F5A0000}"/>
    <cellStyle name="Normal 5 3 4 2 2 5" xfId="7663" xr:uid="{00000000-0005-0000-0000-0000805A0000}"/>
    <cellStyle name="Normal 5 3 4 2 2 5 2" xfId="37998" xr:uid="{00000000-0005-0000-0000-0000815A0000}"/>
    <cellStyle name="Normal 5 3 4 2 2 5 3" xfId="22765" xr:uid="{00000000-0005-0000-0000-0000825A0000}"/>
    <cellStyle name="Normal 5 3 4 2 2 6" xfId="32986" xr:uid="{00000000-0005-0000-0000-0000835A0000}"/>
    <cellStyle name="Normal 5 3 4 2 2 7" xfId="17752" xr:uid="{00000000-0005-0000-0000-0000845A0000}"/>
    <cellStyle name="Normal 5 3 4 2 3" xfId="3445" xr:uid="{00000000-0005-0000-0000-0000855A0000}"/>
    <cellStyle name="Normal 5 3 4 2 3 2" xfId="13519" xr:uid="{00000000-0005-0000-0000-0000865A0000}"/>
    <cellStyle name="Normal 5 3 4 2 3 2 2" xfId="43850" xr:uid="{00000000-0005-0000-0000-0000875A0000}"/>
    <cellStyle name="Normal 5 3 4 2 3 2 3" xfId="28617" xr:uid="{00000000-0005-0000-0000-0000885A0000}"/>
    <cellStyle name="Normal 5 3 4 2 3 3" xfId="8499" xr:uid="{00000000-0005-0000-0000-0000895A0000}"/>
    <cellStyle name="Normal 5 3 4 2 3 3 2" xfId="38833" xr:uid="{00000000-0005-0000-0000-00008A5A0000}"/>
    <cellStyle name="Normal 5 3 4 2 3 3 3" xfId="23600" xr:uid="{00000000-0005-0000-0000-00008B5A0000}"/>
    <cellStyle name="Normal 5 3 4 2 3 4" xfId="33820" xr:uid="{00000000-0005-0000-0000-00008C5A0000}"/>
    <cellStyle name="Normal 5 3 4 2 3 5" xfId="18587" xr:uid="{00000000-0005-0000-0000-00008D5A0000}"/>
    <cellStyle name="Normal 5 3 4 2 4" xfId="5138" xr:uid="{00000000-0005-0000-0000-00008E5A0000}"/>
    <cellStyle name="Normal 5 3 4 2 4 2" xfId="15190" xr:uid="{00000000-0005-0000-0000-00008F5A0000}"/>
    <cellStyle name="Normal 5 3 4 2 4 2 2" xfId="45521" xr:uid="{00000000-0005-0000-0000-0000905A0000}"/>
    <cellStyle name="Normal 5 3 4 2 4 2 3" xfId="30288" xr:uid="{00000000-0005-0000-0000-0000915A0000}"/>
    <cellStyle name="Normal 5 3 4 2 4 3" xfId="10170" xr:uid="{00000000-0005-0000-0000-0000925A0000}"/>
    <cellStyle name="Normal 5 3 4 2 4 3 2" xfId="40504" xr:uid="{00000000-0005-0000-0000-0000935A0000}"/>
    <cellStyle name="Normal 5 3 4 2 4 3 3" xfId="25271" xr:uid="{00000000-0005-0000-0000-0000945A0000}"/>
    <cellStyle name="Normal 5 3 4 2 4 4" xfId="35491" xr:uid="{00000000-0005-0000-0000-0000955A0000}"/>
    <cellStyle name="Normal 5 3 4 2 4 5" xfId="20258" xr:uid="{00000000-0005-0000-0000-0000965A0000}"/>
    <cellStyle name="Normal 5 3 4 2 5" xfId="11848" xr:uid="{00000000-0005-0000-0000-0000975A0000}"/>
    <cellStyle name="Normal 5 3 4 2 5 2" xfId="42179" xr:uid="{00000000-0005-0000-0000-0000985A0000}"/>
    <cellStyle name="Normal 5 3 4 2 5 3" xfId="26946" xr:uid="{00000000-0005-0000-0000-0000995A0000}"/>
    <cellStyle name="Normal 5 3 4 2 6" xfId="6827" xr:uid="{00000000-0005-0000-0000-00009A5A0000}"/>
    <cellStyle name="Normal 5 3 4 2 6 2" xfId="37162" xr:uid="{00000000-0005-0000-0000-00009B5A0000}"/>
    <cellStyle name="Normal 5 3 4 2 6 3" xfId="21929" xr:uid="{00000000-0005-0000-0000-00009C5A0000}"/>
    <cellStyle name="Normal 5 3 4 2 7" xfId="32150" xr:uid="{00000000-0005-0000-0000-00009D5A0000}"/>
    <cellStyle name="Normal 5 3 4 2 8" xfId="16916" xr:uid="{00000000-0005-0000-0000-00009E5A0000}"/>
    <cellStyle name="Normal 5 3 4 3" xfId="2174" xr:uid="{00000000-0005-0000-0000-00009F5A0000}"/>
    <cellStyle name="Normal 5 3 4 3 2" xfId="3864" xr:uid="{00000000-0005-0000-0000-0000A05A0000}"/>
    <cellStyle name="Normal 5 3 4 3 2 2" xfId="13937" xr:uid="{00000000-0005-0000-0000-0000A15A0000}"/>
    <cellStyle name="Normal 5 3 4 3 2 2 2" xfId="44268" xr:uid="{00000000-0005-0000-0000-0000A25A0000}"/>
    <cellStyle name="Normal 5 3 4 3 2 2 3" xfId="29035" xr:uid="{00000000-0005-0000-0000-0000A35A0000}"/>
    <cellStyle name="Normal 5 3 4 3 2 3" xfId="8917" xr:uid="{00000000-0005-0000-0000-0000A45A0000}"/>
    <cellStyle name="Normal 5 3 4 3 2 3 2" xfId="39251" xr:uid="{00000000-0005-0000-0000-0000A55A0000}"/>
    <cellStyle name="Normal 5 3 4 3 2 3 3" xfId="24018" xr:uid="{00000000-0005-0000-0000-0000A65A0000}"/>
    <cellStyle name="Normal 5 3 4 3 2 4" xfId="34238" xr:uid="{00000000-0005-0000-0000-0000A75A0000}"/>
    <cellStyle name="Normal 5 3 4 3 2 5" xfId="19005" xr:uid="{00000000-0005-0000-0000-0000A85A0000}"/>
    <cellStyle name="Normal 5 3 4 3 3" xfId="5556" xr:uid="{00000000-0005-0000-0000-0000A95A0000}"/>
    <cellStyle name="Normal 5 3 4 3 3 2" xfId="15608" xr:uid="{00000000-0005-0000-0000-0000AA5A0000}"/>
    <cellStyle name="Normal 5 3 4 3 3 2 2" xfId="45939" xr:uid="{00000000-0005-0000-0000-0000AB5A0000}"/>
    <cellStyle name="Normal 5 3 4 3 3 2 3" xfId="30706" xr:uid="{00000000-0005-0000-0000-0000AC5A0000}"/>
    <cellStyle name="Normal 5 3 4 3 3 3" xfId="10588" xr:uid="{00000000-0005-0000-0000-0000AD5A0000}"/>
    <cellStyle name="Normal 5 3 4 3 3 3 2" xfId="40922" xr:uid="{00000000-0005-0000-0000-0000AE5A0000}"/>
    <cellStyle name="Normal 5 3 4 3 3 3 3" xfId="25689" xr:uid="{00000000-0005-0000-0000-0000AF5A0000}"/>
    <cellStyle name="Normal 5 3 4 3 3 4" xfId="35909" xr:uid="{00000000-0005-0000-0000-0000B05A0000}"/>
    <cellStyle name="Normal 5 3 4 3 3 5" xfId="20676" xr:uid="{00000000-0005-0000-0000-0000B15A0000}"/>
    <cellStyle name="Normal 5 3 4 3 4" xfId="12266" xr:uid="{00000000-0005-0000-0000-0000B25A0000}"/>
    <cellStyle name="Normal 5 3 4 3 4 2" xfId="42597" xr:uid="{00000000-0005-0000-0000-0000B35A0000}"/>
    <cellStyle name="Normal 5 3 4 3 4 3" xfId="27364" xr:uid="{00000000-0005-0000-0000-0000B45A0000}"/>
    <cellStyle name="Normal 5 3 4 3 5" xfId="7245" xr:uid="{00000000-0005-0000-0000-0000B55A0000}"/>
    <cellStyle name="Normal 5 3 4 3 5 2" xfId="37580" xr:uid="{00000000-0005-0000-0000-0000B65A0000}"/>
    <cellStyle name="Normal 5 3 4 3 5 3" xfId="22347" xr:uid="{00000000-0005-0000-0000-0000B75A0000}"/>
    <cellStyle name="Normal 5 3 4 3 6" xfId="32568" xr:uid="{00000000-0005-0000-0000-0000B85A0000}"/>
    <cellStyle name="Normal 5 3 4 3 7" xfId="17334" xr:uid="{00000000-0005-0000-0000-0000B95A0000}"/>
    <cellStyle name="Normal 5 3 4 4" xfId="3027" xr:uid="{00000000-0005-0000-0000-0000BA5A0000}"/>
    <cellStyle name="Normal 5 3 4 4 2" xfId="13101" xr:uid="{00000000-0005-0000-0000-0000BB5A0000}"/>
    <cellStyle name="Normal 5 3 4 4 2 2" xfId="43432" xr:uid="{00000000-0005-0000-0000-0000BC5A0000}"/>
    <cellStyle name="Normal 5 3 4 4 2 3" xfId="28199" xr:uid="{00000000-0005-0000-0000-0000BD5A0000}"/>
    <cellStyle name="Normal 5 3 4 4 3" xfId="8081" xr:uid="{00000000-0005-0000-0000-0000BE5A0000}"/>
    <cellStyle name="Normal 5 3 4 4 3 2" xfId="38415" xr:uid="{00000000-0005-0000-0000-0000BF5A0000}"/>
    <cellStyle name="Normal 5 3 4 4 3 3" xfId="23182" xr:uid="{00000000-0005-0000-0000-0000C05A0000}"/>
    <cellStyle name="Normal 5 3 4 4 4" xfId="33402" xr:uid="{00000000-0005-0000-0000-0000C15A0000}"/>
    <cellStyle name="Normal 5 3 4 4 5" xfId="18169" xr:uid="{00000000-0005-0000-0000-0000C25A0000}"/>
    <cellStyle name="Normal 5 3 4 5" xfId="4720" xr:uid="{00000000-0005-0000-0000-0000C35A0000}"/>
    <cellStyle name="Normal 5 3 4 5 2" xfId="14772" xr:uid="{00000000-0005-0000-0000-0000C45A0000}"/>
    <cellStyle name="Normal 5 3 4 5 2 2" xfId="45103" xr:uid="{00000000-0005-0000-0000-0000C55A0000}"/>
    <cellStyle name="Normal 5 3 4 5 2 3" xfId="29870" xr:uid="{00000000-0005-0000-0000-0000C65A0000}"/>
    <cellStyle name="Normal 5 3 4 5 3" xfId="9752" xr:uid="{00000000-0005-0000-0000-0000C75A0000}"/>
    <cellStyle name="Normal 5 3 4 5 3 2" xfId="40086" xr:uid="{00000000-0005-0000-0000-0000C85A0000}"/>
    <cellStyle name="Normal 5 3 4 5 3 3" xfId="24853" xr:uid="{00000000-0005-0000-0000-0000C95A0000}"/>
    <cellStyle name="Normal 5 3 4 5 4" xfId="35073" xr:uid="{00000000-0005-0000-0000-0000CA5A0000}"/>
    <cellStyle name="Normal 5 3 4 5 5" xfId="19840" xr:uid="{00000000-0005-0000-0000-0000CB5A0000}"/>
    <cellStyle name="Normal 5 3 4 6" xfId="11430" xr:uid="{00000000-0005-0000-0000-0000CC5A0000}"/>
    <cellStyle name="Normal 5 3 4 6 2" xfId="41761" xr:uid="{00000000-0005-0000-0000-0000CD5A0000}"/>
    <cellStyle name="Normal 5 3 4 6 3" xfId="26528" xr:uid="{00000000-0005-0000-0000-0000CE5A0000}"/>
    <cellStyle name="Normal 5 3 4 7" xfId="6409" xr:uid="{00000000-0005-0000-0000-0000CF5A0000}"/>
    <cellStyle name="Normal 5 3 4 7 2" xfId="36744" xr:uid="{00000000-0005-0000-0000-0000D05A0000}"/>
    <cellStyle name="Normal 5 3 4 7 3" xfId="21511" xr:uid="{00000000-0005-0000-0000-0000D15A0000}"/>
    <cellStyle name="Normal 5 3 4 8" xfId="31732" xr:uid="{00000000-0005-0000-0000-0000D25A0000}"/>
    <cellStyle name="Normal 5 3 4 9" xfId="16498" xr:uid="{00000000-0005-0000-0000-0000D35A0000}"/>
    <cellStyle name="Normal 5 3 5" xfId="1543" xr:uid="{00000000-0005-0000-0000-0000D45A0000}"/>
    <cellStyle name="Normal 5 3 5 2" xfId="2384" xr:uid="{00000000-0005-0000-0000-0000D55A0000}"/>
    <cellStyle name="Normal 5 3 5 2 2" xfId="4074" xr:uid="{00000000-0005-0000-0000-0000D65A0000}"/>
    <cellStyle name="Normal 5 3 5 2 2 2" xfId="14147" xr:uid="{00000000-0005-0000-0000-0000D75A0000}"/>
    <cellStyle name="Normal 5 3 5 2 2 2 2" xfId="44478" xr:uid="{00000000-0005-0000-0000-0000D85A0000}"/>
    <cellStyle name="Normal 5 3 5 2 2 2 3" xfId="29245" xr:uid="{00000000-0005-0000-0000-0000D95A0000}"/>
    <cellStyle name="Normal 5 3 5 2 2 3" xfId="9127" xr:uid="{00000000-0005-0000-0000-0000DA5A0000}"/>
    <cellStyle name="Normal 5 3 5 2 2 3 2" xfId="39461" xr:uid="{00000000-0005-0000-0000-0000DB5A0000}"/>
    <cellStyle name="Normal 5 3 5 2 2 3 3" xfId="24228" xr:uid="{00000000-0005-0000-0000-0000DC5A0000}"/>
    <cellStyle name="Normal 5 3 5 2 2 4" xfId="34448" xr:uid="{00000000-0005-0000-0000-0000DD5A0000}"/>
    <cellStyle name="Normal 5 3 5 2 2 5" xfId="19215" xr:uid="{00000000-0005-0000-0000-0000DE5A0000}"/>
    <cellStyle name="Normal 5 3 5 2 3" xfId="5766" xr:uid="{00000000-0005-0000-0000-0000DF5A0000}"/>
    <cellStyle name="Normal 5 3 5 2 3 2" xfId="15818" xr:uid="{00000000-0005-0000-0000-0000E05A0000}"/>
    <cellStyle name="Normal 5 3 5 2 3 2 2" xfId="46149" xr:uid="{00000000-0005-0000-0000-0000E15A0000}"/>
    <cellStyle name="Normal 5 3 5 2 3 2 3" xfId="30916" xr:uid="{00000000-0005-0000-0000-0000E25A0000}"/>
    <cellStyle name="Normal 5 3 5 2 3 3" xfId="10798" xr:uid="{00000000-0005-0000-0000-0000E35A0000}"/>
    <cellStyle name="Normal 5 3 5 2 3 3 2" xfId="41132" xr:uid="{00000000-0005-0000-0000-0000E45A0000}"/>
    <cellStyle name="Normal 5 3 5 2 3 3 3" xfId="25899" xr:uid="{00000000-0005-0000-0000-0000E55A0000}"/>
    <cellStyle name="Normal 5 3 5 2 3 4" xfId="36119" xr:uid="{00000000-0005-0000-0000-0000E65A0000}"/>
    <cellStyle name="Normal 5 3 5 2 3 5" xfId="20886" xr:uid="{00000000-0005-0000-0000-0000E75A0000}"/>
    <cellStyle name="Normal 5 3 5 2 4" xfId="12476" xr:uid="{00000000-0005-0000-0000-0000E85A0000}"/>
    <cellStyle name="Normal 5 3 5 2 4 2" xfId="42807" xr:uid="{00000000-0005-0000-0000-0000E95A0000}"/>
    <cellStyle name="Normal 5 3 5 2 4 3" xfId="27574" xr:uid="{00000000-0005-0000-0000-0000EA5A0000}"/>
    <cellStyle name="Normal 5 3 5 2 5" xfId="7455" xr:uid="{00000000-0005-0000-0000-0000EB5A0000}"/>
    <cellStyle name="Normal 5 3 5 2 5 2" xfId="37790" xr:uid="{00000000-0005-0000-0000-0000EC5A0000}"/>
    <cellStyle name="Normal 5 3 5 2 5 3" xfId="22557" xr:uid="{00000000-0005-0000-0000-0000ED5A0000}"/>
    <cellStyle name="Normal 5 3 5 2 6" xfId="32778" xr:uid="{00000000-0005-0000-0000-0000EE5A0000}"/>
    <cellStyle name="Normal 5 3 5 2 7" xfId="17544" xr:uid="{00000000-0005-0000-0000-0000EF5A0000}"/>
    <cellStyle name="Normal 5 3 5 3" xfId="3237" xr:uid="{00000000-0005-0000-0000-0000F05A0000}"/>
    <cellStyle name="Normal 5 3 5 3 2" xfId="13311" xr:uid="{00000000-0005-0000-0000-0000F15A0000}"/>
    <cellStyle name="Normal 5 3 5 3 2 2" xfId="43642" xr:uid="{00000000-0005-0000-0000-0000F25A0000}"/>
    <cellStyle name="Normal 5 3 5 3 2 3" xfId="28409" xr:uid="{00000000-0005-0000-0000-0000F35A0000}"/>
    <cellStyle name="Normal 5 3 5 3 3" xfId="8291" xr:uid="{00000000-0005-0000-0000-0000F45A0000}"/>
    <cellStyle name="Normal 5 3 5 3 3 2" xfId="38625" xr:uid="{00000000-0005-0000-0000-0000F55A0000}"/>
    <cellStyle name="Normal 5 3 5 3 3 3" xfId="23392" xr:uid="{00000000-0005-0000-0000-0000F65A0000}"/>
    <cellStyle name="Normal 5 3 5 3 4" xfId="33612" xr:uid="{00000000-0005-0000-0000-0000F75A0000}"/>
    <cellStyle name="Normal 5 3 5 3 5" xfId="18379" xr:uid="{00000000-0005-0000-0000-0000F85A0000}"/>
    <cellStyle name="Normal 5 3 5 4" xfId="4930" xr:uid="{00000000-0005-0000-0000-0000F95A0000}"/>
    <cellStyle name="Normal 5 3 5 4 2" xfId="14982" xr:uid="{00000000-0005-0000-0000-0000FA5A0000}"/>
    <cellStyle name="Normal 5 3 5 4 2 2" xfId="45313" xr:uid="{00000000-0005-0000-0000-0000FB5A0000}"/>
    <cellStyle name="Normal 5 3 5 4 2 3" xfId="30080" xr:uid="{00000000-0005-0000-0000-0000FC5A0000}"/>
    <cellStyle name="Normal 5 3 5 4 3" xfId="9962" xr:uid="{00000000-0005-0000-0000-0000FD5A0000}"/>
    <cellStyle name="Normal 5 3 5 4 3 2" xfId="40296" xr:uid="{00000000-0005-0000-0000-0000FE5A0000}"/>
    <cellStyle name="Normal 5 3 5 4 3 3" xfId="25063" xr:uid="{00000000-0005-0000-0000-0000FF5A0000}"/>
    <cellStyle name="Normal 5 3 5 4 4" xfId="35283" xr:uid="{00000000-0005-0000-0000-0000005B0000}"/>
    <cellStyle name="Normal 5 3 5 4 5" xfId="20050" xr:uid="{00000000-0005-0000-0000-0000015B0000}"/>
    <cellStyle name="Normal 5 3 5 5" xfId="11640" xr:uid="{00000000-0005-0000-0000-0000025B0000}"/>
    <cellStyle name="Normal 5 3 5 5 2" xfId="41971" xr:uid="{00000000-0005-0000-0000-0000035B0000}"/>
    <cellStyle name="Normal 5 3 5 5 3" xfId="26738" xr:uid="{00000000-0005-0000-0000-0000045B0000}"/>
    <cellStyle name="Normal 5 3 5 6" xfId="6619" xr:uid="{00000000-0005-0000-0000-0000055B0000}"/>
    <cellStyle name="Normal 5 3 5 6 2" xfId="36954" xr:uid="{00000000-0005-0000-0000-0000065B0000}"/>
    <cellStyle name="Normal 5 3 5 6 3" xfId="21721" xr:uid="{00000000-0005-0000-0000-0000075B0000}"/>
    <cellStyle name="Normal 5 3 5 7" xfId="31942" xr:uid="{00000000-0005-0000-0000-0000085B0000}"/>
    <cellStyle name="Normal 5 3 5 8" xfId="16708" xr:uid="{00000000-0005-0000-0000-0000095B0000}"/>
    <cellStyle name="Normal 5 3 6" xfId="1964" xr:uid="{00000000-0005-0000-0000-00000A5B0000}"/>
    <cellStyle name="Normal 5 3 6 2" xfId="3656" xr:uid="{00000000-0005-0000-0000-00000B5B0000}"/>
    <cellStyle name="Normal 5 3 6 2 2" xfId="13729" xr:uid="{00000000-0005-0000-0000-00000C5B0000}"/>
    <cellStyle name="Normal 5 3 6 2 2 2" xfId="44060" xr:uid="{00000000-0005-0000-0000-00000D5B0000}"/>
    <cellStyle name="Normal 5 3 6 2 2 3" xfId="28827" xr:uid="{00000000-0005-0000-0000-00000E5B0000}"/>
    <cellStyle name="Normal 5 3 6 2 3" xfId="8709" xr:uid="{00000000-0005-0000-0000-00000F5B0000}"/>
    <cellStyle name="Normal 5 3 6 2 3 2" xfId="39043" xr:uid="{00000000-0005-0000-0000-0000105B0000}"/>
    <cellStyle name="Normal 5 3 6 2 3 3" xfId="23810" xr:uid="{00000000-0005-0000-0000-0000115B0000}"/>
    <cellStyle name="Normal 5 3 6 2 4" xfId="34030" xr:uid="{00000000-0005-0000-0000-0000125B0000}"/>
    <cellStyle name="Normal 5 3 6 2 5" xfId="18797" xr:uid="{00000000-0005-0000-0000-0000135B0000}"/>
    <cellStyle name="Normal 5 3 6 3" xfId="5348" xr:uid="{00000000-0005-0000-0000-0000145B0000}"/>
    <cellStyle name="Normal 5 3 6 3 2" xfId="15400" xr:uid="{00000000-0005-0000-0000-0000155B0000}"/>
    <cellStyle name="Normal 5 3 6 3 2 2" xfId="45731" xr:uid="{00000000-0005-0000-0000-0000165B0000}"/>
    <cellStyle name="Normal 5 3 6 3 2 3" xfId="30498" xr:uid="{00000000-0005-0000-0000-0000175B0000}"/>
    <cellStyle name="Normal 5 3 6 3 3" xfId="10380" xr:uid="{00000000-0005-0000-0000-0000185B0000}"/>
    <cellStyle name="Normal 5 3 6 3 3 2" xfId="40714" xr:uid="{00000000-0005-0000-0000-0000195B0000}"/>
    <cellStyle name="Normal 5 3 6 3 3 3" xfId="25481" xr:uid="{00000000-0005-0000-0000-00001A5B0000}"/>
    <cellStyle name="Normal 5 3 6 3 4" xfId="35701" xr:uid="{00000000-0005-0000-0000-00001B5B0000}"/>
    <cellStyle name="Normal 5 3 6 3 5" xfId="20468" xr:uid="{00000000-0005-0000-0000-00001C5B0000}"/>
    <cellStyle name="Normal 5 3 6 4" xfId="12058" xr:uid="{00000000-0005-0000-0000-00001D5B0000}"/>
    <cellStyle name="Normal 5 3 6 4 2" xfId="42389" xr:uid="{00000000-0005-0000-0000-00001E5B0000}"/>
    <cellStyle name="Normal 5 3 6 4 3" xfId="27156" xr:uid="{00000000-0005-0000-0000-00001F5B0000}"/>
    <cellStyle name="Normal 5 3 6 5" xfId="7037" xr:uid="{00000000-0005-0000-0000-0000205B0000}"/>
    <cellStyle name="Normal 5 3 6 5 2" xfId="37372" xr:uid="{00000000-0005-0000-0000-0000215B0000}"/>
    <cellStyle name="Normal 5 3 6 5 3" xfId="22139" xr:uid="{00000000-0005-0000-0000-0000225B0000}"/>
    <cellStyle name="Normal 5 3 6 6" xfId="32360" xr:uid="{00000000-0005-0000-0000-0000235B0000}"/>
    <cellStyle name="Normal 5 3 6 7" xfId="17126" xr:uid="{00000000-0005-0000-0000-0000245B0000}"/>
    <cellStyle name="Normal 5 3 7" xfId="2810" xr:uid="{00000000-0005-0000-0000-0000255B0000}"/>
    <cellStyle name="Normal 5 3 7 2" xfId="12893" xr:uid="{00000000-0005-0000-0000-0000265B0000}"/>
    <cellStyle name="Normal 5 3 7 2 2" xfId="43224" xr:uid="{00000000-0005-0000-0000-0000275B0000}"/>
    <cellStyle name="Normal 5 3 7 2 3" xfId="27991" xr:uid="{00000000-0005-0000-0000-0000285B0000}"/>
    <cellStyle name="Normal 5 3 7 3" xfId="7872" xr:uid="{00000000-0005-0000-0000-0000295B0000}"/>
    <cellStyle name="Normal 5 3 7 3 2" xfId="38207" xr:uid="{00000000-0005-0000-0000-00002A5B0000}"/>
    <cellStyle name="Normal 5 3 7 3 3" xfId="22974" xr:uid="{00000000-0005-0000-0000-00002B5B0000}"/>
    <cellStyle name="Normal 5 3 7 4" xfId="33194" xr:uid="{00000000-0005-0000-0000-00002C5B0000}"/>
    <cellStyle name="Normal 5 3 7 5" xfId="17961" xr:uid="{00000000-0005-0000-0000-00002D5B0000}"/>
    <cellStyle name="Normal 5 3 8" xfId="4508" xr:uid="{00000000-0005-0000-0000-00002E5B0000}"/>
    <cellStyle name="Normal 5 3 8 2" xfId="14564" xr:uid="{00000000-0005-0000-0000-00002F5B0000}"/>
    <cellStyle name="Normal 5 3 8 2 2" xfId="44895" xr:uid="{00000000-0005-0000-0000-0000305B0000}"/>
    <cellStyle name="Normal 5 3 8 2 3" xfId="29662" xr:uid="{00000000-0005-0000-0000-0000315B0000}"/>
    <cellStyle name="Normal 5 3 8 3" xfId="9544" xr:uid="{00000000-0005-0000-0000-0000325B0000}"/>
    <cellStyle name="Normal 5 3 8 3 2" xfId="39878" xr:uid="{00000000-0005-0000-0000-0000335B0000}"/>
    <cellStyle name="Normal 5 3 8 3 3" xfId="24645" xr:uid="{00000000-0005-0000-0000-0000345B0000}"/>
    <cellStyle name="Normal 5 3 8 4" xfId="34865" xr:uid="{00000000-0005-0000-0000-0000355B0000}"/>
    <cellStyle name="Normal 5 3 8 5" xfId="19632" xr:uid="{00000000-0005-0000-0000-0000365B0000}"/>
    <cellStyle name="Normal 5 3 9" xfId="11220" xr:uid="{00000000-0005-0000-0000-0000375B0000}"/>
    <cellStyle name="Normal 5 3 9 2" xfId="41553" xr:uid="{00000000-0005-0000-0000-0000385B0000}"/>
    <cellStyle name="Normal 5 3 9 3" xfId="26320" xr:uid="{00000000-0005-0000-0000-0000395B0000}"/>
    <cellStyle name="Normal 5 4" xfId="31383" xr:uid="{00000000-0005-0000-0000-00003A5B0000}"/>
    <cellStyle name="Normal 5 5" xfId="31415" xr:uid="{00000000-0005-0000-0000-00003B5B0000}"/>
    <cellStyle name="Normal 5 6" xfId="31374" xr:uid="{00000000-0005-0000-0000-00003C5B0000}"/>
    <cellStyle name="Normal 5 7" xfId="46799" xr:uid="{00000000-0005-0000-0000-00003D5B0000}"/>
    <cellStyle name="Normal 50" xfId="365" xr:uid="{00000000-0005-0000-0000-00003E5B0000}"/>
    <cellStyle name="Normal 50 2" xfId="866" xr:uid="{00000000-0005-0000-0000-00003F5B0000}"/>
    <cellStyle name="Normal 51" xfId="867" xr:uid="{00000000-0005-0000-0000-0000405B0000}"/>
    <cellStyle name="Normal 51 10" xfId="6229" xr:uid="{00000000-0005-0000-0000-0000415B0000}"/>
    <cellStyle name="Normal 51 10 2" xfId="36566" xr:uid="{00000000-0005-0000-0000-0000425B0000}"/>
    <cellStyle name="Normal 51 10 3" xfId="21333" xr:uid="{00000000-0005-0000-0000-0000435B0000}"/>
    <cellStyle name="Normal 51 11" xfId="31557" xr:uid="{00000000-0005-0000-0000-0000445B0000}"/>
    <cellStyle name="Normal 51 12" xfId="16318" xr:uid="{00000000-0005-0000-0000-0000455B0000}"/>
    <cellStyle name="Normal 51 13" xfId="46583" xr:uid="{00000000-0005-0000-0000-0000465B0000}"/>
    <cellStyle name="Normal 51 2" xfId="1193" xr:uid="{00000000-0005-0000-0000-0000475B0000}"/>
    <cellStyle name="Normal 51 2 10" xfId="31609" xr:uid="{00000000-0005-0000-0000-0000485B0000}"/>
    <cellStyle name="Normal 51 2 11" xfId="16372" xr:uid="{00000000-0005-0000-0000-0000495B0000}"/>
    <cellStyle name="Normal 51 2 2" xfId="1301" xr:uid="{00000000-0005-0000-0000-00004A5B0000}"/>
    <cellStyle name="Normal 51 2 2 10" xfId="16476" xr:uid="{00000000-0005-0000-0000-00004B5B0000}"/>
    <cellStyle name="Normal 51 2 2 2" xfId="1518" xr:uid="{00000000-0005-0000-0000-00004C5B0000}"/>
    <cellStyle name="Normal 51 2 2 2 2" xfId="1939" xr:uid="{00000000-0005-0000-0000-00004D5B0000}"/>
    <cellStyle name="Normal 51 2 2 2 2 2" xfId="2778" xr:uid="{00000000-0005-0000-0000-00004E5B0000}"/>
    <cellStyle name="Normal 51 2 2 2 2 2 2" xfId="4468" xr:uid="{00000000-0005-0000-0000-00004F5B0000}"/>
    <cellStyle name="Normal 51 2 2 2 2 2 2 2" xfId="14541" xr:uid="{00000000-0005-0000-0000-0000505B0000}"/>
    <cellStyle name="Normal 51 2 2 2 2 2 2 2 2" xfId="44872" xr:uid="{00000000-0005-0000-0000-0000515B0000}"/>
    <cellStyle name="Normal 51 2 2 2 2 2 2 2 3" xfId="29639" xr:uid="{00000000-0005-0000-0000-0000525B0000}"/>
    <cellStyle name="Normal 51 2 2 2 2 2 2 3" xfId="9521" xr:uid="{00000000-0005-0000-0000-0000535B0000}"/>
    <cellStyle name="Normal 51 2 2 2 2 2 2 3 2" xfId="39855" xr:uid="{00000000-0005-0000-0000-0000545B0000}"/>
    <cellStyle name="Normal 51 2 2 2 2 2 2 3 3" xfId="24622" xr:uid="{00000000-0005-0000-0000-0000555B0000}"/>
    <cellStyle name="Normal 51 2 2 2 2 2 2 4" xfId="34842" xr:uid="{00000000-0005-0000-0000-0000565B0000}"/>
    <cellStyle name="Normal 51 2 2 2 2 2 2 5" xfId="19609" xr:uid="{00000000-0005-0000-0000-0000575B0000}"/>
    <cellStyle name="Normal 51 2 2 2 2 2 3" xfId="6160" xr:uid="{00000000-0005-0000-0000-0000585B0000}"/>
    <cellStyle name="Normal 51 2 2 2 2 2 3 2" xfId="16212" xr:uid="{00000000-0005-0000-0000-0000595B0000}"/>
    <cellStyle name="Normal 51 2 2 2 2 2 3 2 2" xfId="46543" xr:uid="{00000000-0005-0000-0000-00005A5B0000}"/>
    <cellStyle name="Normal 51 2 2 2 2 2 3 2 3" xfId="31310" xr:uid="{00000000-0005-0000-0000-00005B5B0000}"/>
    <cellStyle name="Normal 51 2 2 2 2 2 3 3" xfId="11192" xr:uid="{00000000-0005-0000-0000-00005C5B0000}"/>
    <cellStyle name="Normal 51 2 2 2 2 2 3 3 2" xfId="41526" xr:uid="{00000000-0005-0000-0000-00005D5B0000}"/>
    <cellStyle name="Normal 51 2 2 2 2 2 3 3 3" xfId="26293" xr:uid="{00000000-0005-0000-0000-00005E5B0000}"/>
    <cellStyle name="Normal 51 2 2 2 2 2 3 4" xfId="36513" xr:uid="{00000000-0005-0000-0000-00005F5B0000}"/>
    <cellStyle name="Normal 51 2 2 2 2 2 3 5" xfId="21280" xr:uid="{00000000-0005-0000-0000-0000605B0000}"/>
    <cellStyle name="Normal 51 2 2 2 2 2 4" xfId="12870" xr:uid="{00000000-0005-0000-0000-0000615B0000}"/>
    <cellStyle name="Normal 51 2 2 2 2 2 4 2" xfId="43201" xr:uid="{00000000-0005-0000-0000-0000625B0000}"/>
    <cellStyle name="Normal 51 2 2 2 2 2 4 3" xfId="27968" xr:uid="{00000000-0005-0000-0000-0000635B0000}"/>
    <cellStyle name="Normal 51 2 2 2 2 2 5" xfId="7849" xr:uid="{00000000-0005-0000-0000-0000645B0000}"/>
    <cellStyle name="Normal 51 2 2 2 2 2 5 2" xfId="38184" xr:uid="{00000000-0005-0000-0000-0000655B0000}"/>
    <cellStyle name="Normal 51 2 2 2 2 2 5 3" xfId="22951" xr:uid="{00000000-0005-0000-0000-0000665B0000}"/>
    <cellStyle name="Normal 51 2 2 2 2 2 6" xfId="33172" xr:uid="{00000000-0005-0000-0000-0000675B0000}"/>
    <cellStyle name="Normal 51 2 2 2 2 2 7" xfId="17938" xr:uid="{00000000-0005-0000-0000-0000685B0000}"/>
    <cellStyle name="Normal 51 2 2 2 2 3" xfId="3631" xr:uid="{00000000-0005-0000-0000-0000695B0000}"/>
    <cellStyle name="Normal 51 2 2 2 2 3 2" xfId="13705" xr:uid="{00000000-0005-0000-0000-00006A5B0000}"/>
    <cellStyle name="Normal 51 2 2 2 2 3 2 2" xfId="44036" xr:uid="{00000000-0005-0000-0000-00006B5B0000}"/>
    <cellStyle name="Normal 51 2 2 2 2 3 2 3" xfId="28803" xr:uid="{00000000-0005-0000-0000-00006C5B0000}"/>
    <cellStyle name="Normal 51 2 2 2 2 3 3" xfId="8685" xr:uid="{00000000-0005-0000-0000-00006D5B0000}"/>
    <cellStyle name="Normal 51 2 2 2 2 3 3 2" xfId="39019" xr:uid="{00000000-0005-0000-0000-00006E5B0000}"/>
    <cellStyle name="Normal 51 2 2 2 2 3 3 3" xfId="23786" xr:uid="{00000000-0005-0000-0000-00006F5B0000}"/>
    <cellStyle name="Normal 51 2 2 2 2 3 4" xfId="34006" xr:uid="{00000000-0005-0000-0000-0000705B0000}"/>
    <cellStyle name="Normal 51 2 2 2 2 3 5" xfId="18773" xr:uid="{00000000-0005-0000-0000-0000715B0000}"/>
    <cellStyle name="Normal 51 2 2 2 2 4" xfId="5324" xr:uid="{00000000-0005-0000-0000-0000725B0000}"/>
    <cellStyle name="Normal 51 2 2 2 2 4 2" xfId="15376" xr:uid="{00000000-0005-0000-0000-0000735B0000}"/>
    <cellStyle name="Normal 51 2 2 2 2 4 2 2" xfId="45707" xr:uid="{00000000-0005-0000-0000-0000745B0000}"/>
    <cellStyle name="Normal 51 2 2 2 2 4 2 3" xfId="30474" xr:uid="{00000000-0005-0000-0000-0000755B0000}"/>
    <cellStyle name="Normal 51 2 2 2 2 4 3" xfId="10356" xr:uid="{00000000-0005-0000-0000-0000765B0000}"/>
    <cellStyle name="Normal 51 2 2 2 2 4 3 2" xfId="40690" xr:uid="{00000000-0005-0000-0000-0000775B0000}"/>
    <cellStyle name="Normal 51 2 2 2 2 4 3 3" xfId="25457" xr:uid="{00000000-0005-0000-0000-0000785B0000}"/>
    <cellStyle name="Normal 51 2 2 2 2 4 4" xfId="35677" xr:uid="{00000000-0005-0000-0000-0000795B0000}"/>
    <cellStyle name="Normal 51 2 2 2 2 4 5" xfId="20444" xr:uid="{00000000-0005-0000-0000-00007A5B0000}"/>
    <cellStyle name="Normal 51 2 2 2 2 5" xfId="12034" xr:uid="{00000000-0005-0000-0000-00007B5B0000}"/>
    <cellStyle name="Normal 51 2 2 2 2 5 2" xfId="42365" xr:uid="{00000000-0005-0000-0000-00007C5B0000}"/>
    <cellStyle name="Normal 51 2 2 2 2 5 3" xfId="27132" xr:uid="{00000000-0005-0000-0000-00007D5B0000}"/>
    <cellStyle name="Normal 51 2 2 2 2 6" xfId="7013" xr:uid="{00000000-0005-0000-0000-00007E5B0000}"/>
    <cellStyle name="Normal 51 2 2 2 2 6 2" xfId="37348" xr:uid="{00000000-0005-0000-0000-00007F5B0000}"/>
    <cellStyle name="Normal 51 2 2 2 2 6 3" xfId="22115" xr:uid="{00000000-0005-0000-0000-0000805B0000}"/>
    <cellStyle name="Normal 51 2 2 2 2 7" xfId="32336" xr:uid="{00000000-0005-0000-0000-0000815B0000}"/>
    <cellStyle name="Normal 51 2 2 2 2 8" xfId="17102" xr:uid="{00000000-0005-0000-0000-0000825B0000}"/>
    <cellStyle name="Normal 51 2 2 2 3" xfId="2360" xr:uid="{00000000-0005-0000-0000-0000835B0000}"/>
    <cellStyle name="Normal 51 2 2 2 3 2" xfId="4050" xr:uid="{00000000-0005-0000-0000-0000845B0000}"/>
    <cellStyle name="Normal 51 2 2 2 3 2 2" xfId="14123" xr:uid="{00000000-0005-0000-0000-0000855B0000}"/>
    <cellStyle name="Normal 51 2 2 2 3 2 2 2" xfId="44454" xr:uid="{00000000-0005-0000-0000-0000865B0000}"/>
    <cellStyle name="Normal 51 2 2 2 3 2 2 3" xfId="29221" xr:uid="{00000000-0005-0000-0000-0000875B0000}"/>
    <cellStyle name="Normal 51 2 2 2 3 2 3" xfId="9103" xr:uid="{00000000-0005-0000-0000-0000885B0000}"/>
    <cellStyle name="Normal 51 2 2 2 3 2 3 2" xfId="39437" xr:uid="{00000000-0005-0000-0000-0000895B0000}"/>
    <cellStyle name="Normal 51 2 2 2 3 2 3 3" xfId="24204" xr:uid="{00000000-0005-0000-0000-00008A5B0000}"/>
    <cellStyle name="Normal 51 2 2 2 3 2 4" xfId="34424" xr:uid="{00000000-0005-0000-0000-00008B5B0000}"/>
    <cellStyle name="Normal 51 2 2 2 3 2 5" xfId="19191" xr:uid="{00000000-0005-0000-0000-00008C5B0000}"/>
    <cellStyle name="Normal 51 2 2 2 3 3" xfId="5742" xr:uid="{00000000-0005-0000-0000-00008D5B0000}"/>
    <cellStyle name="Normal 51 2 2 2 3 3 2" xfId="15794" xr:uid="{00000000-0005-0000-0000-00008E5B0000}"/>
    <cellStyle name="Normal 51 2 2 2 3 3 2 2" xfId="46125" xr:uid="{00000000-0005-0000-0000-00008F5B0000}"/>
    <cellStyle name="Normal 51 2 2 2 3 3 2 3" xfId="30892" xr:uid="{00000000-0005-0000-0000-0000905B0000}"/>
    <cellStyle name="Normal 51 2 2 2 3 3 3" xfId="10774" xr:uid="{00000000-0005-0000-0000-0000915B0000}"/>
    <cellStyle name="Normal 51 2 2 2 3 3 3 2" xfId="41108" xr:uid="{00000000-0005-0000-0000-0000925B0000}"/>
    <cellStyle name="Normal 51 2 2 2 3 3 3 3" xfId="25875" xr:uid="{00000000-0005-0000-0000-0000935B0000}"/>
    <cellStyle name="Normal 51 2 2 2 3 3 4" xfId="36095" xr:uid="{00000000-0005-0000-0000-0000945B0000}"/>
    <cellStyle name="Normal 51 2 2 2 3 3 5" xfId="20862" xr:uid="{00000000-0005-0000-0000-0000955B0000}"/>
    <cellStyle name="Normal 51 2 2 2 3 4" xfId="12452" xr:uid="{00000000-0005-0000-0000-0000965B0000}"/>
    <cellStyle name="Normal 51 2 2 2 3 4 2" xfId="42783" xr:uid="{00000000-0005-0000-0000-0000975B0000}"/>
    <cellStyle name="Normal 51 2 2 2 3 4 3" xfId="27550" xr:uid="{00000000-0005-0000-0000-0000985B0000}"/>
    <cellStyle name="Normal 51 2 2 2 3 5" xfId="7431" xr:uid="{00000000-0005-0000-0000-0000995B0000}"/>
    <cellStyle name="Normal 51 2 2 2 3 5 2" xfId="37766" xr:uid="{00000000-0005-0000-0000-00009A5B0000}"/>
    <cellStyle name="Normal 51 2 2 2 3 5 3" xfId="22533" xr:uid="{00000000-0005-0000-0000-00009B5B0000}"/>
    <cellStyle name="Normal 51 2 2 2 3 6" xfId="32754" xr:uid="{00000000-0005-0000-0000-00009C5B0000}"/>
    <cellStyle name="Normal 51 2 2 2 3 7" xfId="17520" xr:uid="{00000000-0005-0000-0000-00009D5B0000}"/>
    <cellStyle name="Normal 51 2 2 2 4" xfId="3213" xr:uid="{00000000-0005-0000-0000-00009E5B0000}"/>
    <cellStyle name="Normal 51 2 2 2 4 2" xfId="13287" xr:uid="{00000000-0005-0000-0000-00009F5B0000}"/>
    <cellStyle name="Normal 51 2 2 2 4 2 2" xfId="43618" xr:uid="{00000000-0005-0000-0000-0000A05B0000}"/>
    <cellStyle name="Normal 51 2 2 2 4 2 3" xfId="28385" xr:uid="{00000000-0005-0000-0000-0000A15B0000}"/>
    <cellStyle name="Normal 51 2 2 2 4 3" xfId="8267" xr:uid="{00000000-0005-0000-0000-0000A25B0000}"/>
    <cellStyle name="Normal 51 2 2 2 4 3 2" xfId="38601" xr:uid="{00000000-0005-0000-0000-0000A35B0000}"/>
    <cellStyle name="Normal 51 2 2 2 4 3 3" xfId="23368" xr:uid="{00000000-0005-0000-0000-0000A45B0000}"/>
    <cellStyle name="Normal 51 2 2 2 4 4" xfId="33588" xr:uid="{00000000-0005-0000-0000-0000A55B0000}"/>
    <cellStyle name="Normal 51 2 2 2 4 5" xfId="18355" xr:uid="{00000000-0005-0000-0000-0000A65B0000}"/>
    <cellStyle name="Normal 51 2 2 2 5" xfId="4906" xr:uid="{00000000-0005-0000-0000-0000A75B0000}"/>
    <cellStyle name="Normal 51 2 2 2 5 2" xfId="14958" xr:uid="{00000000-0005-0000-0000-0000A85B0000}"/>
    <cellStyle name="Normal 51 2 2 2 5 2 2" xfId="45289" xr:uid="{00000000-0005-0000-0000-0000A95B0000}"/>
    <cellStyle name="Normal 51 2 2 2 5 2 3" xfId="30056" xr:uid="{00000000-0005-0000-0000-0000AA5B0000}"/>
    <cellStyle name="Normal 51 2 2 2 5 3" xfId="9938" xr:uid="{00000000-0005-0000-0000-0000AB5B0000}"/>
    <cellStyle name="Normal 51 2 2 2 5 3 2" xfId="40272" xr:uid="{00000000-0005-0000-0000-0000AC5B0000}"/>
    <cellStyle name="Normal 51 2 2 2 5 3 3" xfId="25039" xr:uid="{00000000-0005-0000-0000-0000AD5B0000}"/>
    <cellStyle name="Normal 51 2 2 2 5 4" xfId="35259" xr:uid="{00000000-0005-0000-0000-0000AE5B0000}"/>
    <cellStyle name="Normal 51 2 2 2 5 5" xfId="20026" xr:uid="{00000000-0005-0000-0000-0000AF5B0000}"/>
    <cellStyle name="Normal 51 2 2 2 6" xfId="11616" xr:uid="{00000000-0005-0000-0000-0000B05B0000}"/>
    <cellStyle name="Normal 51 2 2 2 6 2" xfId="41947" xr:uid="{00000000-0005-0000-0000-0000B15B0000}"/>
    <cellStyle name="Normal 51 2 2 2 6 3" xfId="26714" xr:uid="{00000000-0005-0000-0000-0000B25B0000}"/>
    <cellStyle name="Normal 51 2 2 2 7" xfId="6595" xr:uid="{00000000-0005-0000-0000-0000B35B0000}"/>
    <cellStyle name="Normal 51 2 2 2 7 2" xfId="36930" xr:uid="{00000000-0005-0000-0000-0000B45B0000}"/>
    <cellStyle name="Normal 51 2 2 2 7 3" xfId="21697" xr:uid="{00000000-0005-0000-0000-0000B55B0000}"/>
    <cellStyle name="Normal 51 2 2 2 8" xfId="31918" xr:uid="{00000000-0005-0000-0000-0000B65B0000}"/>
    <cellStyle name="Normal 51 2 2 2 9" xfId="16684" xr:uid="{00000000-0005-0000-0000-0000B75B0000}"/>
    <cellStyle name="Normal 51 2 2 3" xfId="1731" xr:uid="{00000000-0005-0000-0000-0000B85B0000}"/>
    <cellStyle name="Normal 51 2 2 3 2" xfId="2570" xr:uid="{00000000-0005-0000-0000-0000B95B0000}"/>
    <cellStyle name="Normal 51 2 2 3 2 2" xfId="4260" xr:uid="{00000000-0005-0000-0000-0000BA5B0000}"/>
    <cellStyle name="Normal 51 2 2 3 2 2 2" xfId="14333" xr:uid="{00000000-0005-0000-0000-0000BB5B0000}"/>
    <cellStyle name="Normal 51 2 2 3 2 2 2 2" xfId="44664" xr:uid="{00000000-0005-0000-0000-0000BC5B0000}"/>
    <cellStyle name="Normal 51 2 2 3 2 2 2 3" xfId="29431" xr:uid="{00000000-0005-0000-0000-0000BD5B0000}"/>
    <cellStyle name="Normal 51 2 2 3 2 2 3" xfId="9313" xr:uid="{00000000-0005-0000-0000-0000BE5B0000}"/>
    <cellStyle name="Normal 51 2 2 3 2 2 3 2" xfId="39647" xr:uid="{00000000-0005-0000-0000-0000BF5B0000}"/>
    <cellStyle name="Normal 51 2 2 3 2 2 3 3" xfId="24414" xr:uid="{00000000-0005-0000-0000-0000C05B0000}"/>
    <cellStyle name="Normal 51 2 2 3 2 2 4" xfId="34634" xr:uid="{00000000-0005-0000-0000-0000C15B0000}"/>
    <cellStyle name="Normal 51 2 2 3 2 2 5" xfId="19401" xr:uid="{00000000-0005-0000-0000-0000C25B0000}"/>
    <cellStyle name="Normal 51 2 2 3 2 3" xfId="5952" xr:uid="{00000000-0005-0000-0000-0000C35B0000}"/>
    <cellStyle name="Normal 51 2 2 3 2 3 2" xfId="16004" xr:uid="{00000000-0005-0000-0000-0000C45B0000}"/>
    <cellStyle name="Normal 51 2 2 3 2 3 2 2" xfId="46335" xr:uid="{00000000-0005-0000-0000-0000C55B0000}"/>
    <cellStyle name="Normal 51 2 2 3 2 3 2 3" xfId="31102" xr:uid="{00000000-0005-0000-0000-0000C65B0000}"/>
    <cellStyle name="Normal 51 2 2 3 2 3 3" xfId="10984" xr:uid="{00000000-0005-0000-0000-0000C75B0000}"/>
    <cellStyle name="Normal 51 2 2 3 2 3 3 2" xfId="41318" xr:uid="{00000000-0005-0000-0000-0000C85B0000}"/>
    <cellStyle name="Normal 51 2 2 3 2 3 3 3" xfId="26085" xr:uid="{00000000-0005-0000-0000-0000C95B0000}"/>
    <cellStyle name="Normal 51 2 2 3 2 3 4" xfId="36305" xr:uid="{00000000-0005-0000-0000-0000CA5B0000}"/>
    <cellStyle name="Normal 51 2 2 3 2 3 5" xfId="21072" xr:uid="{00000000-0005-0000-0000-0000CB5B0000}"/>
    <cellStyle name="Normal 51 2 2 3 2 4" xfId="12662" xr:uid="{00000000-0005-0000-0000-0000CC5B0000}"/>
    <cellStyle name="Normal 51 2 2 3 2 4 2" xfId="42993" xr:uid="{00000000-0005-0000-0000-0000CD5B0000}"/>
    <cellStyle name="Normal 51 2 2 3 2 4 3" xfId="27760" xr:uid="{00000000-0005-0000-0000-0000CE5B0000}"/>
    <cellStyle name="Normal 51 2 2 3 2 5" xfId="7641" xr:uid="{00000000-0005-0000-0000-0000CF5B0000}"/>
    <cellStyle name="Normal 51 2 2 3 2 5 2" xfId="37976" xr:uid="{00000000-0005-0000-0000-0000D05B0000}"/>
    <cellStyle name="Normal 51 2 2 3 2 5 3" xfId="22743" xr:uid="{00000000-0005-0000-0000-0000D15B0000}"/>
    <cellStyle name="Normal 51 2 2 3 2 6" xfId="32964" xr:uid="{00000000-0005-0000-0000-0000D25B0000}"/>
    <cellStyle name="Normal 51 2 2 3 2 7" xfId="17730" xr:uid="{00000000-0005-0000-0000-0000D35B0000}"/>
    <cellStyle name="Normal 51 2 2 3 3" xfId="3423" xr:uid="{00000000-0005-0000-0000-0000D45B0000}"/>
    <cellStyle name="Normal 51 2 2 3 3 2" xfId="13497" xr:uid="{00000000-0005-0000-0000-0000D55B0000}"/>
    <cellStyle name="Normal 51 2 2 3 3 2 2" xfId="43828" xr:uid="{00000000-0005-0000-0000-0000D65B0000}"/>
    <cellStyle name="Normal 51 2 2 3 3 2 3" xfId="28595" xr:uid="{00000000-0005-0000-0000-0000D75B0000}"/>
    <cellStyle name="Normal 51 2 2 3 3 3" xfId="8477" xr:uid="{00000000-0005-0000-0000-0000D85B0000}"/>
    <cellStyle name="Normal 51 2 2 3 3 3 2" xfId="38811" xr:uid="{00000000-0005-0000-0000-0000D95B0000}"/>
    <cellStyle name="Normal 51 2 2 3 3 3 3" xfId="23578" xr:uid="{00000000-0005-0000-0000-0000DA5B0000}"/>
    <cellStyle name="Normal 51 2 2 3 3 4" xfId="33798" xr:uid="{00000000-0005-0000-0000-0000DB5B0000}"/>
    <cellStyle name="Normal 51 2 2 3 3 5" xfId="18565" xr:uid="{00000000-0005-0000-0000-0000DC5B0000}"/>
    <cellStyle name="Normal 51 2 2 3 4" xfId="5116" xr:uid="{00000000-0005-0000-0000-0000DD5B0000}"/>
    <cellStyle name="Normal 51 2 2 3 4 2" xfId="15168" xr:uid="{00000000-0005-0000-0000-0000DE5B0000}"/>
    <cellStyle name="Normal 51 2 2 3 4 2 2" xfId="45499" xr:uid="{00000000-0005-0000-0000-0000DF5B0000}"/>
    <cellStyle name="Normal 51 2 2 3 4 2 3" xfId="30266" xr:uid="{00000000-0005-0000-0000-0000E05B0000}"/>
    <cellStyle name="Normal 51 2 2 3 4 3" xfId="10148" xr:uid="{00000000-0005-0000-0000-0000E15B0000}"/>
    <cellStyle name="Normal 51 2 2 3 4 3 2" xfId="40482" xr:uid="{00000000-0005-0000-0000-0000E25B0000}"/>
    <cellStyle name="Normal 51 2 2 3 4 3 3" xfId="25249" xr:uid="{00000000-0005-0000-0000-0000E35B0000}"/>
    <cellStyle name="Normal 51 2 2 3 4 4" xfId="35469" xr:uid="{00000000-0005-0000-0000-0000E45B0000}"/>
    <cellStyle name="Normal 51 2 2 3 4 5" xfId="20236" xr:uid="{00000000-0005-0000-0000-0000E55B0000}"/>
    <cellStyle name="Normal 51 2 2 3 5" xfId="11826" xr:uid="{00000000-0005-0000-0000-0000E65B0000}"/>
    <cellStyle name="Normal 51 2 2 3 5 2" xfId="42157" xr:uid="{00000000-0005-0000-0000-0000E75B0000}"/>
    <cellStyle name="Normal 51 2 2 3 5 3" xfId="26924" xr:uid="{00000000-0005-0000-0000-0000E85B0000}"/>
    <cellStyle name="Normal 51 2 2 3 6" xfId="6805" xr:uid="{00000000-0005-0000-0000-0000E95B0000}"/>
    <cellStyle name="Normal 51 2 2 3 6 2" xfId="37140" xr:uid="{00000000-0005-0000-0000-0000EA5B0000}"/>
    <cellStyle name="Normal 51 2 2 3 6 3" xfId="21907" xr:uid="{00000000-0005-0000-0000-0000EB5B0000}"/>
    <cellStyle name="Normal 51 2 2 3 7" xfId="32128" xr:uid="{00000000-0005-0000-0000-0000EC5B0000}"/>
    <cellStyle name="Normal 51 2 2 3 8" xfId="16894" xr:uid="{00000000-0005-0000-0000-0000ED5B0000}"/>
    <cellStyle name="Normal 51 2 2 4" xfId="2152" xr:uid="{00000000-0005-0000-0000-0000EE5B0000}"/>
    <cellStyle name="Normal 51 2 2 4 2" xfId="3842" xr:uid="{00000000-0005-0000-0000-0000EF5B0000}"/>
    <cellStyle name="Normal 51 2 2 4 2 2" xfId="13915" xr:uid="{00000000-0005-0000-0000-0000F05B0000}"/>
    <cellStyle name="Normal 51 2 2 4 2 2 2" xfId="44246" xr:uid="{00000000-0005-0000-0000-0000F15B0000}"/>
    <cellStyle name="Normal 51 2 2 4 2 2 3" xfId="29013" xr:uid="{00000000-0005-0000-0000-0000F25B0000}"/>
    <cellStyle name="Normal 51 2 2 4 2 3" xfId="8895" xr:uid="{00000000-0005-0000-0000-0000F35B0000}"/>
    <cellStyle name="Normal 51 2 2 4 2 3 2" xfId="39229" xr:uid="{00000000-0005-0000-0000-0000F45B0000}"/>
    <cellStyle name="Normal 51 2 2 4 2 3 3" xfId="23996" xr:uid="{00000000-0005-0000-0000-0000F55B0000}"/>
    <cellStyle name="Normal 51 2 2 4 2 4" xfId="34216" xr:uid="{00000000-0005-0000-0000-0000F65B0000}"/>
    <cellStyle name="Normal 51 2 2 4 2 5" xfId="18983" xr:uid="{00000000-0005-0000-0000-0000F75B0000}"/>
    <cellStyle name="Normal 51 2 2 4 3" xfId="5534" xr:uid="{00000000-0005-0000-0000-0000F85B0000}"/>
    <cellStyle name="Normal 51 2 2 4 3 2" xfId="15586" xr:uid="{00000000-0005-0000-0000-0000F95B0000}"/>
    <cellStyle name="Normal 51 2 2 4 3 2 2" xfId="45917" xr:uid="{00000000-0005-0000-0000-0000FA5B0000}"/>
    <cellStyle name="Normal 51 2 2 4 3 2 3" xfId="30684" xr:uid="{00000000-0005-0000-0000-0000FB5B0000}"/>
    <cellStyle name="Normal 51 2 2 4 3 3" xfId="10566" xr:uid="{00000000-0005-0000-0000-0000FC5B0000}"/>
    <cellStyle name="Normal 51 2 2 4 3 3 2" xfId="40900" xr:uid="{00000000-0005-0000-0000-0000FD5B0000}"/>
    <cellStyle name="Normal 51 2 2 4 3 3 3" xfId="25667" xr:uid="{00000000-0005-0000-0000-0000FE5B0000}"/>
    <cellStyle name="Normal 51 2 2 4 3 4" xfId="35887" xr:uid="{00000000-0005-0000-0000-0000FF5B0000}"/>
    <cellStyle name="Normal 51 2 2 4 3 5" xfId="20654" xr:uid="{00000000-0005-0000-0000-0000005C0000}"/>
    <cellStyle name="Normal 51 2 2 4 4" xfId="12244" xr:uid="{00000000-0005-0000-0000-0000015C0000}"/>
    <cellStyle name="Normal 51 2 2 4 4 2" xfId="42575" xr:uid="{00000000-0005-0000-0000-0000025C0000}"/>
    <cellStyle name="Normal 51 2 2 4 4 3" xfId="27342" xr:uid="{00000000-0005-0000-0000-0000035C0000}"/>
    <cellStyle name="Normal 51 2 2 4 5" xfId="7223" xr:uid="{00000000-0005-0000-0000-0000045C0000}"/>
    <cellStyle name="Normal 51 2 2 4 5 2" xfId="37558" xr:uid="{00000000-0005-0000-0000-0000055C0000}"/>
    <cellStyle name="Normal 51 2 2 4 5 3" xfId="22325" xr:uid="{00000000-0005-0000-0000-0000065C0000}"/>
    <cellStyle name="Normal 51 2 2 4 6" xfId="32546" xr:uid="{00000000-0005-0000-0000-0000075C0000}"/>
    <cellStyle name="Normal 51 2 2 4 7" xfId="17312" xr:uid="{00000000-0005-0000-0000-0000085C0000}"/>
    <cellStyle name="Normal 51 2 2 5" xfId="3005" xr:uid="{00000000-0005-0000-0000-0000095C0000}"/>
    <cellStyle name="Normal 51 2 2 5 2" xfId="13079" xr:uid="{00000000-0005-0000-0000-00000A5C0000}"/>
    <cellStyle name="Normal 51 2 2 5 2 2" xfId="43410" xr:uid="{00000000-0005-0000-0000-00000B5C0000}"/>
    <cellStyle name="Normal 51 2 2 5 2 3" xfId="28177" xr:uid="{00000000-0005-0000-0000-00000C5C0000}"/>
    <cellStyle name="Normal 51 2 2 5 3" xfId="8059" xr:uid="{00000000-0005-0000-0000-00000D5C0000}"/>
    <cellStyle name="Normal 51 2 2 5 3 2" xfId="38393" xr:uid="{00000000-0005-0000-0000-00000E5C0000}"/>
    <cellStyle name="Normal 51 2 2 5 3 3" xfId="23160" xr:uid="{00000000-0005-0000-0000-00000F5C0000}"/>
    <cellStyle name="Normal 51 2 2 5 4" xfId="33380" xr:uid="{00000000-0005-0000-0000-0000105C0000}"/>
    <cellStyle name="Normal 51 2 2 5 5" xfId="18147" xr:uid="{00000000-0005-0000-0000-0000115C0000}"/>
    <cellStyle name="Normal 51 2 2 6" xfId="4698" xr:uid="{00000000-0005-0000-0000-0000125C0000}"/>
    <cellStyle name="Normal 51 2 2 6 2" xfId="14750" xr:uid="{00000000-0005-0000-0000-0000135C0000}"/>
    <cellStyle name="Normal 51 2 2 6 2 2" xfId="45081" xr:uid="{00000000-0005-0000-0000-0000145C0000}"/>
    <cellStyle name="Normal 51 2 2 6 2 3" xfId="29848" xr:uid="{00000000-0005-0000-0000-0000155C0000}"/>
    <cellStyle name="Normal 51 2 2 6 3" xfId="9730" xr:uid="{00000000-0005-0000-0000-0000165C0000}"/>
    <cellStyle name="Normal 51 2 2 6 3 2" xfId="40064" xr:uid="{00000000-0005-0000-0000-0000175C0000}"/>
    <cellStyle name="Normal 51 2 2 6 3 3" xfId="24831" xr:uid="{00000000-0005-0000-0000-0000185C0000}"/>
    <cellStyle name="Normal 51 2 2 6 4" xfId="35051" xr:uid="{00000000-0005-0000-0000-0000195C0000}"/>
    <cellStyle name="Normal 51 2 2 6 5" xfId="19818" xr:uid="{00000000-0005-0000-0000-00001A5C0000}"/>
    <cellStyle name="Normal 51 2 2 7" xfId="11408" xr:uid="{00000000-0005-0000-0000-00001B5C0000}"/>
    <cellStyle name="Normal 51 2 2 7 2" xfId="41739" xr:uid="{00000000-0005-0000-0000-00001C5C0000}"/>
    <cellStyle name="Normal 51 2 2 7 3" xfId="26506" xr:uid="{00000000-0005-0000-0000-00001D5C0000}"/>
    <cellStyle name="Normal 51 2 2 8" xfId="6387" xr:uid="{00000000-0005-0000-0000-00001E5C0000}"/>
    <cellStyle name="Normal 51 2 2 8 2" xfId="36722" xr:uid="{00000000-0005-0000-0000-00001F5C0000}"/>
    <cellStyle name="Normal 51 2 2 8 3" xfId="21489" xr:uid="{00000000-0005-0000-0000-0000205C0000}"/>
    <cellStyle name="Normal 51 2 2 9" xfId="31710" xr:uid="{00000000-0005-0000-0000-0000215C0000}"/>
    <cellStyle name="Normal 51 2 3" xfId="1414" xr:uid="{00000000-0005-0000-0000-0000225C0000}"/>
    <cellStyle name="Normal 51 2 3 2" xfId="1835" xr:uid="{00000000-0005-0000-0000-0000235C0000}"/>
    <cellStyle name="Normal 51 2 3 2 2" xfId="2674" xr:uid="{00000000-0005-0000-0000-0000245C0000}"/>
    <cellStyle name="Normal 51 2 3 2 2 2" xfId="4364" xr:uid="{00000000-0005-0000-0000-0000255C0000}"/>
    <cellStyle name="Normal 51 2 3 2 2 2 2" xfId="14437" xr:uid="{00000000-0005-0000-0000-0000265C0000}"/>
    <cellStyle name="Normal 51 2 3 2 2 2 2 2" xfId="44768" xr:uid="{00000000-0005-0000-0000-0000275C0000}"/>
    <cellStyle name="Normal 51 2 3 2 2 2 2 3" xfId="29535" xr:uid="{00000000-0005-0000-0000-0000285C0000}"/>
    <cellStyle name="Normal 51 2 3 2 2 2 3" xfId="9417" xr:uid="{00000000-0005-0000-0000-0000295C0000}"/>
    <cellStyle name="Normal 51 2 3 2 2 2 3 2" xfId="39751" xr:uid="{00000000-0005-0000-0000-00002A5C0000}"/>
    <cellStyle name="Normal 51 2 3 2 2 2 3 3" xfId="24518" xr:uid="{00000000-0005-0000-0000-00002B5C0000}"/>
    <cellStyle name="Normal 51 2 3 2 2 2 4" xfId="34738" xr:uid="{00000000-0005-0000-0000-00002C5C0000}"/>
    <cellStyle name="Normal 51 2 3 2 2 2 5" xfId="19505" xr:uid="{00000000-0005-0000-0000-00002D5C0000}"/>
    <cellStyle name="Normal 51 2 3 2 2 3" xfId="6056" xr:uid="{00000000-0005-0000-0000-00002E5C0000}"/>
    <cellStyle name="Normal 51 2 3 2 2 3 2" xfId="16108" xr:uid="{00000000-0005-0000-0000-00002F5C0000}"/>
    <cellStyle name="Normal 51 2 3 2 2 3 2 2" xfId="46439" xr:uid="{00000000-0005-0000-0000-0000305C0000}"/>
    <cellStyle name="Normal 51 2 3 2 2 3 2 3" xfId="31206" xr:uid="{00000000-0005-0000-0000-0000315C0000}"/>
    <cellStyle name="Normal 51 2 3 2 2 3 3" xfId="11088" xr:uid="{00000000-0005-0000-0000-0000325C0000}"/>
    <cellStyle name="Normal 51 2 3 2 2 3 3 2" xfId="41422" xr:uid="{00000000-0005-0000-0000-0000335C0000}"/>
    <cellStyle name="Normal 51 2 3 2 2 3 3 3" xfId="26189" xr:uid="{00000000-0005-0000-0000-0000345C0000}"/>
    <cellStyle name="Normal 51 2 3 2 2 3 4" xfId="36409" xr:uid="{00000000-0005-0000-0000-0000355C0000}"/>
    <cellStyle name="Normal 51 2 3 2 2 3 5" xfId="21176" xr:uid="{00000000-0005-0000-0000-0000365C0000}"/>
    <cellStyle name="Normal 51 2 3 2 2 4" xfId="12766" xr:uid="{00000000-0005-0000-0000-0000375C0000}"/>
    <cellStyle name="Normal 51 2 3 2 2 4 2" xfId="43097" xr:uid="{00000000-0005-0000-0000-0000385C0000}"/>
    <cellStyle name="Normal 51 2 3 2 2 4 3" xfId="27864" xr:uid="{00000000-0005-0000-0000-0000395C0000}"/>
    <cellStyle name="Normal 51 2 3 2 2 5" xfId="7745" xr:uid="{00000000-0005-0000-0000-00003A5C0000}"/>
    <cellStyle name="Normal 51 2 3 2 2 5 2" xfId="38080" xr:uid="{00000000-0005-0000-0000-00003B5C0000}"/>
    <cellStyle name="Normal 51 2 3 2 2 5 3" xfId="22847" xr:uid="{00000000-0005-0000-0000-00003C5C0000}"/>
    <cellStyle name="Normal 51 2 3 2 2 6" xfId="33068" xr:uid="{00000000-0005-0000-0000-00003D5C0000}"/>
    <cellStyle name="Normal 51 2 3 2 2 7" xfId="17834" xr:uid="{00000000-0005-0000-0000-00003E5C0000}"/>
    <cellStyle name="Normal 51 2 3 2 3" xfId="3527" xr:uid="{00000000-0005-0000-0000-00003F5C0000}"/>
    <cellStyle name="Normal 51 2 3 2 3 2" xfId="13601" xr:uid="{00000000-0005-0000-0000-0000405C0000}"/>
    <cellStyle name="Normal 51 2 3 2 3 2 2" xfId="43932" xr:uid="{00000000-0005-0000-0000-0000415C0000}"/>
    <cellStyle name="Normal 51 2 3 2 3 2 3" xfId="28699" xr:uid="{00000000-0005-0000-0000-0000425C0000}"/>
    <cellStyle name="Normal 51 2 3 2 3 3" xfId="8581" xr:uid="{00000000-0005-0000-0000-0000435C0000}"/>
    <cellStyle name="Normal 51 2 3 2 3 3 2" xfId="38915" xr:uid="{00000000-0005-0000-0000-0000445C0000}"/>
    <cellStyle name="Normal 51 2 3 2 3 3 3" xfId="23682" xr:uid="{00000000-0005-0000-0000-0000455C0000}"/>
    <cellStyle name="Normal 51 2 3 2 3 4" xfId="33902" xr:uid="{00000000-0005-0000-0000-0000465C0000}"/>
    <cellStyle name="Normal 51 2 3 2 3 5" xfId="18669" xr:uid="{00000000-0005-0000-0000-0000475C0000}"/>
    <cellStyle name="Normal 51 2 3 2 4" xfId="5220" xr:uid="{00000000-0005-0000-0000-0000485C0000}"/>
    <cellStyle name="Normal 51 2 3 2 4 2" xfId="15272" xr:uid="{00000000-0005-0000-0000-0000495C0000}"/>
    <cellStyle name="Normal 51 2 3 2 4 2 2" xfId="45603" xr:uid="{00000000-0005-0000-0000-00004A5C0000}"/>
    <cellStyle name="Normal 51 2 3 2 4 2 3" xfId="30370" xr:uid="{00000000-0005-0000-0000-00004B5C0000}"/>
    <cellStyle name="Normal 51 2 3 2 4 3" xfId="10252" xr:uid="{00000000-0005-0000-0000-00004C5C0000}"/>
    <cellStyle name="Normal 51 2 3 2 4 3 2" xfId="40586" xr:uid="{00000000-0005-0000-0000-00004D5C0000}"/>
    <cellStyle name="Normal 51 2 3 2 4 3 3" xfId="25353" xr:uid="{00000000-0005-0000-0000-00004E5C0000}"/>
    <cellStyle name="Normal 51 2 3 2 4 4" xfId="35573" xr:uid="{00000000-0005-0000-0000-00004F5C0000}"/>
    <cellStyle name="Normal 51 2 3 2 4 5" xfId="20340" xr:uid="{00000000-0005-0000-0000-0000505C0000}"/>
    <cellStyle name="Normal 51 2 3 2 5" xfId="11930" xr:uid="{00000000-0005-0000-0000-0000515C0000}"/>
    <cellStyle name="Normal 51 2 3 2 5 2" xfId="42261" xr:uid="{00000000-0005-0000-0000-0000525C0000}"/>
    <cellStyle name="Normal 51 2 3 2 5 3" xfId="27028" xr:uid="{00000000-0005-0000-0000-0000535C0000}"/>
    <cellStyle name="Normal 51 2 3 2 6" xfId="6909" xr:uid="{00000000-0005-0000-0000-0000545C0000}"/>
    <cellStyle name="Normal 51 2 3 2 6 2" xfId="37244" xr:uid="{00000000-0005-0000-0000-0000555C0000}"/>
    <cellStyle name="Normal 51 2 3 2 6 3" xfId="22011" xr:uid="{00000000-0005-0000-0000-0000565C0000}"/>
    <cellStyle name="Normal 51 2 3 2 7" xfId="32232" xr:uid="{00000000-0005-0000-0000-0000575C0000}"/>
    <cellStyle name="Normal 51 2 3 2 8" xfId="16998" xr:uid="{00000000-0005-0000-0000-0000585C0000}"/>
    <cellStyle name="Normal 51 2 3 3" xfId="2256" xr:uid="{00000000-0005-0000-0000-0000595C0000}"/>
    <cellStyle name="Normal 51 2 3 3 2" xfId="3946" xr:uid="{00000000-0005-0000-0000-00005A5C0000}"/>
    <cellStyle name="Normal 51 2 3 3 2 2" xfId="14019" xr:uid="{00000000-0005-0000-0000-00005B5C0000}"/>
    <cellStyle name="Normal 51 2 3 3 2 2 2" xfId="44350" xr:uid="{00000000-0005-0000-0000-00005C5C0000}"/>
    <cellStyle name="Normal 51 2 3 3 2 2 3" xfId="29117" xr:uid="{00000000-0005-0000-0000-00005D5C0000}"/>
    <cellStyle name="Normal 51 2 3 3 2 3" xfId="8999" xr:uid="{00000000-0005-0000-0000-00005E5C0000}"/>
    <cellStyle name="Normal 51 2 3 3 2 3 2" xfId="39333" xr:uid="{00000000-0005-0000-0000-00005F5C0000}"/>
    <cellStyle name="Normal 51 2 3 3 2 3 3" xfId="24100" xr:uid="{00000000-0005-0000-0000-0000605C0000}"/>
    <cellStyle name="Normal 51 2 3 3 2 4" xfId="34320" xr:uid="{00000000-0005-0000-0000-0000615C0000}"/>
    <cellStyle name="Normal 51 2 3 3 2 5" xfId="19087" xr:uid="{00000000-0005-0000-0000-0000625C0000}"/>
    <cellStyle name="Normal 51 2 3 3 3" xfId="5638" xr:uid="{00000000-0005-0000-0000-0000635C0000}"/>
    <cellStyle name="Normal 51 2 3 3 3 2" xfId="15690" xr:uid="{00000000-0005-0000-0000-0000645C0000}"/>
    <cellStyle name="Normal 51 2 3 3 3 2 2" xfId="46021" xr:uid="{00000000-0005-0000-0000-0000655C0000}"/>
    <cellStyle name="Normal 51 2 3 3 3 2 3" xfId="30788" xr:uid="{00000000-0005-0000-0000-0000665C0000}"/>
    <cellStyle name="Normal 51 2 3 3 3 3" xfId="10670" xr:uid="{00000000-0005-0000-0000-0000675C0000}"/>
    <cellStyle name="Normal 51 2 3 3 3 3 2" xfId="41004" xr:uid="{00000000-0005-0000-0000-0000685C0000}"/>
    <cellStyle name="Normal 51 2 3 3 3 3 3" xfId="25771" xr:uid="{00000000-0005-0000-0000-0000695C0000}"/>
    <cellStyle name="Normal 51 2 3 3 3 4" xfId="35991" xr:uid="{00000000-0005-0000-0000-00006A5C0000}"/>
    <cellStyle name="Normal 51 2 3 3 3 5" xfId="20758" xr:uid="{00000000-0005-0000-0000-00006B5C0000}"/>
    <cellStyle name="Normal 51 2 3 3 4" xfId="12348" xr:uid="{00000000-0005-0000-0000-00006C5C0000}"/>
    <cellStyle name="Normal 51 2 3 3 4 2" xfId="42679" xr:uid="{00000000-0005-0000-0000-00006D5C0000}"/>
    <cellStyle name="Normal 51 2 3 3 4 3" xfId="27446" xr:uid="{00000000-0005-0000-0000-00006E5C0000}"/>
    <cellStyle name="Normal 51 2 3 3 5" xfId="7327" xr:uid="{00000000-0005-0000-0000-00006F5C0000}"/>
    <cellStyle name="Normal 51 2 3 3 5 2" xfId="37662" xr:uid="{00000000-0005-0000-0000-0000705C0000}"/>
    <cellStyle name="Normal 51 2 3 3 5 3" xfId="22429" xr:uid="{00000000-0005-0000-0000-0000715C0000}"/>
    <cellStyle name="Normal 51 2 3 3 6" xfId="32650" xr:uid="{00000000-0005-0000-0000-0000725C0000}"/>
    <cellStyle name="Normal 51 2 3 3 7" xfId="17416" xr:uid="{00000000-0005-0000-0000-0000735C0000}"/>
    <cellStyle name="Normal 51 2 3 4" xfId="3109" xr:uid="{00000000-0005-0000-0000-0000745C0000}"/>
    <cellStyle name="Normal 51 2 3 4 2" xfId="13183" xr:uid="{00000000-0005-0000-0000-0000755C0000}"/>
    <cellStyle name="Normal 51 2 3 4 2 2" xfId="43514" xr:uid="{00000000-0005-0000-0000-0000765C0000}"/>
    <cellStyle name="Normal 51 2 3 4 2 3" xfId="28281" xr:uid="{00000000-0005-0000-0000-0000775C0000}"/>
    <cellStyle name="Normal 51 2 3 4 3" xfId="8163" xr:uid="{00000000-0005-0000-0000-0000785C0000}"/>
    <cellStyle name="Normal 51 2 3 4 3 2" xfId="38497" xr:uid="{00000000-0005-0000-0000-0000795C0000}"/>
    <cellStyle name="Normal 51 2 3 4 3 3" xfId="23264" xr:uid="{00000000-0005-0000-0000-00007A5C0000}"/>
    <cellStyle name="Normal 51 2 3 4 4" xfId="33484" xr:uid="{00000000-0005-0000-0000-00007B5C0000}"/>
    <cellStyle name="Normal 51 2 3 4 5" xfId="18251" xr:uid="{00000000-0005-0000-0000-00007C5C0000}"/>
    <cellStyle name="Normal 51 2 3 5" xfId="4802" xr:uid="{00000000-0005-0000-0000-00007D5C0000}"/>
    <cellStyle name="Normal 51 2 3 5 2" xfId="14854" xr:uid="{00000000-0005-0000-0000-00007E5C0000}"/>
    <cellStyle name="Normal 51 2 3 5 2 2" xfId="45185" xr:uid="{00000000-0005-0000-0000-00007F5C0000}"/>
    <cellStyle name="Normal 51 2 3 5 2 3" xfId="29952" xr:uid="{00000000-0005-0000-0000-0000805C0000}"/>
    <cellStyle name="Normal 51 2 3 5 3" xfId="9834" xr:uid="{00000000-0005-0000-0000-0000815C0000}"/>
    <cellStyle name="Normal 51 2 3 5 3 2" xfId="40168" xr:uid="{00000000-0005-0000-0000-0000825C0000}"/>
    <cellStyle name="Normal 51 2 3 5 3 3" xfId="24935" xr:uid="{00000000-0005-0000-0000-0000835C0000}"/>
    <cellStyle name="Normal 51 2 3 5 4" xfId="35155" xr:uid="{00000000-0005-0000-0000-0000845C0000}"/>
    <cellStyle name="Normal 51 2 3 5 5" xfId="19922" xr:uid="{00000000-0005-0000-0000-0000855C0000}"/>
    <cellStyle name="Normal 51 2 3 6" xfId="11512" xr:uid="{00000000-0005-0000-0000-0000865C0000}"/>
    <cellStyle name="Normal 51 2 3 6 2" xfId="41843" xr:uid="{00000000-0005-0000-0000-0000875C0000}"/>
    <cellStyle name="Normal 51 2 3 6 3" xfId="26610" xr:uid="{00000000-0005-0000-0000-0000885C0000}"/>
    <cellStyle name="Normal 51 2 3 7" xfId="6491" xr:uid="{00000000-0005-0000-0000-0000895C0000}"/>
    <cellStyle name="Normal 51 2 3 7 2" xfId="36826" xr:uid="{00000000-0005-0000-0000-00008A5C0000}"/>
    <cellStyle name="Normal 51 2 3 7 3" xfId="21593" xr:uid="{00000000-0005-0000-0000-00008B5C0000}"/>
    <cellStyle name="Normal 51 2 3 8" xfId="31814" xr:uid="{00000000-0005-0000-0000-00008C5C0000}"/>
    <cellStyle name="Normal 51 2 3 9" xfId="16580" xr:uid="{00000000-0005-0000-0000-00008D5C0000}"/>
    <cellStyle name="Normal 51 2 4" xfId="1627" xr:uid="{00000000-0005-0000-0000-00008E5C0000}"/>
    <cellStyle name="Normal 51 2 4 2" xfId="2466" xr:uid="{00000000-0005-0000-0000-00008F5C0000}"/>
    <cellStyle name="Normal 51 2 4 2 2" xfId="4156" xr:uid="{00000000-0005-0000-0000-0000905C0000}"/>
    <cellStyle name="Normal 51 2 4 2 2 2" xfId="14229" xr:uid="{00000000-0005-0000-0000-0000915C0000}"/>
    <cellStyle name="Normal 51 2 4 2 2 2 2" xfId="44560" xr:uid="{00000000-0005-0000-0000-0000925C0000}"/>
    <cellStyle name="Normal 51 2 4 2 2 2 3" xfId="29327" xr:uid="{00000000-0005-0000-0000-0000935C0000}"/>
    <cellStyle name="Normal 51 2 4 2 2 3" xfId="9209" xr:uid="{00000000-0005-0000-0000-0000945C0000}"/>
    <cellStyle name="Normal 51 2 4 2 2 3 2" xfId="39543" xr:uid="{00000000-0005-0000-0000-0000955C0000}"/>
    <cellStyle name="Normal 51 2 4 2 2 3 3" xfId="24310" xr:uid="{00000000-0005-0000-0000-0000965C0000}"/>
    <cellStyle name="Normal 51 2 4 2 2 4" xfId="34530" xr:uid="{00000000-0005-0000-0000-0000975C0000}"/>
    <cellStyle name="Normal 51 2 4 2 2 5" xfId="19297" xr:uid="{00000000-0005-0000-0000-0000985C0000}"/>
    <cellStyle name="Normal 51 2 4 2 3" xfId="5848" xr:uid="{00000000-0005-0000-0000-0000995C0000}"/>
    <cellStyle name="Normal 51 2 4 2 3 2" xfId="15900" xr:uid="{00000000-0005-0000-0000-00009A5C0000}"/>
    <cellStyle name="Normal 51 2 4 2 3 2 2" xfId="46231" xr:uid="{00000000-0005-0000-0000-00009B5C0000}"/>
    <cellStyle name="Normal 51 2 4 2 3 2 3" xfId="30998" xr:uid="{00000000-0005-0000-0000-00009C5C0000}"/>
    <cellStyle name="Normal 51 2 4 2 3 3" xfId="10880" xr:uid="{00000000-0005-0000-0000-00009D5C0000}"/>
    <cellStyle name="Normal 51 2 4 2 3 3 2" xfId="41214" xr:uid="{00000000-0005-0000-0000-00009E5C0000}"/>
    <cellStyle name="Normal 51 2 4 2 3 3 3" xfId="25981" xr:uid="{00000000-0005-0000-0000-00009F5C0000}"/>
    <cellStyle name="Normal 51 2 4 2 3 4" xfId="36201" xr:uid="{00000000-0005-0000-0000-0000A05C0000}"/>
    <cellStyle name="Normal 51 2 4 2 3 5" xfId="20968" xr:uid="{00000000-0005-0000-0000-0000A15C0000}"/>
    <cellStyle name="Normal 51 2 4 2 4" xfId="12558" xr:uid="{00000000-0005-0000-0000-0000A25C0000}"/>
    <cellStyle name="Normal 51 2 4 2 4 2" xfId="42889" xr:uid="{00000000-0005-0000-0000-0000A35C0000}"/>
    <cellStyle name="Normal 51 2 4 2 4 3" xfId="27656" xr:uid="{00000000-0005-0000-0000-0000A45C0000}"/>
    <cellStyle name="Normal 51 2 4 2 5" xfId="7537" xr:uid="{00000000-0005-0000-0000-0000A55C0000}"/>
    <cellStyle name="Normal 51 2 4 2 5 2" xfId="37872" xr:uid="{00000000-0005-0000-0000-0000A65C0000}"/>
    <cellStyle name="Normal 51 2 4 2 5 3" xfId="22639" xr:uid="{00000000-0005-0000-0000-0000A75C0000}"/>
    <cellStyle name="Normal 51 2 4 2 6" xfId="32860" xr:uid="{00000000-0005-0000-0000-0000A85C0000}"/>
    <cellStyle name="Normal 51 2 4 2 7" xfId="17626" xr:uid="{00000000-0005-0000-0000-0000A95C0000}"/>
    <cellStyle name="Normal 51 2 4 3" xfId="3319" xr:uid="{00000000-0005-0000-0000-0000AA5C0000}"/>
    <cellStyle name="Normal 51 2 4 3 2" xfId="13393" xr:uid="{00000000-0005-0000-0000-0000AB5C0000}"/>
    <cellStyle name="Normal 51 2 4 3 2 2" xfId="43724" xr:uid="{00000000-0005-0000-0000-0000AC5C0000}"/>
    <cellStyle name="Normal 51 2 4 3 2 3" xfId="28491" xr:uid="{00000000-0005-0000-0000-0000AD5C0000}"/>
    <cellStyle name="Normal 51 2 4 3 3" xfId="8373" xr:uid="{00000000-0005-0000-0000-0000AE5C0000}"/>
    <cellStyle name="Normal 51 2 4 3 3 2" xfId="38707" xr:uid="{00000000-0005-0000-0000-0000AF5C0000}"/>
    <cellStyle name="Normal 51 2 4 3 3 3" xfId="23474" xr:uid="{00000000-0005-0000-0000-0000B05C0000}"/>
    <cellStyle name="Normal 51 2 4 3 4" xfId="33694" xr:uid="{00000000-0005-0000-0000-0000B15C0000}"/>
    <cellStyle name="Normal 51 2 4 3 5" xfId="18461" xr:uid="{00000000-0005-0000-0000-0000B25C0000}"/>
    <cellStyle name="Normal 51 2 4 4" xfId="5012" xr:uid="{00000000-0005-0000-0000-0000B35C0000}"/>
    <cellStyle name="Normal 51 2 4 4 2" xfId="15064" xr:uid="{00000000-0005-0000-0000-0000B45C0000}"/>
    <cellStyle name="Normal 51 2 4 4 2 2" xfId="45395" xr:uid="{00000000-0005-0000-0000-0000B55C0000}"/>
    <cellStyle name="Normal 51 2 4 4 2 3" xfId="30162" xr:uid="{00000000-0005-0000-0000-0000B65C0000}"/>
    <cellStyle name="Normal 51 2 4 4 3" xfId="10044" xr:uid="{00000000-0005-0000-0000-0000B75C0000}"/>
    <cellStyle name="Normal 51 2 4 4 3 2" xfId="40378" xr:uid="{00000000-0005-0000-0000-0000B85C0000}"/>
    <cellStyle name="Normal 51 2 4 4 3 3" xfId="25145" xr:uid="{00000000-0005-0000-0000-0000B95C0000}"/>
    <cellStyle name="Normal 51 2 4 4 4" xfId="35365" xr:uid="{00000000-0005-0000-0000-0000BA5C0000}"/>
    <cellStyle name="Normal 51 2 4 4 5" xfId="20132" xr:uid="{00000000-0005-0000-0000-0000BB5C0000}"/>
    <cellStyle name="Normal 51 2 4 5" xfId="11722" xr:uid="{00000000-0005-0000-0000-0000BC5C0000}"/>
    <cellStyle name="Normal 51 2 4 5 2" xfId="42053" xr:uid="{00000000-0005-0000-0000-0000BD5C0000}"/>
    <cellStyle name="Normal 51 2 4 5 3" xfId="26820" xr:uid="{00000000-0005-0000-0000-0000BE5C0000}"/>
    <cellStyle name="Normal 51 2 4 6" xfId="6701" xr:uid="{00000000-0005-0000-0000-0000BF5C0000}"/>
    <cellStyle name="Normal 51 2 4 6 2" xfId="37036" xr:uid="{00000000-0005-0000-0000-0000C05C0000}"/>
    <cellStyle name="Normal 51 2 4 6 3" xfId="21803" xr:uid="{00000000-0005-0000-0000-0000C15C0000}"/>
    <cellStyle name="Normal 51 2 4 7" xfId="32024" xr:uid="{00000000-0005-0000-0000-0000C25C0000}"/>
    <cellStyle name="Normal 51 2 4 8" xfId="16790" xr:uid="{00000000-0005-0000-0000-0000C35C0000}"/>
    <cellStyle name="Normal 51 2 5" xfId="2048" xr:uid="{00000000-0005-0000-0000-0000C45C0000}"/>
    <cellStyle name="Normal 51 2 5 2" xfId="3738" xr:uid="{00000000-0005-0000-0000-0000C55C0000}"/>
    <cellStyle name="Normal 51 2 5 2 2" xfId="13811" xr:uid="{00000000-0005-0000-0000-0000C65C0000}"/>
    <cellStyle name="Normal 51 2 5 2 2 2" xfId="44142" xr:uid="{00000000-0005-0000-0000-0000C75C0000}"/>
    <cellStyle name="Normal 51 2 5 2 2 3" xfId="28909" xr:uid="{00000000-0005-0000-0000-0000C85C0000}"/>
    <cellStyle name="Normal 51 2 5 2 3" xfId="8791" xr:uid="{00000000-0005-0000-0000-0000C95C0000}"/>
    <cellStyle name="Normal 51 2 5 2 3 2" xfId="39125" xr:uid="{00000000-0005-0000-0000-0000CA5C0000}"/>
    <cellStyle name="Normal 51 2 5 2 3 3" xfId="23892" xr:uid="{00000000-0005-0000-0000-0000CB5C0000}"/>
    <cellStyle name="Normal 51 2 5 2 4" xfId="34112" xr:uid="{00000000-0005-0000-0000-0000CC5C0000}"/>
    <cellStyle name="Normal 51 2 5 2 5" xfId="18879" xr:uid="{00000000-0005-0000-0000-0000CD5C0000}"/>
    <cellStyle name="Normal 51 2 5 3" xfId="5430" xr:uid="{00000000-0005-0000-0000-0000CE5C0000}"/>
    <cellStyle name="Normal 51 2 5 3 2" xfId="15482" xr:uid="{00000000-0005-0000-0000-0000CF5C0000}"/>
    <cellStyle name="Normal 51 2 5 3 2 2" xfId="45813" xr:uid="{00000000-0005-0000-0000-0000D05C0000}"/>
    <cellStyle name="Normal 51 2 5 3 2 3" xfId="30580" xr:uid="{00000000-0005-0000-0000-0000D15C0000}"/>
    <cellStyle name="Normal 51 2 5 3 3" xfId="10462" xr:uid="{00000000-0005-0000-0000-0000D25C0000}"/>
    <cellStyle name="Normal 51 2 5 3 3 2" xfId="40796" xr:uid="{00000000-0005-0000-0000-0000D35C0000}"/>
    <cellStyle name="Normal 51 2 5 3 3 3" xfId="25563" xr:uid="{00000000-0005-0000-0000-0000D45C0000}"/>
    <cellStyle name="Normal 51 2 5 3 4" xfId="35783" xr:uid="{00000000-0005-0000-0000-0000D55C0000}"/>
    <cellStyle name="Normal 51 2 5 3 5" xfId="20550" xr:uid="{00000000-0005-0000-0000-0000D65C0000}"/>
    <cellStyle name="Normal 51 2 5 4" xfId="12140" xr:uid="{00000000-0005-0000-0000-0000D75C0000}"/>
    <cellStyle name="Normal 51 2 5 4 2" xfId="42471" xr:uid="{00000000-0005-0000-0000-0000D85C0000}"/>
    <cellStyle name="Normal 51 2 5 4 3" xfId="27238" xr:uid="{00000000-0005-0000-0000-0000D95C0000}"/>
    <cellStyle name="Normal 51 2 5 5" xfId="7119" xr:uid="{00000000-0005-0000-0000-0000DA5C0000}"/>
    <cellStyle name="Normal 51 2 5 5 2" xfId="37454" xr:uid="{00000000-0005-0000-0000-0000DB5C0000}"/>
    <cellStyle name="Normal 51 2 5 5 3" xfId="22221" xr:uid="{00000000-0005-0000-0000-0000DC5C0000}"/>
    <cellStyle name="Normal 51 2 5 6" xfId="32442" xr:uid="{00000000-0005-0000-0000-0000DD5C0000}"/>
    <cellStyle name="Normal 51 2 5 7" xfId="17208" xr:uid="{00000000-0005-0000-0000-0000DE5C0000}"/>
    <cellStyle name="Normal 51 2 6" xfId="2901" xr:uid="{00000000-0005-0000-0000-0000DF5C0000}"/>
    <cellStyle name="Normal 51 2 6 2" xfId="12975" xr:uid="{00000000-0005-0000-0000-0000E05C0000}"/>
    <cellStyle name="Normal 51 2 6 2 2" xfId="43306" xr:uid="{00000000-0005-0000-0000-0000E15C0000}"/>
    <cellStyle name="Normal 51 2 6 2 3" xfId="28073" xr:uid="{00000000-0005-0000-0000-0000E25C0000}"/>
    <cellStyle name="Normal 51 2 6 3" xfId="7955" xr:uid="{00000000-0005-0000-0000-0000E35C0000}"/>
    <cellStyle name="Normal 51 2 6 3 2" xfId="38289" xr:uid="{00000000-0005-0000-0000-0000E45C0000}"/>
    <cellStyle name="Normal 51 2 6 3 3" xfId="23056" xr:uid="{00000000-0005-0000-0000-0000E55C0000}"/>
    <cellStyle name="Normal 51 2 6 4" xfId="33276" xr:uid="{00000000-0005-0000-0000-0000E65C0000}"/>
    <cellStyle name="Normal 51 2 6 5" xfId="18043" xr:uid="{00000000-0005-0000-0000-0000E75C0000}"/>
    <cellStyle name="Normal 51 2 7" xfId="4594" xr:uid="{00000000-0005-0000-0000-0000E85C0000}"/>
    <cellStyle name="Normal 51 2 7 2" xfId="14646" xr:uid="{00000000-0005-0000-0000-0000E95C0000}"/>
    <cellStyle name="Normal 51 2 7 2 2" xfId="44977" xr:uid="{00000000-0005-0000-0000-0000EA5C0000}"/>
    <cellStyle name="Normal 51 2 7 2 3" xfId="29744" xr:uid="{00000000-0005-0000-0000-0000EB5C0000}"/>
    <cellStyle name="Normal 51 2 7 3" xfId="9626" xr:uid="{00000000-0005-0000-0000-0000EC5C0000}"/>
    <cellStyle name="Normal 51 2 7 3 2" xfId="39960" xr:uid="{00000000-0005-0000-0000-0000ED5C0000}"/>
    <cellStyle name="Normal 51 2 7 3 3" xfId="24727" xr:uid="{00000000-0005-0000-0000-0000EE5C0000}"/>
    <cellStyle name="Normal 51 2 7 4" xfId="34947" xr:uid="{00000000-0005-0000-0000-0000EF5C0000}"/>
    <cellStyle name="Normal 51 2 7 5" xfId="19714" xr:uid="{00000000-0005-0000-0000-0000F05C0000}"/>
    <cellStyle name="Normal 51 2 8" xfId="11304" xr:uid="{00000000-0005-0000-0000-0000F15C0000}"/>
    <cellStyle name="Normal 51 2 8 2" xfId="41635" xr:uid="{00000000-0005-0000-0000-0000F25C0000}"/>
    <cellStyle name="Normal 51 2 8 3" xfId="26402" xr:uid="{00000000-0005-0000-0000-0000F35C0000}"/>
    <cellStyle name="Normal 51 2 9" xfId="6283" xr:uid="{00000000-0005-0000-0000-0000F45C0000}"/>
    <cellStyle name="Normal 51 2 9 2" xfId="36618" xr:uid="{00000000-0005-0000-0000-0000F55C0000}"/>
    <cellStyle name="Normal 51 2 9 3" xfId="21385" xr:uid="{00000000-0005-0000-0000-0000F65C0000}"/>
    <cellStyle name="Normal 51 3" xfId="1247" xr:uid="{00000000-0005-0000-0000-0000F75C0000}"/>
    <cellStyle name="Normal 51 3 10" xfId="16424" xr:uid="{00000000-0005-0000-0000-0000F85C0000}"/>
    <cellStyle name="Normal 51 3 2" xfId="1466" xr:uid="{00000000-0005-0000-0000-0000F95C0000}"/>
    <cellStyle name="Normal 51 3 2 2" xfId="1887" xr:uid="{00000000-0005-0000-0000-0000FA5C0000}"/>
    <cellStyle name="Normal 51 3 2 2 2" xfId="2726" xr:uid="{00000000-0005-0000-0000-0000FB5C0000}"/>
    <cellStyle name="Normal 51 3 2 2 2 2" xfId="4416" xr:uid="{00000000-0005-0000-0000-0000FC5C0000}"/>
    <cellStyle name="Normal 51 3 2 2 2 2 2" xfId="14489" xr:uid="{00000000-0005-0000-0000-0000FD5C0000}"/>
    <cellStyle name="Normal 51 3 2 2 2 2 2 2" xfId="44820" xr:uid="{00000000-0005-0000-0000-0000FE5C0000}"/>
    <cellStyle name="Normal 51 3 2 2 2 2 2 3" xfId="29587" xr:uid="{00000000-0005-0000-0000-0000FF5C0000}"/>
    <cellStyle name="Normal 51 3 2 2 2 2 3" xfId="9469" xr:uid="{00000000-0005-0000-0000-0000005D0000}"/>
    <cellStyle name="Normal 51 3 2 2 2 2 3 2" xfId="39803" xr:uid="{00000000-0005-0000-0000-0000015D0000}"/>
    <cellStyle name="Normal 51 3 2 2 2 2 3 3" xfId="24570" xr:uid="{00000000-0005-0000-0000-0000025D0000}"/>
    <cellStyle name="Normal 51 3 2 2 2 2 4" xfId="34790" xr:uid="{00000000-0005-0000-0000-0000035D0000}"/>
    <cellStyle name="Normal 51 3 2 2 2 2 5" xfId="19557" xr:uid="{00000000-0005-0000-0000-0000045D0000}"/>
    <cellStyle name="Normal 51 3 2 2 2 3" xfId="6108" xr:uid="{00000000-0005-0000-0000-0000055D0000}"/>
    <cellStyle name="Normal 51 3 2 2 2 3 2" xfId="16160" xr:uid="{00000000-0005-0000-0000-0000065D0000}"/>
    <cellStyle name="Normal 51 3 2 2 2 3 2 2" xfId="46491" xr:uid="{00000000-0005-0000-0000-0000075D0000}"/>
    <cellStyle name="Normal 51 3 2 2 2 3 2 3" xfId="31258" xr:uid="{00000000-0005-0000-0000-0000085D0000}"/>
    <cellStyle name="Normal 51 3 2 2 2 3 3" xfId="11140" xr:uid="{00000000-0005-0000-0000-0000095D0000}"/>
    <cellStyle name="Normal 51 3 2 2 2 3 3 2" xfId="41474" xr:uid="{00000000-0005-0000-0000-00000A5D0000}"/>
    <cellStyle name="Normal 51 3 2 2 2 3 3 3" xfId="26241" xr:uid="{00000000-0005-0000-0000-00000B5D0000}"/>
    <cellStyle name="Normal 51 3 2 2 2 3 4" xfId="36461" xr:uid="{00000000-0005-0000-0000-00000C5D0000}"/>
    <cellStyle name="Normal 51 3 2 2 2 3 5" xfId="21228" xr:uid="{00000000-0005-0000-0000-00000D5D0000}"/>
    <cellStyle name="Normal 51 3 2 2 2 4" xfId="12818" xr:uid="{00000000-0005-0000-0000-00000E5D0000}"/>
    <cellStyle name="Normal 51 3 2 2 2 4 2" xfId="43149" xr:uid="{00000000-0005-0000-0000-00000F5D0000}"/>
    <cellStyle name="Normal 51 3 2 2 2 4 3" xfId="27916" xr:uid="{00000000-0005-0000-0000-0000105D0000}"/>
    <cellStyle name="Normal 51 3 2 2 2 5" xfId="7797" xr:uid="{00000000-0005-0000-0000-0000115D0000}"/>
    <cellStyle name="Normal 51 3 2 2 2 5 2" xfId="38132" xr:uid="{00000000-0005-0000-0000-0000125D0000}"/>
    <cellStyle name="Normal 51 3 2 2 2 5 3" xfId="22899" xr:uid="{00000000-0005-0000-0000-0000135D0000}"/>
    <cellStyle name="Normal 51 3 2 2 2 6" xfId="33120" xr:uid="{00000000-0005-0000-0000-0000145D0000}"/>
    <cellStyle name="Normal 51 3 2 2 2 7" xfId="17886" xr:uid="{00000000-0005-0000-0000-0000155D0000}"/>
    <cellStyle name="Normal 51 3 2 2 3" xfId="3579" xr:uid="{00000000-0005-0000-0000-0000165D0000}"/>
    <cellStyle name="Normal 51 3 2 2 3 2" xfId="13653" xr:uid="{00000000-0005-0000-0000-0000175D0000}"/>
    <cellStyle name="Normal 51 3 2 2 3 2 2" xfId="43984" xr:uid="{00000000-0005-0000-0000-0000185D0000}"/>
    <cellStyle name="Normal 51 3 2 2 3 2 3" xfId="28751" xr:uid="{00000000-0005-0000-0000-0000195D0000}"/>
    <cellStyle name="Normal 51 3 2 2 3 3" xfId="8633" xr:uid="{00000000-0005-0000-0000-00001A5D0000}"/>
    <cellStyle name="Normal 51 3 2 2 3 3 2" xfId="38967" xr:uid="{00000000-0005-0000-0000-00001B5D0000}"/>
    <cellStyle name="Normal 51 3 2 2 3 3 3" xfId="23734" xr:uid="{00000000-0005-0000-0000-00001C5D0000}"/>
    <cellStyle name="Normal 51 3 2 2 3 4" xfId="33954" xr:uid="{00000000-0005-0000-0000-00001D5D0000}"/>
    <cellStyle name="Normal 51 3 2 2 3 5" xfId="18721" xr:uid="{00000000-0005-0000-0000-00001E5D0000}"/>
    <cellStyle name="Normal 51 3 2 2 4" xfId="5272" xr:uid="{00000000-0005-0000-0000-00001F5D0000}"/>
    <cellStyle name="Normal 51 3 2 2 4 2" xfId="15324" xr:uid="{00000000-0005-0000-0000-0000205D0000}"/>
    <cellStyle name="Normal 51 3 2 2 4 2 2" xfId="45655" xr:uid="{00000000-0005-0000-0000-0000215D0000}"/>
    <cellStyle name="Normal 51 3 2 2 4 2 3" xfId="30422" xr:uid="{00000000-0005-0000-0000-0000225D0000}"/>
    <cellStyle name="Normal 51 3 2 2 4 3" xfId="10304" xr:uid="{00000000-0005-0000-0000-0000235D0000}"/>
    <cellStyle name="Normal 51 3 2 2 4 3 2" xfId="40638" xr:uid="{00000000-0005-0000-0000-0000245D0000}"/>
    <cellStyle name="Normal 51 3 2 2 4 3 3" xfId="25405" xr:uid="{00000000-0005-0000-0000-0000255D0000}"/>
    <cellStyle name="Normal 51 3 2 2 4 4" xfId="35625" xr:uid="{00000000-0005-0000-0000-0000265D0000}"/>
    <cellStyle name="Normal 51 3 2 2 4 5" xfId="20392" xr:uid="{00000000-0005-0000-0000-0000275D0000}"/>
    <cellStyle name="Normal 51 3 2 2 5" xfId="11982" xr:uid="{00000000-0005-0000-0000-0000285D0000}"/>
    <cellStyle name="Normal 51 3 2 2 5 2" xfId="42313" xr:uid="{00000000-0005-0000-0000-0000295D0000}"/>
    <cellStyle name="Normal 51 3 2 2 5 3" xfId="27080" xr:uid="{00000000-0005-0000-0000-00002A5D0000}"/>
    <cellStyle name="Normal 51 3 2 2 6" xfId="6961" xr:uid="{00000000-0005-0000-0000-00002B5D0000}"/>
    <cellStyle name="Normal 51 3 2 2 6 2" xfId="37296" xr:uid="{00000000-0005-0000-0000-00002C5D0000}"/>
    <cellStyle name="Normal 51 3 2 2 6 3" xfId="22063" xr:uid="{00000000-0005-0000-0000-00002D5D0000}"/>
    <cellStyle name="Normal 51 3 2 2 7" xfId="32284" xr:uid="{00000000-0005-0000-0000-00002E5D0000}"/>
    <cellStyle name="Normal 51 3 2 2 8" xfId="17050" xr:uid="{00000000-0005-0000-0000-00002F5D0000}"/>
    <cellStyle name="Normal 51 3 2 3" xfId="2308" xr:uid="{00000000-0005-0000-0000-0000305D0000}"/>
    <cellStyle name="Normal 51 3 2 3 2" xfId="3998" xr:uid="{00000000-0005-0000-0000-0000315D0000}"/>
    <cellStyle name="Normal 51 3 2 3 2 2" xfId="14071" xr:uid="{00000000-0005-0000-0000-0000325D0000}"/>
    <cellStyle name="Normal 51 3 2 3 2 2 2" xfId="44402" xr:uid="{00000000-0005-0000-0000-0000335D0000}"/>
    <cellStyle name="Normal 51 3 2 3 2 2 3" xfId="29169" xr:uid="{00000000-0005-0000-0000-0000345D0000}"/>
    <cellStyle name="Normal 51 3 2 3 2 3" xfId="9051" xr:uid="{00000000-0005-0000-0000-0000355D0000}"/>
    <cellStyle name="Normal 51 3 2 3 2 3 2" xfId="39385" xr:uid="{00000000-0005-0000-0000-0000365D0000}"/>
    <cellStyle name="Normal 51 3 2 3 2 3 3" xfId="24152" xr:uid="{00000000-0005-0000-0000-0000375D0000}"/>
    <cellStyle name="Normal 51 3 2 3 2 4" xfId="34372" xr:uid="{00000000-0005-0000-0000-0000385D0000}"/>
    <cellStyle name="Normal 51 3 2 3 2 5" xfId="19139" xr:uid="{00000000-0005-0000-0000-0000395D0000}"/>
    <cellStyle name="Normal 51 3 2 3 3" xfId="5690" xr:uid="{00000000-0005-0000-0000-00003A5D0000}"/>
    <cellStyle name="Normal 51 3 2 3 3 2" xfId="15742" xr:uid="{00000000-0005-0000-0000-00003B5D0000}"/>
    <cellStyle name="Normal 51 3 2 3 3 2 2" xfId="46073" xr:uid="{00000000-0005-0000-0000-00003C5D0000}"/>
    <cellStyle name="Normal 51 3 2 3 3 2 3" xfId="30840" xr:uid="{00000000-0005-0000-0000-00003D5D0000}"/>
    <cellStyle name="Normal 51 3 2 3 3 3" xfId="10722" xr:uid="{00000000-0005-0000-0000-00003E5D0000}"/>
    <cellStyle name="Normal 51 3 2 3 3 3 2" xfId="41056" xr:uid="{00000000-0005-0000-0000-00003F5D0000}"/>
    <cellStyle name="Normal 51 3 2 3 3 3 3" xfId="25823" xr:uid="{00000000-0005-0000-0000-0000405D0000}"/>
    <cellStyle name="Normal 51 3 2 3 3 4" xfId="36043" xr:uid="{00000000-0005-0000-0000-0000415D0000}"/>
    <cellStyle name="Normal 51 3 2 3 3 5" xfId="20810" xr:uid="{00000000-0005-0000-0000-0000425D0000}"/>
    <cellStyle name="Normal 51 3 2 3 4" xfId="12400" xr:uid="{00000000-0005-0000-0000-0000435D0000}"/>
    <cellStyle name="Normal 51 3 2 3 4 2" xfId="42731" xr:uid="{00000000-0005-0000-0000-0000445D0000}"/>
    <cellStyle name="Normal 51 3 2 3 4 3" xfId="27498" xr:uid="{00000000-0005-0000-0000-0000455D0000}"/>
    <cellStyle name="Normal 51 3 2 3 5" xfId="7379" xr:uid="{00000000-0005-0000-0000-0000465D0000}"/>
    <cellStyle name="Normal 51 3 2 3 5 2" xfId="37714" xr:uid="{00000000-0005-0000-0000-0000475D0000}"/>
    <cellStyle name="Normal 51 3 2 3 5 3" xfId="22481" xr:uid="{00000000-0005-0000-0000-0000485D0000}"/>
    <cellStyle name="Normal 51 3 2 3 6" xfId="32702" xr:uid="{00000000-0005-0000-0000-0000495D0000}"/>
    <cellStyle name="Normal 51 3 2 3 7" xfId="17468" xr:uid="{00000000-0005-0000-0000-00004A5D0000}"/>
    <cellStyle name="Normal 51 3 2 4" xfId="3161" xr:uid="{00000000-0005-0000-0000-00004B5D0000}"/>
    <cellStyle name="Normal 51 3 2 4 2" xfId="13235" xr:uid="{00000000-0005-0000-0000-00004C5D0000}"/>
    <cellStyle name="Normal 51 3 2 4 2 2" xfId="43566" xr:uid="{00000000-0005-0000-0000-00004D5D0000}"/>
    <cellStyle name="Normal 51 3 2 4 2 3" xfId="28333" xr:uid="{00000000-0005-0000-0000-00004E5D0000}"/>
    <cellStyle name="Normal 51 3 2 4 3" xfId="8215" xr:uid="{00000000-0005-0000-0000-00004F5D0000}"/>
    <cellStyle name="Normal 51 3 2 4 3 2" xfId="38549" xr:uid="{00000000-0005-0000-0000-0000505D0000}"/>
    <cellStyle name="Normal 51 3 2 4 3 3" xfId="23316" xr:uid="{00000000-0005-0000-0000-0000515D0000}"/>
    <cellStyle name="Normal 51 3 2 4 4" xfId="33536" xr:uid="{00000000-0005-0000-0000-0000525D0000}"/>
    <cellStyle name="Normal 51 3 2 4 5" xfId="18303" xr:uid="{00000000-0005-0000-0000-0000535D0000}"/>
    <cellStyle name="Normal 51 3 2 5" xfId="4854" xr:uid="{00000000-0005-0000-0000-0000545D0000}"/>
    <cellStyle name="Normal 51 3 2 5 2" xfId="14906" xr:uid="{00000000-0005-0000-0000-0000555D0000}"/>
    <cellStyle name="Normal 51 3 2 5 2 2" xfId="45237" xr:uid="{00000000-0005-0000-0000-0000565D0000}"/>
    <cellStyle name="Normal 51 3 2 5 2 3" xfId="30004" xr:uid="{00000000-0005-0000-0000-0000575D0000}"/>
    <cellStyle name="Normal 51 3 2 5 3" xfId="9886" xr:uid="{00000000-0005-0000-0000-0000585D0000}"/>
    <cellStyle name="Normal 51 3 2 5 3 2" xfId="40220" xr:uid="{00000000-0005-0000-0000-0000595D0000}"/>
    <cellStyle name="Normal 51 3 2 5 3 3" xfId="24987" xr:uid="{00000000-0005-0000-0000-00005A5D0000}"/>
    <cellStyle name="Normal 51 3 2 5 4" xfId="35207" xr:uid="{00000000-0005-0000-0000-00005B5D0000}"/>
    <cellStyle name="Normal 51 3 2 5 5" xfId="19974" xr:uid="{00000000-0005-0000-0000-00005C5D0000}"/>
    <cellStyle name="Normal 51 3 2 6" xfId="11564" xr:uid="{00000000-0005-0000-0000-00005D5D0000}"/>
    <cellStyle name="Normal 51 3 2 6 2" xfId="41895" xr:uid="{00000000-0005-0000-0000-00005E5D0000}"/>
    <cellStyle name="Normal 51 3 2 6 3" xfId="26662" xr:uid="{00000000-0005-0000-0000-00005F5D0000}"/>
    <cellStyle name="Normal 51 3 2 7" xfId="6543" xr:uid="{00000000-0005-0000-0000-0000605D0000}"/>
    <cellStyle name="Normal 51 3 2 7 2" xfId="36878" xr:uid="{00000000-0005-0000-0000-0000615D0000}"/>
    <cellStyle name="Normal 51 3 2 7 3" xfId="21645" xr:uid="{00000000-0005-0000-0000-0000625D0000}"/>
    <cellStyle name="Normal 51 3 2 8" xfId="31866" xr:uid="{00000000-0005-0000-0000-0000635D0000}"/>
    <cellStyle name="Normal 51 3 2 9" xfId="16632" xr:uid="{00000000-0005-0000-0000-0000645D0000}"/>
    <cellStyle name="Normal 51 3 3" xfId="1679" xr:uid="{00000000-0005-0000-0000-0000655D0000}"/>
    <cellStyle name="Normal 51 3 3 2" xfId="2518" xr:uid="{00000000-0005-0000-0000-0000665D0000}"/>
    <cellStyle name="Normal 51 3 3 2 2" xfId="4208" xr:uid="{00000000-0005-0000-0000-0000675D0000}"/>
    <cellStyle name="Normal 51 3 3 2 2 2" xfId="14281" xr:uid="{00000000-0005-0000-0000-0000685D0000}"/>
    <cellStyle name="Normal 51 3 3 2 2 2 2" xfId="44612" xr:uid="{00000000-0005-0000-0000-0000695D0000}"/>
    <cellStyle name="Normal 51 3 3 2 2 2 3" xfId="29379" xr:uid="{00000000-0005-0000-0000-00006A5D0000}"/>
    <cellStyle name="Normal 51 3 3 2 2 3" xfId="9261" xr:uid="{00000000-0005-0000-0000-00006B5D0000}"/>
    <cellStyle name="Normal 51 3 3 2 2 3 2" xfId="39595" xr:uid="{00000000-0005-0000-0000-00006C5D0000}"/>
    <cellStyle name="Normal 51 3 3 2 2 3 3" xfId="24362" xr:uid="{00000000-0005-0000-0000-00006D5D0000}"/>
    <cellStyle name="Normal 51 3 3 2 2 4" xfId="34582" xr:uid="{00000000-0005-0000-0000-00006E5D0000}"/>
    <cellStyle name="Normal 51 3 3 2 2 5" xfId="19349" xr:uid="{00000000-0005-0000-0000-00006F5D0000}"/>
    <cellStyle name="Normal 51 3 3 2 3" xfId="5900" xr:uid="{00000000-0005-0000-0000-0000705D0000}"/>
    <cellStyle name="Normal 51 3 3 2 3 2" xfId="15952" xr:uid="{00000000-0005-0000-0000-0000715D0000}"/>
    <cellStyle name="Normal 51 3 3 2 3 2 2" xfId="46283" xr:uid="{00000000-0005-0000-0000-0000725D0000}"/>
    <cellStyle name="Normal 51 3 3 2 3 2 3" xfId="31050" xr:uid="{00000000-0005-0000-0000-0000735D0000}"/>
    <cellStyle name="Normal 51 3 3 2 3 3" xfId="10932" xr:uid="{00000000-0005-0000-0000-0000745D0000}"/>
    <cellStyle name="Normal 51 3 3 2 3 3 2" xfId="41266" xr:uid="{00000000-0005-0000-0000-0000755D0000}"/>
    <cellStyle name="Normal 51 3 3 2 3 3 3" xfId="26033" xr:uid="{00000000-0005-0000-0000-0000765D0000}"/>
    <cellStyle name="Normal 51 3 3 2 3 4" xfId="36253" xr:uid="{00000000-0005-0000-0000-0000775D0000}"/>
    <cellStyle name="Normal 51 3 3 2 3 5" xfId="21020" xr:uid="{00000000-0005-0000-0000-0000785D0000}"/>
    <cellStyle name="Normal 51 3 3 2 4" xfId="12610" xr:uid="{00000000-0005-0000-0000-0000795D0000}"/>
    <cellStyle name="Normal 51 3 3 2 4 2" xfId="42941" xr:uid="{00000000-0005-0000-0000-00007A5D0000}"/>
    <cellStyle name="Normal 51 3 3 2 4 3" xfId="27708" xr:uid="{00000000-0005-0000-0000-00007B5D0000}"/>
    <cellStyle name="Normal 51 3 3 2 5" xfId="7589" xr:uid="{00000000-0005-0000-0000-00007C5D0000}"/>
    <cellStyle name="Normal 51 3 3 2 5 2" xfId="37924" xr:uid="{00000000-0005-0000-0000-00007D5D0000}"/>
    <cellStyle name="Normal 51 3 3 2 5 3" xfId="22691" xr:uid="{00000000-0005-0000-0000-00007E5D0000}"/>
    <cellStyle name="Normal 51 3 3 2 6" xfId="32912" xr:uid="{00000000-0005-0000-0000-00007F5D0000}"/>
    <cellStyle name="Normal 51 3 3 2 7" xfId="17678" xr:uid="{00000000-0005-0000-0000-0000805D0000}"/>
    <cellStyle name="Normal 51 3 3 3" xfId="3371" xr:uid="{00000000-0005-0000-0000-0000815D0000}"/>
    <cellStyle name="Normal 51 3 3 3 2" xfId="13445" xr:uid="{00000000-0005-0000-0000-0000825D0000}"/>
    <cellStyle name="Normal 51 3 3 3 2 2" xfId="43776" xr:uid="{00000000-0005-0000-0000-0000835D0000}"/>
    <cellStyle name="Normal 51 3 3 3 2 3" xfId="28543" xr:uid="{00000000-0005-0000-0000-0000845D0000}"/>
    <cellStyle name="Normal 51 3 3 3 3" xfId="8425" xr:uid="{00000000-0005-0000-0000-0000855D0000}"/>
    <cellStyle name="Normal 51 3 3 3 3 2" xfId="38759" xr:uid="{00000000-0005-0000-0000-0000865D0000}"/>
    <cellStyle name="Normal 51 3 3 3 3 3" xfId="23526" xr:uid="{00000000-0005-0000-0000-0000875D0000}"/>
    <cellStyle name="Normal 51 3 3 3 4" xfId="33746" xr:uid="{00000000-0005-0000-0000-0000885D0000}"/>
    <cellStyle name="Normal 51 3 3 3 5" xfId="18513" xr:uid="{00000000-0005-0000-0000-0000895D0000}"/>
    <cellStyle name="Normal 51 3 3 4" xfId="5064" xr:uid="{00000000-0005-0000-0000-00008A5D0000}"/>
    <cellStyle name="Normal 51 3 3 4 2" xfId="15116" xr:uid="{00000000-0005-0000-0000-00008B5D0000}"/>
    <cellStyle name="Normal 51 3 3 4 2 2" xfId="45447" xr:uid="{00000000-0005-0000-0000-00008C5D0000}"/>
    <cellStyle name="Normal 51 3 3 4 2 3" xfId="30214" xr:uid="{00000000-0005-0000-0000-00008D5D0000}"/>
    <cellStyle name="Normal 51 3 3 4 3" xfId="10096" xr:uid="{00000000-0005-0000-0000-00008E5D0000}"/>
    <cellStyle name="Normal 51 3 3 4 3 2" xfId="40430" xr:uid="{00000000-0005-0000-0000-00008F5D0000}"/>
    <cellStyle name="Normal 51 3 3 4 3 3" xfId="25197" xr:uid="{00000000-0005-0000-0000-0000905D0000}"/>
    <cellStyle name="Normal 51 3 3 4 4" xfId="35417" xr:uid="{00000000-0005-0000-0000-0000915D0000}"/>
    <cellStyle name="Normal 51 3 3 4 5" xfId="20184" xr:uid="{00000000-0005-0000-0000-0000925D0000}"/>
    <cellStyle name="Normal 51 3 3 5" xfId="11774" xr:uid="{00000000-0005-0000-0000-0000935D0000}"/>
    <cellStyle name="Normal 51 3 3 5 2" xfId="42105" xr:uid="{00000000-0005-0000-0000-0000945D0000}"/>
    <cellStyle name="Normal 51 3 3 5 3" xfId="26872" xr:uid="{00000000-0005-0000-0000-0000955D0000}"/>
    <cellStyle name="Normal 51 3 3 6" xfId="6753" xr:uid="{00000000-0005-0000-0000-0000965D0000}"/>
    <cellStyle name="Normal 51 3 3 6 2" xfId="37088" xr:uid="{00000000-0005-0000-0000-0000975D0000}"/>
    <cellStyle name="Normal 51 3 3 6 3" xfId="21855" xr:uid="{00000000-0005-0000-0000-0000985D0000}"/>
    <cellStyle name="Normal 51 3 3 7" xfId="32076" xr:uid="{00000000-0005-0000-0000-0000995D0000}"/>
    <cellStyle name="Normal 51 3 3 8" xfId="16842" xr:uid="{00000000-0005-0000-0000-00009A5D0000}"/>
    <cellStyle name="Normal 51 3 4" xfId="2100" xr:uid="{00000000-0005-0000-0000-00009B5D0000}"/>
    <cellStyle name="Normal 51 3 4 2" xfId="3790" xr:uid="{00000000-0005-0000-0000-00009C5D0000}"/>
    <cellStyle name="Normal 51 3 4 2 2" xfId="13863" xr:uid="{00000000-0005-0000-0000-00009D5D0000}"/>
    <cellStyle name="Normal 51 3 4 2 2 2" xfId="44194" xr:uid="{00000000-0005-0000-0000-00009E5D0000}"/>
    <cellStyle name="Normal 51 3 4 2 2 3" xfId="28961" xr:uid="{00000000-0005-0000-0000-00009F5D0000}"/>
    <cellStyle name="Normal 51 3 4 2 3" xfId="8843" xr:uid="{00000000-0005-0000-0000-0000A05D0000}"/>
    <cellStyle name="Normal 51 3 4 2 3 2" xfId="39177" xr:uid="{00000000-0005-0000-0000-0000A15D0000}"/>
    <cellStyle name="Normal 51 3 4 2 3 3" xfId="23944" xr:uid="{00000000-0005-0000-0000-0000A25D0000}"/>
    <cellStyle name="Normal 51 3 4 2 4" xfId="34164" xr:uid="{00000000-0005-0000-0000-0000A35D0000}"/>
    <cellStyle name="Normal 51 3 4 2 5" xfId="18931" xr:uid="{00000000-0005-0000-0000-0000A45D0000}"/>
    <cellStyle name="Normal 51 3 4 3" xfId="5482" xr:uid="{00000000-0005-0000-0000-0000A55D0000}"/>
    <cellStyle name="Normal 51 3 4 3 2" xfId="15534" xr:uid="{00000000-0005-0000-0000-0000A65D0000}"/>
    <cellStyle name="Normal 51 3 4 3 2 2" xfId="45865" xr:uid="{00000000-0005-0000-0000-0000A75D0000}"/>
    <cellStyle name="Normal 51 3 4 3 2 3" xfId="30632" xr:uid="{00000000-0005-0000-0000-0000A85D0000}"/>
    <cellStyle name="Normal 51 3 4 3 3" xfId="10514" xr:uid="{00000000-0005-0000-0000-0000A95D0000}"/>
    <cellStyle name="Normal 51 3 4 3 3 2" xfId="40848" xr:uid="{00000000-0005-0000-0000-0000AA5D0000}"/>
    <cellStyle name="Normal 51 3 4 3 3 3" xfId="25615" xr:uid="{00000000-0005-0000-0000-0000AB5D0000}"/>
    <cellStyle name="Normal 51 3 4 3 4" xfId="35835" xr:uid="{00000000-0005-0000-0000-0000AC5D0000}"/>
    <cellStyle name="Normal 51 3 4 3 5" xfId="20602" xr:uid="{00000000-0005-0000-0000-0000AD5D0000}"/>
    <cellStyle name="Normal 51 3 4 4" xfId="12192" xr:uid="{00000000-0005-0000-0000-0000AE5D0000}"/>
    <cellStyle name="Normal 51 3 4 4 2" xfId="42523" xr:uid="{00000000-0005-0000-0000-0000AF5D0000}"/>
    <cellStyle name="Normal 51 3 4 4 3" xfId="27290" xr:uid="{00000000-0005-0000-0000-0000B05D0000}"/>
    <cellStyle name="Normal 51 3 4 5" xfId="7171" xr:uid="{00000000-0005-0000-0000-0000B15D0000}"/>
    <cellStyle name="Normal 51 3 4 5 2" xfId="37506" xr:uid="{00000000-0005-0000-0000-0000B25D0000}"/>
    <cellStyle name="Normal 51 3 4 5 3" xfId="22273" xr:uid="{00000000-0005-0000-0000-0000B35D0000}"/>
    <cellStyle name="Normal 51 3 4 6" xfId="32494" xr:uid="{00000000-0005-0000-0000-0000B45D0000}"/>
    <cellStyle name="Normal 51 3 4 7" xfId="17260" xr:uid="{00000000-0005-0000-0000-0000B55D0000}"/>
    <cellStyle name="Normal 51 3 5" xfId="2953" xr:uid="{00000000-0005-0000-0000-0000B65D0000}"/>
    <cellStyle name="Normal 51 3 5 2" xfId="13027" xr:uid="{00000000-0005-0000-0000-0000B75D0000}"/>
    <cellStyle name="Normal 51 3 5 2 2" xfId="43358" xr:uid="{00000000-0005-0000-0000-0000B85D0000}"/>
    <cellStyle name="Normal 51 3 5 2 3" xfId="28125" xr:uid="{00000000-0005-0000-0000-0000B95D0000}"/>
    <cellStyle name="Normal 51 3 5 3" xfId="8007" xr:uid="{00000000-0005-0000-0000-0000BA5D0000}"/>
    <cellStyle name="Normal 51 3 5 3 2" xfId="38341" xr:uid="{00000000-0005-0000-0000-0000BB5D0000}"/>
    <cellStyle name="Normal 51 3 5 3 3" xfId="23108" xr:uid="{00000000-0005-0000-0000-0000BC5D0000}"/>
    <cellStyle name="Normal 51 3 5 4" xfId="33328" xr:uid="{00000000-0005-0000-0000-0000BD5D0000}"/>
    <cellStyle name="Normal 51 3 5 5" xfId="18095" xr:uid="{00000000-0005-0000-0000-0000BE5D0000}"/>
    <cellStyle name="Normal 51 3 6" xfId="4646" xr:uid="{00000000-0005-0000-0000-0000BF5D0000}"/>
    <cellStyle name="Normal 51 3 6 2" xfId="14698" xr:uid="{00000000-0005-0000-0000-0000C05D0000}"/>
    <cellStyle name="Normal 51 3 6 2 2" xfId="45029" xr:uid="{00000000-0005-0000-0000-0000C15D0000}"/>
    <cellStyle name="Normal 51 3 6 2 3" xfId="29796" xr:uid="{00000000-0005-0000-0000-0000C25D0000}"/>
    <cellStyle name="Normal 51 3 6 3" xfId="9678" xr:uid="{00000000-0005-0000-0000-0000C35D0000}"/>
    <cellStyle name="Normal 51 3 6 3 2" xfId="40012" xr:uid="{00000000-0005-0000-0000-0000C45D0000}"/>
    <cellStyle name="Normal 51 3 6 3 3" xfId="24779" xr:uid="{00000000-0005-0000-0000-0000C55D0000}"/>
    <cellStyle name="Normal 51 3 6 4" xfId="34999" xr:uid="{00000000-0005-0000-0000-0000C65D0000}"/>
    <cellStyle name="Normal 51 3 6 5" xfId="19766" xr:uid="{00000000-0005-0000-0000-0000C75D0000}"/>
    <cellStyle name="Normal 51 3 7" xfId="11356" xr:uid="{00000000-0005-0000-0000-0000C85D0000}"/>
    <cellStyle name="Normal 51 3 7 2" xfId="41687" xr:uid="{00000000-0005-0000-0000-0000C95D0000}"/>
    <cellStyle name="Normal 51 3 7 3" xfId="26454" xr:uid="{00000000-0005-0000-0000-0000CA5D0000}"/>
    <cellStyle name="Normal 51 3 8" xfId="6335" xr:uid="{00000000-0005-0000-0000-0000CB5D0000}"/>
    <cellStyle name="Normal 51 3 8 2" xfId="36670" xr:uid="{00000000-0005-0000-0000-0000CC5D0000}"/>
    <cellStyle name="Normal 51 3 8 3" xfId="21437" xr:uid="{00000000-0005-0000-0000-0000CD5D0000}"/>
    <cellStyle name="Normal 51 3 9" xfId="31659" xr:uid="{00000000-0005-0000-0000-0000CE5D0000}"/>
    <cellStyle name="Normal 51 4" xfId="1360" xr:uid="{00000000-0005-0000-0000-0000CF5D0000}"/>
    <cellStyle name="Normal 51 4 2" xfId="1783" xr:uid="{00000000-0005-0000-0000-0000D05D0000}"/>
    <cellStyle name="Normal 51 4 2 2" xfId="2622" xr:uid="{00000000-0005-0000-0000-0000D15D0000}"/>
    <cellStyle name="Normal 51 4 2 2 2" xfId="4312" xr:uid="{00000000-0005-0000-0000-0000D25D0000}"/>
    <cellStyle name="Normal 51 4 2 2 2 2" xfId="14385" xr:uid="{00000000-0005-0000-0000-0000D35D0000}"/>
    <cellStyle name="Normal 51 4 2 2 2 2 2" xfId="44716" xr:uid="{00000000-0005-0000-0000-0000D45D0000}"/>
    <cellStyle name="Normal 51 4 2 2 2 2 3" xfId="29483" xr:uid="{00000000-0005-0000-0000-0000D55D0000}"/>
    <cellStyle name="Normal 51 4 2 2 2 3" xfId="9365" xr:uid="{00000000-0005-0000-0000-0000D65D0000}"/>
    <cellStyle name="Normal 51 4 2 2 2 3 2" xfId="39699" xr:uid="{00000000-0005-0000-0000-0000D75D0000}"/>
    <cellStyle name="Normal 51 4 2 2 2 3 3" xfId="24466" xr:uid="{00000000-0005-0000-0000-0000D85D0000}"/>
    <cellStyle name="Normal 51 4 2 2 2 4" xfId="34686" xr:uid="{00000000-0005-0000-0000-0000D95D0000}"/>
    <cellStyle name="Normal 51 4 2 2 2 5" xfId="19453" xr:uid="{00000000-0005-0000-0000-0000DA5D0000}"/>
    <cellStyle name="Normal 51 4 2 2 3" xfId="6004" xr:uid="{00000000-0005-0000-0000-0000DB5D0000}"/>
    <cellStyle name="Normal 51 4 2 2 3 2" xfId="16056" xr:uid="{00000000-0005-0000-0000-0000DC5D0000}"/>
    <cellStyle name="Normal 51 4 2 2 3 2 2" xfId="46387" xr:uid="{00000000-0005-0000-0000-0000DD5D0000}"/>
    <cellStyle name="Normal 51 4 2 2 3 2 3" xfId="31154" xr:uid="{00000000-0005-0000-0000-0000DE5D0000}"/>
    <cellStyle name="Normal 51 4 2 2 3 3" xfId="11036" xr:uid="{00000000-0005-0000-0000-0000DF5D0000}"/>
    <cellStyle name="Normal 51 4 2 2 3 3 2" xfId="41370" xr:uid="{00000000-0005-0000-0000-0000E05D0000}"/>
    <cellStyle name="Normal 51 4 2 2 3 3 3" xfId="26137" xr:uid="{00000000-0005-0000-0000-0000E15D0000}"/>
    <cellStyle name="Normal 51 4 2 2 3 4" xfId="36357" xr:uid="{00000000-0005-0000-0000-0000E25D0000}"/>
    <cellStyle name="Normal 51 4 2 2 3 5" xfId="21124" xr:uid="{00000000-0005-0000-0000-0000E35D0000}"/>
    <cellStyle name="Normal 51 4 2 2 4" xfId="12714" xr:uid="{00000000-0005-0000-0000-0000E45D0000}"/>
    <cellStyle name="Normal 51 4 2 2 4 2" xfId="43045" xr:uid="{00000000-0005-0000-0000-0000E55D0000}"/>
    <cellStyle name="Normal 51 4 2 2 4 3" xfId="27812" xr:uid="{00000000-0005-0000-0000-0000E65D0000}"/>
    <cellStyle name="Normal 51 4 2 2 5" xfId="7693" xr:uid="{00000000-0005-0000-0000-0000E75D0000}"/>
    <cellStyle name="Normal 51 4 2 2 5 2" xfId="38028" xr:uid="{00000000-0005-0000-0000-0000E85D0000}"/>
    <cellStyle name="Normal 51 4 2 2 5 3" xfId="22795" xr:uid="{00000000-0005-0000-0000-0000E95D0000}"/>
    <cellStyle name="Normal 51 4 2 2 6" xfId="33016" xr:uid="{00000000-0005-0000-0000-0000EA5D0000}"/>
    <cellStyle name="Normal 51 4 2 2 7" xfId="17782" xr:uid="{00000000-0005-0000-0000-0000EB5D0000}"/>
    <cellStyle name="Normal 51 4 2 3" xfId="3475" xr:uid="{00000000-0005-0000-0000-0000EC5D0000}"/>
    <cellStyle name="Normal 51 4 2 3 2" xfId="13549" xr:uid="{00000000-0005-0000-0000-0000ED5D0000}"/>
    <cellStyle name="Normal 51 4 2 3 2 2" xfId="43880" xr:uid="{00000000-0005-0000-0000-0000EE5D0000}"/>
    <cellStyle name="Normal 51 4 2 3 2 3" xfId="28647" xr:uid="{00000000-0005-0000-0000-0000EF5D0000}"/>
    <cellStyle name="Normal 51 4 2 3 3" xfId="8529" xr:uid="{00000000-0005-0000-0000-0000F05D0000}"/>
    <cellStyle name="Normal 51 4 2 3 3 2" xfId="38863" xr:uid="{00000000-0005-0000-0000-0000F15D0000}"/>
    <cellStyle name="Normal 51 4 2 3 3 3" xfId="23630" xr:uid="{00000000-0005-0000-0000-0000F25D0000}"/>
    <cellStyle name="Normal 51 4 2 3 4" xfId="33850" xr:uid="{00000000-0005-0000-0000-0000F35D0000}"/>
    <cellStyle name="Normal 51 4 2 3 5" xfId="18617" xr:uid="{00000000-0005-0000-0000-0000F45D0000}"/>
    <cellStyle name="Normal 51 4 2 4" xfId="5168" xr:uid="{00000000-0005-0000-0000-0000F55D0000}"/>
    <cellStyle name="Normal 51 4 2 4 2" xfId="15220" xr:uid="{00000000-0005-0000-0000-0000F65D0000}"/>
    <cellStyle name="Normal 51 4 2 4 2 2" xfId="45551" xr:uid="{00000000-0005-0000-0000-0000F75D0000}"/>
    <cellStyle name="Normal 51 4 2 4 2 3" xfId="30318" xr:uid="{00000000-0005-0000-0000-0000F85D0000}"/>
    <cellStyle name="Normal 51 4 2 4 3" xfId="10200" xr:uid="{00000000-0005-0000-0000-0000F95D0000}"/>
    <cellStyle name="Normal 51 4 2 4 3 2" xfId="40534" xr:uid="{00000000-0005-0000-0000-0000FA5D0000}"/>
    <cellStyle name="Normal 51 4 2 4 3 3" xfId="25301" xr:uid="{00000000-0005-0000-0000-0000FB5D0000}"/>
    <cellStyle name="Normal 51 4 2 4 4" xfId="35521" xr:uid="{00000000-0005-0000-0000-0000FC5D0000}"/>
    <cellStyle name="Normal 51 4 2 4 5" xfId="20288" xr:uid="{00000000-0005-0000-0000-0000FD5D0000}"/>
    <cellStyle name="Normal 51 4 2 5" xfId="11878" xr:uid="{00000000-0005-0000-0000-0000FE5D0000}"/>
    <cellStyle name="Normal 51 4 2 5 2" xfId="42209" xr:uid="{00000000-0005-0000-0000-0000FF5D0000}"/>
    <cellStyle name="Normal 51 4 2 5 3" xfId="26976" xr:uid="{00000000-0005-0000-0000-0000005E0000}"/>
    <cellStyle name="Normal 51 4 2 6" xfId="6857" xr:uid="{00000000-0005-0000-0000-0000015E0000}"/>
    <cellStyle name="Normal 51 4 2 6 2" xfId="37192" xr:uid="{00000000-0005-0000-0000-0000025E0000}"/>
    <cellStyle name="Normal 51 4 2 6 3" xfId="21959" xr:uid="{00000000-0005-0000-0000-0000035E0000}"/>
    <cellStyle name="Normal 51 4 2 7" xfId="32180" xr:uid="{00000000-0005-0000-0000-0000045E0000}"/>
    <cellStyle name="Normal 51 4 2 8" xfId="16946" xr:uid="{00000000-0005-0000-0000-0000055E0000}"/>
    <cellStyle name="Normal 51 4 3" xfId="2204" xr:uid="{00000000-0005-0000-0000-0000065E0000}"/>
    <cellStyle name="Normal 51 4 3 2" xfId="3894" xr:uid="{00000000-0005-0000-0000-0000075E0000}"/>
    <cellStyle name="Normal 51 4 3 2 2" xfId="13967" xr:uid="{00000000-0005-0000-0000-0000085E0000}"/>
    <cellStyle name="Normal 51 4 3 2 2 2" xfId="44298" xr:uid="{00000000-0005-0000-0000-0000095E0000}"/>
    <cellStyle name="Normal 51 4 3 2 2 3" xfId="29065" xr:uid="{00000000-0005-0000-0000-00000A5E0000}"/>
    <cellStyle name="Normal 51 4 3 2 3" xfId="8947" xr:uid="{00000000-0005-0000-0000-00000B5E0000}"/>
    <cellStyle name="Normal 51 4 3 2 3 2" xfId="39281" xr:uid="{00000000-0005-0000-0000-00000C5E0000}"/>
    <cellStyle name="Normal 51 4 3 2 3 3" xfId="24048" xr:uid="{00000000-0005-0000-0000-00000D5E0000}"/>
    <cellStyle name="Normal 51 4 3 2 4" xfId="34268" xr:uid="{00000000-0005-0000-0000-00000E5E0000}"/>
    <cellStyle name="Normal 51 4 3 2 5" xfId="19035" xr:uid="{00000000-0005-0000-0000-00000F5E0000}"/>
    <cellStyle name="Normal 51 4 3 3" xfId="5586" xr:uid="{00000000-0005-0000-0000-0000105E0000}"/>
    <cellStyle name="Normal 51 4 3 3 2" xfId="15638" xr:uid="{00000000-0005-0000-0000-0000115E0000}"/>
    <cellStyle name="Normal 51 4 3 3 2 2" xfId="45969" xr:uid="{00000000-0005-0000-0000-0000125E0000}"/>
    <cellStyle name="Normal 51 4 3 3 2 3" xfId="30736" xr:uid="{00000000-0005-0000-0000-0000135E0000}"/>
    <cellStyle name="Normal 51 4 3 3 3" xfId="10618" xr:uid="{00000000-0005-0000-0000-0000145E0000}"/>
    <cellStyle name="Normal 51 4 3 3 3 2" xfId="40952" xr:uid="{00000000-0005-0000-0000-0000155E0000}"/>
    <cellStyle name="Normal 51 4 3 3 3 3" xfId="25719" xr:uid="{00000000-0005-0000-0000-0000165E0000}"/>
    <cellStyle name="Normal 51 4 3 3 4" xfId="35939" xr:uid="{00000000-0005-0000-0000-0000175E0000}"/>
    <cellStyle name="Normal 51 4 3 3 5" xfId="20706" xr:uid="{00000000-0005-0000-0000-0000185E0000}"/>
    <cellStyle name="Normal 51 4 3 4" xfId="12296" xr:uid="{00000000-0005-0000-0000-0000195E0000}"/>
    <cellStyle name="Normal 51 4 3 4 2" xfId="42627" xr:uid="{00000000-0005-0000-0000-00001A5E0000}"/>
    <cellStyle name="Normal 51 4 3 4 3" xfId="27394" xr:uid="{00000000-0005-0000-0000-00001B5E0000}"/>
    <cellStyle name="Normal 51 4 3 5" xfId="7275" xr:uid="{00000000-0005-0000-0000-00001C5E0000}"/>
    <cellStyle name="Normal 51 4 3 5 2" xfId="37610" xr:uid="{00000000-0005-0000-0000-00001D5E0000}"/>
    <cellStyle name="Normal 51 4 3 5 3" xfId="22377" xr:uid="{00000000-0005-0000-0000-00001E5E0000}"/>
    <cellStyle name="Normal 51 4 3 6" xfId="32598" xr:uid="{00000000-0005-0000-0000-00001F5E0000}"/>
    <cellStyle name="Normal 51 4 3 7" xfId="17364" xr:uid="{00000000-0005-0000-0000-0000205E0000}"/>
    <cellStyle name="Normal 51 4 4" xfId="3057" xr:uid="{00000000-0005-0000-0000-0000215E0000}"/>
    <cellStyle name="Normal 51 4 4 2" xfId="13131" xr:uid="{00000000-0005-0000-0000-0000225E0000}"/>
    <cellStyle name="Normal 51 4 4 2 2" xfId="43462" xr:uid="{00000000-0005-0000-0000-0000235E0000}"/>
    <cellStyle name="Normal 51 4 4 2 3" xfId="28229" xr:uid="{00000000-0005-0000-0000-0000245E0000}"/>
    <cellStyle name="Normal 51 4 4 3" xfId="8111" xr:uid="{00000000-0005-0000-0000-0000255E0000}"/>
    <cellStyle name="Normal 51 4 4 3 2" xfId="38445" xr:uid="{00000000-0005-0000-0000-0000265E0000}"/>
    <cellStyle name="Normal 51 4 4 3 3" xfId="23212" xr:uid="{00000000-0005-0000-0000-0000275E0000}"/>
    <cellStyle name="Normal 51 4 4 4" xfId="33432" xr:uid="{00000000-0005-0000-0000-0000285E0000}"/>
    <cellStyle name="Normal 51 4 4 5" xfId="18199" xr:uid="{00000000-0005-0000-0000-0000295E0000}"/>
    <cellStyle name="Normal 51 4 5" xfId="4750" xr:uid="{00000000-0005-0000-0000-00002A5E0000}"/>
    <cellStyle name="Normal 51 4 5 2" xfId="14802" xr:uid="{00000000-0005-0000-0000-00002B5E0000}"/>
    <cellStyle name="Normal 51 4 5 2 2" xfId="45133" xr:uid="{00000000-0005-0000-0000-00002C5E0000}"/>
    <cellStyle name="Normal 51 4 5 2 3" xfId="29900" xr:uid="{00000000-0005-0000-0000-00002D5E0000}"/>
    <cellStyle name="Normal 51 4 5 3" xfId="9782" xr:uid="{00000000-0005-0000-0000-00002E5E0000}"/>
    <cellStyle name="Normal 51 4 5 3 2" xfId="40116" xr:uid="{00000000-0005-0000-0000-00002F5E0000}"/>
    <cellStyle name="Normal 51 4 5 3 3" xfId="24883" xr:uid="{00000000-0005-0000-0000-0000305E0000}"/>
    <cellStyle name="Normal 51 4 5 4" xfId="35103" xr:uid="{00000000-0005-0000-0000-0000315E0000}"/>
    <cellStyle name="Normal 51 4 5 5" xfId="19870" xr:uid="{00000000-0005-0000-0000-0000325E0000}"/>
    <cellStyle name="Normal 51 4 6" xfId="11460" xr:uid="{00000000-0005-0000-0000-0000335E0000}"/>
    <cellStyle name="Normal 51 4 6 2" xfId="41791" xr:uid="{00000000-0005-0000-0000-0000345E0000}"/>
    <cellStyle name="Normal 51 4 6 3" xfId="26558" xr:uid="{00000000-0005-0000-0000-0000355E0000}"/>
    <cellStyle name="Normal 51 4 7" xfId="6439" xr:uid="{00000000-0005-0000-0000-0000365E0000}"/>
    <cellStyle name="Normal 51 4 7 2" xfId="36774" xr:uid="{00000000-0005-0000-0000-0000375E0000}"/>
    <cellStyle name="Normal 51 4 7 3" xfId="21541" xr:uid="{00000000-0005-0000-0000-0000385E0000}"/>
    <cellStyle name="Normal 51 4 8" xfId="31762" xr:uid="{00000000-0005-0000-0000-0000395E0000}"/>
    <cellStyle name="Normal 51 4 9" xfId="16528" xr:uid="{00000000-0005-0000-0000-00003A5E0000}"/>
    <cellStyle name="Normal 51 5" xfId="1573" xr:uid="{00000000-0005-0000-0000-00003B5E0000}"/>
    <cellStyle name="Normal 51 5 2" xfId="2414" xr:uid="{00000000-0005-0000-0000-00003C5E0000}"/>
    <cellStyle name="Normal 51 5 2 2" xfId="4104" xr:uid="{00000000-0005-0000-0000-00003D5E0000}"/>
    <cellStyle name="Normal 51 5 2 2 2" xfId="14177" xr:uid="{00000000-0005-0000-0000-00003E5E0000}"/>
    <cellStyle name="Normal 51 5 2 2 2 2" xfId="44508" xr:uid="{00000000-0005-0000-0000-00003F5E0000}"/>
    <cellStyle name="Normal 51 5 2 2 2 3" xfId="29275" xr:uid="{00000000-0005-0000-0000-0000405E0000}"/>
    <cellStyle name="Normal 51 5 2 2 3" xfId="9157" xr:uid="{00000000-0005-0000-0000-0000415E0000}"/>
    <cellStyle name="Normal 51 5 2 2 3 2" xfId="39491" xr:uid="{00000000-0005-0000-0000-0000425E0000}"/>
    <cellStyle name="Normal 51 5 2 2 3 3" xfId="24258" xr:uid="{00000000-0005-0000-0000-0000435E0000}"/>
    <cellStyle name="Normal 51 5 2 2 4" xfId="34478" xr:uid="{00000000-0005-0000-0000-0000445E0000}"/>
    <cellStyle name="Normal 51 5 2 2 5" xfId="19245" xr:uid="{00000000-0005-0000-0000-0000455E0000}"/>
    <cellStyle name="Normal 51 5 2 3" xfId="5796" xr:uid="{00000000-0005-0000-0000-0000465E0000}"/>
    <cellStyle name="Normal 51 5 2 3 2" xfId="15848" xr:uid="{00000000-0005-0000-0000-0000475E0000}"/>
    <cellStyle name="Normal 51 5 2 3 2 2" xfId="46179" xr:uid="{00000000-0005-0000-0000-0000485E0000}"/>
    <cellStyle name="Normal 51 5 2 3 2 3" xfId="30946" xr:uid="{00000000-0005-0000-0000-0000495E0000}"/>
    <cellStyle name="Normal 51 5 2 3 3" xfId="10828" xr:uid="{00000000-0005-0000-0000-00004A5E0000}"/>
    <cellStyle name="Normal 51 5 2 3 3 2" xfId="41162" xr:uid="{00000000-0005-0000-0000-00004B5E0000}"/>
    <cellStyle name="Normal 51 5 2 3 3 3" xfId="25929" xr:uid="{00000000-0005-0000-0000-00004C5E0000}"/>
    <cellStyle name="Normal 51 5 2 3 4" xfId="36149" xr:uid="{00000000-0005-0000-0000-00004D5E0000}"/>
    <cellStyle name="Normal 51 5 2 3 5" xfId="20916" xr:uid="{00000000-0005-0000-0000-00004E5E0000}"/>
    <cellStyle name="Normal 51 5 2 4" xfId="12506" xr:uid="{00000000-0005-0000-0000-00004F5E0000}"/>
    <cellStyle name="Normal 51 5 2 4 2" xfId="42837" xr:uid="{00000000-0005-0000-0000-0000505E0000}"/>
    <cellStyle name="Normal 51 5 2 4 3" xfId="27604" xr:uid="{00000000-0005-0000-0000-0000515E0000}"/>
    <cellStyle name="Normal 51 5 2 5" xfId="7485" xr:uid="{00000000-0005-0000-0000-0000525E0000}"/>
    <cellStyle name="Normal 51 5 2 5 2" xfId="37820" xr:uid="{00000000-0005-0000-0000-0000535E0000}"/>
    <cellStyle name="Normal 51 5 2 5 3" xfId="22587" xr:uid="{00000000-0005-0000-0000-0000545E0000}"/>
    <cellStyle name="Normal 51 5 2 6" xfId="32808" xr:uid="{00000000-0005-0000-0000-0000555E0000}"/>
    <cellStyle name="Normal 51 5 2 7" xfId="17574" xr:uid="{00000000-0005-0000-0000-0000565E0000}"/>
    <cellStyle name="Normal 51 5 3" xfId="3267" xr:uid="{00000000-0005-0000-0000-0000575E0000}"/>
    <cellStyle name="Normal 51 5 3 2" xfId="13341" xr:uid="{00000000-0005-0000-0000-0000585E0000}"/>
    <cellStyle name="Normal 51 5 3 2 2" xfId="43672" xr:uid="{00000000-0005-0000-0000-0000595E0000}"/>
    <cellStyle name="Normal 51 5 3 2 3" xfId="28439" xr:uid="{00000000-0005-0000-0000-00005A5E0000}"/>
    <cellStyle name="Normal 51 5 3 3" xfId="8321" xr:uid="{00000000-0005-0000-0000-00005B5E0000}"/>
    <cellStyle name="Normal 51 5 3 3 2" xfId="38655" xr:uid="{00000000-0005-0000-0000-00005C5E0000}"/>
    <cellStyle name="Normal 51 5 3 3 3" xfId="23422" xr:uid="{00000000-0005-0000-0000-00005D5E0000}"/>
    <cellStyle name="Normal 51 5 3 4" xfId="33642" xr:uid="{00000000-0005-0000-0000-00005E5E0000}"/>
    <cellStyle name="Normal 51 5 3 5" xfId="18409" xr:uid="{00000000-0005-0000-0000-00005F5E0000}"/>
    <cellStyle name="Normal 51 5 4" xfId="4960" xr:uid="{00000000-0005-0000-0000-0000605E0000}"/>
    <cellStyle name="Normal 51 5 4 2" xfId="15012" xr:uid="{00000000-0005-0000-0000-0000615E0000}"/>
    <cellStyle name="Normal 51 5 4 2 2" xfId="45343" xr:uid="{00000000-0005-0000-0000-0000625E0000}"/>
    <cellStyle name="Normal 51 5 4 2 3" xfId="30110" xr:uid="{00000000-0005-0000-0000-0000635E0000}"/>
    <cellStyle name="Normal 51 5 4 3" xfId="9992" xr:uid="{00000000-0005-0000-0000-0000645E0000}"/>
    <cellStyle name="Normal 51 5 4 3 2" xfId="40326" xr:uid="{00000000-0005-0000-0000-0000655E0000}"/>
    <cellStyle name="Normal 51 5 4 3 3" xfId="25093" xr:uid="{00000000-0005-0000-0000-0000665E0000}"/>
    <cellStyle name="Normal 51 5 4 4" xfId="35313" xr:uid="{00000000-0005-0000-0000-0000675E0000}"/>
    <cellStyle name="Normal 51 5 4 5" xfId="20080" xr:uid="{00000000-0005-0000-0000-0000685E0000}"/>
    <cellStyle name="Normal 51 5 5" xfId="11670" xr:uid="{00000000-0005-0000-0000-0000695E0000}"/>
    <cellStyle name="Normal 51 5 5 2" xfId="42001" xr:uid="{00000000-0005-0000-0000-00006A5E0000}"/>
    <cellStyle name="Normal 51 5 5 3" xfId="26768" xr:uid="{00000000-0005-0000-0000-00006B5E0000}"/>
    <cellStyle name="Normal 51 5 6" xfId="6649" xr:uid="{00000000-0005-0000-0000-00006C5E0000}"/>
    <cellStyle name="Normal 51 5 6 2" xfId="36984" xr:uid="{00000000-0005-0000-0000-00006D5E0000}"/>
    <cellStyle name="Normal 51 5 6 3" xfId="21751" xr:uid="{00000000-0005-0000-0000-00006E5E0000}"/>
    <cellStyle name="Normal 51 5 7" xfId="31972" xr:uid="{00000000-0005-0000-0000-00006F5E0000}"/>
    <cellStyle name="Normal 51 5 8" xfId="16738" xr:uid="{00000000-0005-0000-0000-0000705E0000}"/>
    <cellStyle name="Normal 51 6" xfId="1994" xr:uid="{00000000-0005-0000-0000-0000715E0000}"/>
    <cellStyle name="Normal 51 6 2" xfId="3686" xr:uid="{00000000-0005-0000-0000-0000725E0000}"/>
    <cellStyle name="Normal 51 6 2 2" xfId="13759" xr:uid="{00000000-0005-0000-0000-0000735E0000}"/>
    <cellStyle name="Normal 51 6 2 2 2" xfId="44090" xr:uid="{00000000-0005-0000-0000-0000745E0000}"/>
    <cellStyle name="Normal 51 6 2 2 3" xfId="28857" xr:uid="{00000000-0005-0000-0000-0000755E0000}"/>
    <cellStyle name="Normal 51 6 2 3" xfId="8739" xr:uid="{00000000-0005-0000-0000-0000765E0000}"/>
    <cellStyle name="Normal 51 6 2 3 2" xfId="39073" xr:uid="{00000000-0005-0000-0000-0000775E0000}"/>
    <cellStyle name="Normal 51 6 2 3 3" xfId="23840" xr:uid="{00000000-0005-0000-0000-0000785E0000}"/>
    <cellStyle name="Normal 51 6 2 4" xfId="34060" xr:uid="{00000000-0005-0000-0000-0000795E0000}"/>
    <cellStyle name="Normal 51 6 2 5" xfId="18827" xr:uid="{00000000-0005-0000-0000-00007A5E0000}"/>
    <cellStyle name="Normal 51 6 3" xfId="5378" xr:uid="{00000000-0005-0000-0000-00007B5E0000}"/>
    <cellStyle name="Normal 51 6 3 2" xfId="15430" xr:uid="{00000000-0005-0000-0000-00007C5E0000}"/>
    <cellStyle name="Normal 51 6 3 2 2" xfId="45761" xr:uid="{00000000-0005-0000-0000-00007D5E0000}"/>
    <cellStyle name="Normal 51 6 3 2 3" xfId="30528" xr:uid="{00000000-0005-0000-0000-00007E5E0000}"/>
    <cellStyle name="Normal 51 6 3 3" xfId="10410" xr:uid="{00000000-0005-0000-0000-00007F5E0000}"/>
    <cellStyle name="Normal 51 6 3 3 2" xfId="40744" xr:uid="{00000000-0005-0000-0000-0000805E0000}"/>
    <cellStyle name="Normal 51 6 3 3 3" xfId="25511" xr:uid="{00000000-0005-0000-0000-0000815E0000}"/>
    <cellStyle name="Normal 51 6 3 4" xfId="35731" xr:uid="{00000000-0005-0000-0000-0000825E0000}"/>
    <cellStyle name="Normal 51 6 3 5" xfId="20498" xr:uid="{00000000-0005-0000-0000-0000835E0000}"/>
    <cellStyle name="Normal 51 6 4" xfId="12088" xr:uid="{00000000-0005-0000-0000-0000845E0000}"/>
    <cellStyle name="Normal 51 6 4 2" xfId="42419" xr:uid="{00000000-0005-0000-0000-0000855E0000}"/>
    <cellStyle name="Normal 51 6 4 3" xfId="27186" xr:uid="{00000000-0005-0000-0000-0000865E0000}"/>
    <cellStyle name="Normal 51 6 5" xfId="7067" xr:uid="{00000000-0005-0000-0000-0000875E0000}"/>
    <cellStyle name="Normal 51 6 5 2" xfId="37402" xr:uid="{00000000-0005-0000-0000-0000885E0000}"/>
    <cellStyle name="Normal 51 6 5 3" xfId="22169" xr:uid="{00000000-0005-0000-0000-0000895E0000}"/>
    <cellStyle name="Normal 51 6 6" xfId="32390" xr:uid="{00000000-0005-0000-0000-00008A5E0000}"/>
    <cellStyle name="Normal 51 6 7" xfId="17156" xr:uid="{00000000-0005-0000-0000-00008B5E0000}"/>
    <cellStyle name="Normal 51 7" xfId="2845" xr:uid="{00000000-0005-0000-0000-00008C5E0000}"/>
    <cellStyle name="Normal 51 7 2" xfId="12923" xr:uid="{00000000-0005-0000-0000-00008D5E0000}"/>
    <cellStyle name="Normal 51 7 2 2" xfId="43254" xr:uid="{00000000-0005-0000-0000-00008E5E0000}"/>
    <cellStyle name="Normal 51 7 2 3" xfId="28021" xr:uid="{00000000-0005-0000-0000-00008F5E0000}"/>
    <cellStyle name="Normal 51 7 3" xfId="7903" xr:uid="{00000000-0005-0000-0000-0000905E0000}"/>
    <cellStyle name="Normal 51 7 3 2" xfId="38237" xr:uid="{00000000-0005-0000-0000-0000915E0000}"/>
    <cellStyle name="Normal 51 7 3 3" xfId="23004" xr:uid="{00000000-0005-0000-0000-0000925E0000}"/>
    <cellStyle name="Normal 51 7 4" xfId="33224" xr:uid="{00000000-0005-0000-0000-0000935E0000}"/>
    <cellStyle name="Normal 51 7 5" xfId="17991" xr:uid="{00000000-0005-0000-0000-0000945E0000}"/>
    <cellStyle name="Normal 51 8" xfId="4539" xr:uid="{00000000-0005-0000-0000-0000955E0000}"/>
    <cellStyle name="Normal 51 8 2" xfId="14594" xr:uid="{00000000-0005-0000-0000-0000965E0000}"/>
    <cellStyle name="Normal 51 8 2 2" xfId="44925" xr:uid="{00000000-0005-0000-0000-0000975E0000}"/>
    <cellStyle name="Normal 51 8 2 3" xfId="29692" xr:uid="{00000000-0005-0000-0000-0000985E0000}"/>
    <cellStyle name="Normal 51 8 3" xfId="9574" xr:uid="{00000000-0005-0000-0000-0000995E0000}"/>
    <cellStyle name="Normal 51 8 3 2" xfId="39908" xr:uid="{00000000-0005-0000-0000-00009A5E0000}"/>
    <cellStyle name="Normal 51 8 3 3" xfId="24675" xr:uid="{00000000-0005-0000-0000-00009B5E0000}"/>
    <cellStyle name="Normal 51 8 4" xfId="34895" xr:uid="{00000000-0005-0000-0000-00009C5E0000}"/>
    <cellStyle name="Normal 51 8 5" xfId="19662" xr:uid="{00000000-0005-0000-0000-00009D5E0000}"/>
    <cellStyle name="Normal 51 9" xfId="11250" xr:uid="{00000000-0005-0000-0000-00009E5E0000}"/>
    <cellStyle name="Normal 51 9 2" xfId="41583" xr:uid="{00000000-0005-0000-0000-00009F5E0000}"/>
    <cellStyle name="Normal 51 9 3" xfId="26350" xr:uid="{00000000-0005-0000-0000-0000A05E0000}"/>
    <cellStyle name="Normal 52" xfId="868" xr:uid="{00000000-0005-0000-0000-0000A15E0000}"/>
    <cellStyle name="Normal 52 10" xfId="6230" xr:uid="{00000000-0005-0000-0000-0000A25E0000}"/>
    <cellStyle name="Normal 52 10 2" xfId="36567" xr:uid="{00000000-0005-0000-0000-0000A35E0000}"/>
    <cellStyle name="Normal 52 10 3" xfId="21334" xr:uid="{00000000-0005-0000-0000-0000A45E0000}"/>
    <cellStyle name="Normal 52 11" xfId="31558" xr:uid="{00000000-0005-0000-0000-0000A55E0000}"/>
    <cellStyle name="Normal 52 12" xfId="16319" xr:uid="{00000000-0005-0000-0000-0000A65E0000}"/>
    <cellStyle name="Normal 52 13" xfId="46584" xr:uid="{00000000-0005-0000-0000-0000A75E0000}"/>
    <cellStyle name="Normal 52 2" xfId="1194" xr:uid="{00000000-0005-0000-0000-0000A85E0000}"/>
    <cellStyle name="Normal 52 2 10" xfId="31610" xr:uid="{00000000-0005-0000-0000-0000A95E0000}"/>
    <cellStyle name="Normal 52 2 11" xfId="16373" xr:uid="{00000000-0005-0000-0000-0000AA5E0000}"/>
    <cellStyle name="Normal 52 2 2" xfId="1302" xr:uid="{00000000-0005-0000-0000-0000AB5E0000}"/>
    <cellStyle name="Normal 52 2 2 10" xfId="16477" xr:uid="{00000000-0005-0000-0000-0000AC5E0000}"/>
    <cellStyle name="Normal 52 2 2 2" xfId="1519" xr:uid="{00000000-0005-0000-0000-0000AD5E0000}"/>
    <cellStyle name="Normal 52 2 2 2 2" xfId="1940" xr:uid="{00000000-0005-0000-0000-0000AE5E0000}"/>
    <cellStyle name="Normal 52 2 2 2 2 2" xfId="2779" xr:uid="{00000000-0005-0000-0000-0000AF5E0000}"/>
    <cellStyle name="Normal 52 2 2 2 2 2 2" xfId="4469" xr:uid="{00000000-0005-0000-0000-0000B05E0000}"/>
    <cellStyle name="Normal 52 2 2 2 2 2 2 2" xfId="14542" xr:uid="{00000000-0005-0000-0000-0000B15E0000}"/>
    <cellStyle name="Normal 52 2 2 2 2 2 2 2 2" xfId="44873" xr:uid="{00000000-0005-0000-0000-0000B25E0000}"/>
    <cellStyle name="Normal 52 2 2 2 2 2 2 2 3" xfId="29640" xr:uid="{00000000-0005-0000-0000-0000B35E0000}"/>
    <cellStyle name="Normal 52 2 2 2 2 2 2 3" xfId="9522" xr:uid="{00000000-0005-0000-0000-0000B45E0000}"/>
    <cellStyle name="Normal 52 2 2 2 2 2 2 3 2" xfId="39856" xr:uid="{00000000-0005-0000-0000-0000B55E0000}"/>
    <cellStyle name="Normal 52 2 2 2 2 2 2 3 3" xfId="24623" xr:uid="{00000000-0005-0000-0000-0000B65E0000}"/>
    <cellStyle name="Normal 52 2 2 2 2 2 2 4" xfId="34843" xr:uid="{00000000-0005-0000-0000-0000B75E0000}"/>
    <cellStyle name="Normal 52 2 2 2 2 2 2 5" xfId="19610" xr:uid="{00000000-0005-0000-0000-0000B85E0000}"/>
    <cellStyle name="Normal 52 2 2 2 2 2 3" xfId="6161" xr:uid="{00000000-0005-0000-0000-0000B95E0000}"/>
    <cellStyle name="Normal 52 2 2 2 2 2 3 2" xfId="16213" xr:uid="{00000000-0005-0000-0000-0000BA5E0000}"/>
    <cellStyle name="Normal 52 2 2 2 2 2 3 2 2" xfId="46544" xr:uid="{00000000-0005-0000-0000-0000BB5E0000}"/>
    <cellStyle name="Normal 52 2 2 2 2 2 3 2 3" xfId="31311" xr:uid="{00000000-0005-0000-0000-0000BC5E0000}"/>
    <cellStyle name="Normal 52 2 2 2 2 2 3 3" xfId="11193" xr:uid="{00000000-0005-0000-0000-0000BD5E0000}"/>
    <cellStyle name="Normal 52 2 2 2 2 2 3 3 2" xfId="41527" xr:uid="{00000000-0005-0000-0000-0000BE5E0000}"/>
    <cellStyle name="Normal 52 2 2 2 2 2 3 3 3" xfId="26294" xr:uid="{00000000-0005-0000-0000-0000BF5E0000}"/>
    <cellStyle name="Normal 52 2 2 2 2 2 3 4" xfId="36514" xr:uid="{00000000-0005-0000-0000-0000C05E0000}"/>
    <cellStyle name="Normal 52 2 2 2 2 2 3 5" xfId="21281" xr:uid="{00000000-0005-0000-0000-0000C15E0000}"/>
    <cellStyle name="Normal 52 2 2 2 2 2 4" xfId="12871" xr:uid="{00000000-0005-0000-0000-0000C25E0000}"/>
    <cellStyle name="Normal 52 2 2 2 2 2 4 2" xfId="43202" xr:uid="{00000000-0005-0000-0000-0000C35E0000}"/>
    <cellStyle name="Normal 52 2 2 2 2 2 4 3" xfId="27969" xr:uid="{00000000-0005-0000-0000-0000C45E0000}"/>
    <cellStyle name="Normal 52 2 2 2 2 2 5" xfId="7850" xr:uid="{00000000-0005-0000-0000-0000C55E0000}"/>
    <cellStyle name="Normal 52 2 2 2 2 2 5 2" xfId="38185" xr:uid="{00000000-0005-0000-0000-0000C65E0000}"/>
    <cellStyle name="Normal 52 2 2 2 2 2 5 3" xfId="22952" xr:uid="{00000000-0005-0000-0000-0000C75E0000}"/>
    <cellStyle name="Normal 52 2 2 2 2 2 6" xfId="33173" xr:uid="{00000000-0005-0000-0000-0000C85E0000}"/>
    <cellStyle name="Normal 52 2 2 2 2 2 7" xfId="17939" xr:uid="{00000000-0005-0000-0000-0000C95E0000}"/>
    <cellStyle name="Normal 52 2 2 2 2 3" xfId="3632" xr:uid="{00000000-0005-0000-0000-0000CA5E0000}"/>
    <cellStyle name="Normal 52 2 2 2 2 3 2" xfId="13706" xr:uid="{00000000-0005-0000-0000-0000CB5E0000}"/>
    <cellStyle name="Normal 52 2 2 2 2 3 2 2" xfId="44037" xr:uid="{00000000-0005-0000-0000-0000CC5E0000}"/>
    <cellStyle name="Normal 52 2 2 2 2 3 2 3" xfId="28804" xr:uid="{00000000-0005-0000-0000-0000CD5E0000}"/>
    <cellStyle name="Normal 52 2 2 2 2 3 3" xfId="8686" xr:uid="{00000000-0005-0000-0000-0000CE5E0000}"/>
    <cellStyle name="Normal 52 2 2 2 2 3 3 2" xfId="39020" xr:uid="{00000000-0005-0000-0000-0000CF5E0000}"/>
    <cellStyle name="Normal 52 2 2 2 2 3 3 3" xfId="23787" xr:uid="{00000000-0005-0000-0000-0000D05E0000}"/>
    <cellStyle name="Normal 52 2 2 2 2 3 4" xfId="34007" xr:uid="{00000000-0005-0000-0000-0000D15E0000}"/>
    <cellStyle name="Normal 52 2 2 2 2 3 5" xfId="18774" xr:uid="{00000000-0005-0000-0000-0000D25E0000}"/>
    <cellStyle name="Normal 52 2 2 2 2 4" xfId="5325" xr:uid="{00000000-0005-0000-0000-0000D35E0000}"/>
    <cellStyle name="Normal 52 2 2 2 2 4 2" xfId="15377" xr:uid="{00000000-0005-0000-0000-0000D45E0000}"/>
    <cellStyle name="Normal 52 2 2 2 2 4 2 2" xfId="45708" xr:uid="{00000000-0005-0000-0000-0000D55E0000}"/>
    <cellStyle name="Normal 52 2 2 2 2 4 2 3" xfId="30475" xr:uid="{00000000-0005-0000-0000-0000D65E0000}"/>
    <cellStyle name="Normal 52 2 2 2 2 4 3" xfId="10357" xr:uid="{00000000-0005-0000-0000-0000D75E0000}"/>
    <cellStyle name="Normal 52 2 2 2 2 4 3 2" xfId="40691" xr:uid="{00000000-0005-0000-0000-0000D85E0000}"/>
    <cellStyle name="Normal 52 2 2 2 2 4 3 3" xfId="25458" xr:uid="{00000000-0005-0000-0000-0000D95E0000}"/>
    <cellStyle name="Normal 52 2 2 2 2 4 4" xfId="35678" xr:uid="{00000000-0005-0000-0000-0000DA5E0000}"/>
    <cellStyle name="Normal 52 2 2 2 2 4 5" xfId="20445" xr:uid="{00000000-0005-0000-0000-0000DB5E0000}"/>
    <cellStyle name="Normal 52 2 2 2 2 5" xfId="12035" xr:uid="{00000000-0005-0000-0000-0000DC5E0000}"/>
    <cellStyle name="Normal 52 2 2 2 2 5 2" xfId="42366" xr:uid="{00000000-0005-0000-0000-0000DD5E0000}"/>
    <cellStyle name="Normal 52 2 2 2 2 5 3" xfId="27133" xr:uid="{00000000-0005-0000-0000-0000DE5E0000}"/>
    <cellStyle name="Normal 52 2 2 2 2 6" xfId="7014" xr:uid="{00000000-0005-0000-0000-0000DF5E0000}"/>
    <cellStyle name="Normal 52 2 2 2 2 6 2" xfId="37349" xr:uid="{00000000-0005-0000-0000-0000E05E0000}"/>
    <cellStyle name="Normal 52 2 2 2 2 6 3" xfId="22116" xr:uid="{00000000-0005-0000-0000-0000E15E0000}"/>
    <cellStyle name="Normal 52 2 2 2 2 7" xfId="32337" xr:uid="{00000000-0005-0000-0000-0000E25E0000}"/>
    <cellStyle name="Normal 52 2 2 2 2 8" xfId="17103" xr:uid="{00000000-0005-0000-0000-0000E35E0000}"/>
    <cellStyle name="Normal 52 2 2 2 3" xfId="2361" xr:uid="{00000000-0005-0000-0000-0000E45E0000}"/>
    <cellStyle name="Normal 52 2 2 2 3 2" xfId="4051" xr:uid="{00000000-0005-0000-0000-0000E55E0000}"/>
    <cellStyle name="Normal 52 2 2 2 3 2 2" xfId="14124" xr:uid="{00000000-0005-0000-0000-0000E65E0000}"/>
    <cellStyle name="Normal 52 2 2 2 3 2 2 2" xfId="44455" xr:uid="{00000000-0005-0000-0000-0000E75E0000}"/>
    <cellStyle name="Normal 52 2 2 2 3 2 2 3" xfId="29222" xr:uid="{00000000-0005-0000-0000-0000E85E0000}"/>
    <cellStyle name="Normal 52 2 2 2 3 2 3" xfId="9104" xr:uid="{00000000-0005-0000-0000-0000E95E0000}"/>
    <cellStyle name="Normal 52 2 2 2 3 2 3 2" xfId="39438" xr:uid="{00000000-0005-0000-0000-0000EA5E0000}"/>
    <cellStyle name="Normal 52 2 2 2 3 2 3 3" xfId="24205" xr:uid="{00000000-0005-0000-0000-0000EB5E0000}"/>
    <cellStyle name="Normal 52 2 2 2 3 2 4" xfId="34425" xr:uid="{00000000-0005-0000-0000-0000EC5E0000}"/>
    <cellStyle name="Normal 52 2 2 2 3 2 5" xfId="19192" xr:uid="{00000000-0005-0000-0000-0000ED5E0000}"/>
    <cellStyle name="Normal 52 2 2 2 3 3" xfId="5743" xr:uid="{00000000-0005-0000-0000-0000EE5E0000}"/>
    <cellStyle name="Normal 52 2 2 2 3 3 2" xfId="15795" xr:uid="{00000000-0005-0000-0000-0000EF5E0000}"/>
    <cellStyle name="Normal 52 2 2 2 3 3 2 2" xfId="46126" xr:uid="{00000000-0005-0000-0000-0000F05E0000}"/>
    <cellStyle name="Normal 52 2 2 2 3 3 2 3" xfId="30893" xr:uid="{00000000-0005-0000-0000-0000F15E0000}"/>
    <cellStyle name="Normal 52 2 2 2 3 3 3" xfId="10775" xr:uid="{00000000-0005-0000-0000-0000F25E0000}"/>
    <cellStyle name="Normal 52 2 2 2 3 3 3 2" xfId="41109" xr:uid="{00000000-0005-0000-0000-0000F35E0000}"/>
    <cellStyle name="Normal 52 2 2 2 3 3 3 3" xfId="25876" xr:uid="{00000000-0005-0000-0000-0000F45E0000}"/>
    <cellStyle name="Normal 52 2 2 2 3 3 4" xfId="36096" xr:uid="{00000000-0005-0000-0000-0000F55E0000}"/>
    <cellStyle name="Normal 52 2 2 2 3 3 5" xfId="20863" xr:uid="{00000000-0005-0000-0000-0000F65E0000}"/>
    <cellStyle name="Normal 52 2 2 2 3 4" xfId="12453" xr:uid="{00000000-0005-0000-0000-0000F75E0000}"/>
    <cellStyle name="Normal 52 2 2 2 3 4 2" xfId="42784" xr:uid="{00000000-0005-0000-0000-0000F85E0000}"/>
    <cellStyle name="Normal 52 2 2 2 3 4 3" xfId="27551" xr:uid="{00000000-0005-0000-0000-0000F95E0000}"/>
    <cellStyle name="Normal 52 2 2 2 3 5" xfId="7432" xr:uid="{00000000-0005-0000-0000-0000FA5E0000}"/>
    <cellStyle name="Normal 52 2 2 2 3 5 2" xfId="37767" xr:uid="{00000000-0005-0000-0000-0000FB5E0000}"/>
    <cellStyle name="Normal 52 2 2 2 3 5 3" xfId="22534" xr:uid="{00000000-0005-0000-0000-0000FC5E0000}"/>
    <cellStyle name="Normal 52 2 2 2 3 6" xfId="32755" xr:uid="{00000000-0005-0000-0000-0000FD5E0000}"/>
    <cellStyle name="Normal 52 2 2 2 3 7" xfId="17521" xr:uid="{00000000-0005-0000-0000-0000FE5E0000}"/>
    <cellStyle name="Normal 52 2 2 2 4" xfId="3214" xr:uid="{00000000-0005-0000-0000-0000FF5E0000}"/>
    <cellStyle name="Normal 52 2 2 2 4 2" xfId="13288" xr:uid="{00000000-0005-0000-0000-0000005F0000}"/>
    <cellStyle name="Normal 52 2 2 2 4 2 2" xfId="43619" xr:uid="{00000000-0005-0000-0000-0000015F0000}"/>
    <cellStyle name="Normal 52 2 2 2 4 2 3" xfId="28386" xr:uid="{00000000-0005-0000-0000-0000025F0000}"/>
    <cellStyle name="Normal 52 2 2 2 4 3" xfId="8268" xr:uid="{00000000-0005-0000-0000-0000035F0000}"/>
    <cellStyle name="Normal 52 2 2 2 4 3 2" xfId="38602" xr:uid="{00000000-0005-0000-0000-0000045F0000}"/>
    <cellStyle name="Normal 52 2 2 2 4 3 3" xfId="23369" xr:uid="{00000000-0005-0000-0000-0000055F0000}"/>
    <cellStyle name="Normal 52 2 2 2 4 4" xfId="33589" xr:uid="{00000000-0005-0000-0000-0000065F0000}"/>
    <cellStyle name="Normal 52 2 2 2 4 5" xfId="18356" xr:uid="{00000000-0005-0000-0000-0000075F0000}"/>
    <cellStyle name="Normal 52 2 2 2 5" xfId="4907" xr:uid="{00000000-0005-0000-0000-0000085F0000}"/>
    <cellStyle name="Normal 52 2 2 2 5 2" xfId="14959" xr:uid="{00000000-0005-0000-0000-0000095F0000}"/>
    <cellStyle name="Normal 52 2 2 2 5 2 2" xfId="45290" xr:uid="{00000000-0005-0000-0000-00000A5F0000}"/>
    <cellStyle name="Normal 52 2 2 2 5 2 3" xfId="30057" xr:uid="{00000000-0005-0000-0000-00000B5F0000}"/>
    <cellStyle name="Normal 52 2 2 2 5 3" xfId="9939" xr:uid="{00000000-0005-0000-0000-00000C5F0000}"/>
    <cellStyle name="Normal 52 2 2 2 5 3 2" xfId="40273" xr:uid="{00000000-0005-0000-0000-00000D5F0000}"/>
    <cellStyle name="Normal 52 2 2 2 5 3 3" xfId="25040" xr:uid="{00000000-0005-0000-0000-00000E5F0000}"/>
    <cellStyle name="Normal 52 2 2 2 5 4" xfId="35260" xr:uid="{00000000-0005-0000-0000-00000F5F0000}"/>
    <cellStyle name="Normal 52 2 2 2 5 5" xfId="20027" xr:uid="{00000000-0005-0000-0000-0000105F0000}"/>
    <cellStyle name="Normal 52 2 2 2 6" xfId="11617" xr:uid="{00000000-0005-0000-0000-0000115F0000}"/>
    <cellStyle name="Normal 52 2 2 2 6 2" xfId="41948" xr:uid="{00000000-0005-0000-0000-0000125F0000}"/>
    <cellStyle name="Normal 52 2 2 2 6 3" xfId="26715" xr:uid="{00000000-0005-0000-0000-0000135F0000}"/>
    <cellStyle name="Normal 52 2 2 2 7" xfId="6596" xr:uid="{00000000-0005-0000-0000-0000145F0000}"/>
    <cellStyle name="Normal 52 2 2 2 7 2" xfId="36931" xr:uid="{00000000-0005-0000-0000-0000155F0000}"/>
    <cellStyle name="Normal 52 2 2 2 7 3" xfId="21698" xr:uid="{00000000-0005-0000-0000-0000165F0000}"/>
    <cellStyle name="Normal 52 2 2 2 8" xfId="31919" xr:uid="{00000000-0005-0000-0000-0000175F0000}"/>
    <cellStyle name="Normal 52 2 2 2 9" xfId="16685" xr:uid="{00000000-0005-0000-0000-0000185F0000}"/>
    <cellStyle name="Normal 52 2 2 3" xfId="1732" xr:uid="{00000000-0005-0000-0000-0000195F0000}"/>
    <cellStyle name="Normal 52 2 2 3 2" xfId="2571" xr:uid="{00000000-0005-0000-0000-00001A5F0000}"/>
    <cellStyle name="Normal 52 2 2 3 2 2" xfId="4261" xr:uid="{00000000-0005-0000-0000-00001B5F0000}"/>
    <cellStyle name="Normal 52 2 2 3 2 2 2" xfId="14334" xr:uid="{00000000-0005-0000-0000-00001C5F0000}"/>
    <cellStyle name="Normal 52 2 2 3 2 2 2 2" xfId="44665" xr:uid="{00000000-0005-0000-0000-00001D5F0000}"/>
    <cellStyle name="Normal 52 2 2 3 2 2 2 3" xfId="29432" xr:uid="{00000000-0005-0000-0000-00001E5F0000}"/>
    <cellStyle name="Normal 52 2 2 3 2 2 3" xfId="9314" xr:uid="{00000000-0005-0000-0000-00001F5F0000}"/>
    <cellStyle name="Normal 52 2 2 3 2 2 3 2" xfId="39648" xr:uid="{00000000-0005-0000-0000-0000205F0000}"/>
    <cellStyle name="Normal 52 2 2 3 2 2 3 3" xfId="24415" xr:uid="{00000000-0005-0000-0000-0000215F0000}"/>
    <cellStyle name="Normal 52 2 2 3 2 2 4" xfId="34635" xr:uid="{00000000-0005-0000-0000-0000225F0000}"/>
    <cellStyle name="Normal 52 2 2 3 2 2 5" xfId="19402" xr:uid="{00000000-0005-0000-0000-0000235F0000}"/>
    <cellStyle name="Normal 52 2 2 3 2 3" xfId="5953" xr:uid="{00000000-0005-0000-0000-0000245F0000}"/>
    <cellStyle name="Normal 52 2 2 3 2 3 2" xfId="16005" xr:uid="{00000000-0005-0000-0000-0000255F0000}"/>
    <cellStyle name="Normal 52 2 2 3 2 3 2 2" xfId="46336" xr:uid="{00000000-0005-0000-0000-0000265F0000}"/>
    <cellStyle name="Normal 52 2 2 3 2 3 2 3" xfId="31103" xr:uid="{00000000-0005-0000-0000-0000275F0000}"/>
    <cellStyle name="Normal 52 2 2 3 2 3 3" xfId="10985" xr:uid="{00000000-0005-0000-0000-0000285F0000}"/>
    <cellStyle name="Normal 52 2 2 3 2 3 3 2" xfId="41319" xr:uid="{00000000-0005-0000-0000-0000295F0000}"/>
    <cellStyle name="Normal 52 2 2 3 2 3 3 3" xfId="26086" xr:uid="{00000000-0005-0000-0000-00002A5F0000}"/>
    <cellStyle name="Normal 52 2 2 3 2 3 4" xfId="36306" xr:uid="{00000000-0005-0000-0000-00002B5F0000}"/>
    <cellStyle name="Normal 52 2 2 3 2 3 5" xfId="21073" xr:uid="{00000000-0005-0000-0000-00002C5F0000}"/>
    <cellStyle name="Normal 52 2 2 3 2 4" xfId="12663" xr:uid="{00000000-0005-0000-0000-00002D5F0000}"/>
    <cellStyle name="Normal 52 2 2 3 2 4 2" xfId="42994" xr:uid="{00000000-0005-0000-0000-00002E5F0000}"/>
    <cellStyle name="Normal 52 2 2 3 2 4 3" xfId="27761" xr:uid="{00000000-0005-0000-0000-00002F5F0000}"/>
    <cellStyle name="Normal 52 2 2 3 2 5" xfId="7642" xr:uid="{00000000-0005-0000-0000-0000305F0000}"/>
    <cellStyle name="Normal 52 2 2 3 2 5 2" xfId="37977" xr:uid="{00000000-0005-0000-0000-0000315F0000}"/>
    <cellStyle name="Normal 52 2 2 3 2 5 3" xfId="22744" xr:uid="{00000000-0005-0000-0000-0000325F0000}"/>
    <cellStyle name="Normal 52 2 2 3 2 6" xfId="32965" xr:uid="{00000000-0005-0000-0000-0000335F0000}"/>
    <cellStyle name="Normal 52 2 2 3 2 7" xfId="17731" xr:uid="{00000000-0005-0000-0000-0000345F0000}"/>
    <cellStyle name="Normal 52 2 2 3 3" xfId="3424" xr:uid="{00000000-0005-0000-0000-0000355F0000}"/>
    <cellStyle name="Normal 52 2 2 3 3 2" xfId="13498" xr:uid="{00000000-0005-0000-0000-0000365F0000}"/>
    <cellStyle name="Normal 52 2 2 3 3 2 2" xfId="43829" xr:uid="{00000000-0005-0000-0000-0000375F0000}"/>
    <cellStyle name="Normal 52 2 2 3 3 2 3" xfId="28596" xr:uid="{00000000-0005-0000-0000-0000385F0000}"/>
    <cellStyle name="Normal 52 2 2 3 3 3" xfId="8478" xr:uid="{00000000-0005-0000-0000-0000395F0000}"/>
    <cellStyle name="Normal 52 2 2 3 3 3 2" xfId="38812" xr:uid="{00000000-0005-0000-0000-00003A5F0000}"/>
    <cellStyle name="Normal 52 2 2 3 3 3 3" xfId="23579" xr:uid="{00000000-0005-0000-0000-00003B5F0000}"/>
    <cellStyle name="Normal 52 2 2 3 3 4" xfId="33799" xr:uid="{00000000-0005-0000-0000-00003C5F0000}"/>
    <cellStyle name="Normal 52 2 2 3 3 5" xfId="18566" xr:uid="{00000000-0005-0000-0000-00003D5F0000}"/>
    <cellStyle name="Normal 52 2 2 3 4" xfId="5117" xr:uid="{00000000-0005-0000-0000-00003E5F0000}"/>
    <cellStyle name="Normal 52 2 2 3 4 2" xfId="15169" xr:uid="{00000000-0005-0000-0000-00003F5F0000}"/>
    <cellStyle name="Normal 52 2 2 3 4 2 2" xfId="45500" xr:uid="{00000000-0005-0000-0000-0000405F0000}"/>
    <cellStyle name="Normal 52 2 2 3 4 2 3" xfId="30267" xr:uid="{00000000-0005-0000-0000-0000415F0000}"/>
    <cellStyle name="Normal 52 2 2 3 4 3" xfId="10149" xr:uid="{00000000-0005-0000-0000-0000425F0000}"/>
    <cellStyle name="Normal 52 2 2 3 4 3 2" xfId="40483" xr:uid="{00000000-0005-0000-0000-0000435F0000}"/>
    <cellStyle name="Normal 52 2 2 3 4 3 3" xfId="25250" xr:uid="{00000000-0005-0000-0000-0000445F0000}"/>
    <cellStyle name="Normal 52 2 2 3 4 4" xfId="35470" xr:uid="{00000000-0005-0000-0000-0000455F0000}"/>
    <cellStyle name="Normal 52 2 2 3 4 5" xfId="20237" xr:uid="{00000000-0005-0000-0000-0000465F0000}"/>
    <cellStyle name="Normal 52 2 2 3 5" xfId="11827" xr:uid="{00000000-0005-0000-0000-0000475F0000}"/>
    <cellStyle name="Normal 52 2 2 3 5 2" xfId="42158" xr:uid="{00000000-0005-0000-0000-0000485F0000}"/>
    <cellStyle name="Normal 52 2 2 3 5 3" xfId="26925" xr:uid="{00000000-0005-0000-0000-0000495F0000}"/>
    <cellStyle name="Normal 52 2 2 3 6" xfId="6806" xr:uid="{00000000-0005-0000-0000-00004A5F0000}"/>
    <cellStyle name="Normal 52 2 2 3 6 2" xfId="37141" xr:uid="{00000000-0005-0000-0000-00004B5F0000}"/>
    <cellStyle name="Normal 52 2 2 3 6 3" xfId="21908" xr:uid="{00000000-0005-0000-0000-00004C5F0000}"/>
    <cellStyle name="Normal 52 2 2 3 7" xfId="32129" xr:uid="{00000000-0005-0000-0000-00004D5F0000}"/>
    <cellStyle name="Normal 52 2 2 3 8" xfId="16895" xr:uid="{00000000-0005-0000-0000-00004E5F0000}"/>
    <cellStyle name="Normal 52 2 2 4" xfId="2153" xr:uid="{00000000-0005-0000-0000-00004F5F0000}"/>
    <cellStyle name="Normal 52 2 2 4 2" xfId="3843" xr:uid="{00000000-0005-0000-0000-0000505F0000}"/>
    <cellStyle name="Normal 52 2 2 4 2 2" xfId="13916" xr:uid="{00000000-0005-0000-0000-0000515F0000}"/>
    <cellStyle name="Normal 52 2 2 4 2 2 2" xfId="44247" xr:uid="{00000000-0005-0000-0000-0000525F0000}"/>
    <cellStyle name="Normal 52 2 2 4 2 2 3" xfId="29014" xr:uid="{00000000-0005-0000-0000-0000535F0000}"/>
    <cellStyle name="Normal 52 2 2 4 2 3" xfId="8896" xr:uid="{00000000-0005-0000-0000-0000545F0000}"/>
    <cellStyle name="Normal 52 2 2 4 2 3 2" xfId="39230" xr:uid="{00000000-0005-0000-0000-0000555F0000}"/>
    <cellStyle name="Normal 52 2 2 4 2 3 3" xfId="23997" xr:uid="{00000000-0005-0000-0000-0000565F0000}"/>
    <cellStyle name="Normal 52 2 2 4 2 4" xfId="34217" xr:uid="{00000000-0005-0000-0000-0000575F0000}"/>
    <cellStyle name="Normal 52 2 2 4 2 5" xfId="18984" xr:uid="{00000000-0005-0000-0000-0000585F0000}"/>
    <cellStyle name="Normal 52 2 2 4 3" xfId="5535" xr:uid="{00000000-0005-0000-0000-0000595F0000}"/>
    <cellStyle name="Normal 52 2 2 4 3 2" xfId="15587" xr:uid="{00000000-0005-0000-0000-00005A5F0000}"/>
    <cellStyle name="Normal 52 2 2 4 3 2 2" xfId="45918" xr:uid="{00000000-0005-0000-0000-00005B5F0000}"/>
    <cellStyle name="Normal 52 2 2 4 3 2 3" xfId="30685" xr:uid="{00000000-0005-0000-0000-00005C5F0000}"/>
    <cellStyle name="Normal 52 2 2 4 3 3" xfId="10567" xr:uid="{00000000-0005-0000-0000-00005D5F0000}"/>
    <cellStyle name="Normal 52 2 2 4 3 3 2" xfId="40901" xr:uid="{00000000-0005-0000-0000-00005E5F0000}"/>
    <cellStyle name="Normal 52 2 2 4 3 3 3" xfId="25668" xr:uid="{00000000-0005-0000-0000-00005F5F0000}"/>
    <cellStyle name="Normal 52 2 2 4 3 4" xfId="35888" xr:uid="{00000000-0005-0000-0000-0000605F0000}"/>
    <cellStyle name="Normal 52 2 2 4 3 5" xfId="20655" xr:uid="{00000000-0005-0000-0000-0000615F0000}"/>
    <cellStyle name="Normal 52 2 2 4 4" xfId="12245" xr:uid="{00000000-0005-0000-0000-0000625F0000}"/>
    <cellStyle name="Normal 52 2 2 4 4 2" xfId="42576" xr:uid="{00000000-0005-0000-0000-0000635F0000}"/>
    <cellStyle name="Normal 52 2 2 4 4 3" xfId="27343" xr:uid="{00000000-0005-0000-0000-0000645F0000}"/>
    <cellStyle name="Normal 52 2 2 4 5" xfId="7224" xr:uid="{00000000-0005-0000-0000-0000655F0000}"/>
    <cellStyle name="Normal 52 2 2 4 5 2" xfId="37559" xr:uid="{00000000-0005-0000-0000-0000665F0000}"/>
    <cellStyle name="Normal 52 2 2 4 5 3" xfId="22326" xr:uid="{00000000-0005-0000-0000-0000675F0000}"/>
    <cellStyle name="Normal 52 2 2 4 6" xfId="32547" xr:uid="{00000000-0005-0000-0000-0000685F0000}"/>
    <cellStyle name="Normal 52 2 2 4 7" xfId="17313" xr:uid="{00000000-0005-0000-0000-0000695F0000}"/>
    <cellStyle name="Normal 52 2 2 5" xfId="3006" xr:uid="{00000000-0005-0000-0000-00006A5F0000}"/>
    <cellStyle name="Normal 52 2 2 5 2" xfId="13080" xr:uid="{00000000-0005-0000-0000-00006B5F0000}"/>
    <cellStyle name="Normal 52 2 2 5 2 2" xfId="43411" xr:uid="{00000000-0005-0000-0000-00006C5F0000}"/>
    <cellStyle name="Normal 52 2 2 5 2 3" xfId="28178" xr:uid="{00000000-0005-0000-0000-00006D5F0000}"/>
    <cellStyle name="Normal 52 2 2 5 3" xfId="8060" xr:uid="{00000000-0005-0000-0000-00006E5F0000}"/>
    <cellStyle name="Normal 52 2 2 5 3 2" xfId="38394" xr:uid="{00000000-0005-0000-0000-00006F5F0000}"/>
    <cellStyle name="Normal 52 2 2 5 3 3" xfId="23161" xr:uid="{00000000-0005-0000-0000-0000705F0000}"/>
    <cellStyle name="Normal 52 2 2 5 4" xfId="33381" xr:uid="{00000000-0005-0000-0000-0000715F0000}"/>
    <cellStyle name="Normal 52 2 2 5 5" xfId="18148" xr:uid="{00000000-0005-0000-0000-0000725F0000}"/>
    <cellStyle name="Normal 52 2 2 6" xfId="4699" xr:uid="{00000000-0005-0000-0000-0000735F0000}"/>
    <cellStyle name="Normal 52 2 2 6 2" xfId="14751" xr:uid="{00000000-0005-0000-0000-0000745F0000}"/>
    <cellStyle name="Normal 52 2 2 6 2 2" xfId="45082" xr:uid="{00000000-0005-0000-0000-0000755F0000}"/>
    <cellStyle name="Normal 52 2 2 6 2 3" xfId="29849" xr:uid="{00000000-0005-0000-0000-0000765F0000}"/>
    <cellStyle name="Normal 52 2 2 6 3" xfId="9731" xr:uid="{00000000-0005-0000-0000-0000775F0000}"/>
    <cellStyle name="Normal 52 2 2 6 3 2" xfId="40065" xr:uid="{00000000-0005-0000-0000-0000785F0000}"/>
    <cellStyle name="Normal 52 2 2 6 3 3" xfId="24832" xr:uid="{00000000-0005-0000-0000-0000795F0000}"/>
    <cellStyle name="Normal 52 2 2 6 4" xfId="35052" xr:uid="{00000000-0005-0000-0000-00007A5F0000}"/>
    <cellStyle name="Normal 52 2 2 6 5" xfId="19819" xr:uid="{00000000-0005-0000-0000-00007B5F0000}"/>
    <cellStyle name="Normal 52 2 2 7" xfId="11409" xr:uid="{00000000-0005-0000-0000-00007C5F0000}"/>
    <cellStyle name="Normal 52 2 2 7 2" xfId="41740" xr:uid="{00000000-0005-0000-0000-00007D5F0000}"/>
    <cellStyle name="Normal 52 2 2 7 3" xfId="26507" xr:uid="{00000000-0005-0000-0000-00007E5F0000}"/>
    <cellStyle name="Normal 52 2 2 8" xfId="6388" xr:uid="{00000000-0005-0000-0000-00007F5F0000}"/>
    <cellStyle name="Normal 52 2 2 8 2" xfId="36723" xr:uid="{00000000-0005-0000-0000-0000805F0000}"/>
    <cellStyle name="Normal 52 2 2 8 3" xfId="21490" xr:uid="{00000000-0005-0000-0000-0000815F0000}"/>
    <cellStyle name="Normal 52 2 2 9" xfId="31711" xr:uid="{00000000-0005-0000-0000-0000825F0000}"/>
    <cellStyle name="Normal 52 2 3" xfId="1415" xr:uid="{00000000-0005-0000-0000-0000835F0000}"/>
    <cellStyle name="Normal 52 2 3 2" xfId="1836" xr:uid="{00000000-0005-0000-0000-0000845F0000}"/>
    <cellStyle name="Normal 52 2 3 2 2" xfId="2675" xr:uid="{00000000-0005-0000-0000-0000855F0000}"/>
    <cellStyle name="Normal 52 2 3 2 2 2" xfId="4365" xr:uid="{00000000-0005-0000-0000-0000865F0000}"/>
    <cellStyle name="Normal 52 2 3 2 2 2 2" xfId="14438" xr:uid="{00000000-0005-0000-0000-0000875F0000}"/>
    <cellStyle name="Normal 52 2 3 2 2 2 2 2" xfId="44769" xr:uid="{00000000-0005-0000-0000-0000885F0000}"/>
    <cellStyle name="Normal 52 2 3 2 2 2 2 3" xfId="29536" xr:uid="{00000000-0005-0000-0000-0000895F0000}"/>
    <cellStyle name="Normal 52 2 3 2 2 2 3" xfId="9418" xr:uid="{00000000-0005-0000-0000-00008A5F0000}"/>
    <cellStyle name="Normal 52 2 3 2 2 2 3 2" xfId="39752" xr:uid="{00000000-0005-0000-0000-00008B5F0000}"/>
    <cellStyle name="Normal 52 2 3 2 2 2 3 3" xfId="24519" xr:uid="{00000000-0005-0000-0000-00008C5F0000}"/>
    <cellStyle name="Normal 52 2 3 2 2 2 4" xfId="34739" xr:uid="{00000000-0005-0000-0000-00008D5F0000}"/>
    <cellStyle name="Normal 52 2 3 2 2 2 5" xfId="19506" xr:uid="{00000000-0005-0000-0000-00008E5F0000}"/>
    <cellStyle name="Normal 52 2 3 2 2 3" xfId="6057" xr:uid="{00000000-0005-0000-0000-00008F5F0000}"/>
    <cellStyle name="Normal 52 2 3 2 2 3 2" xfId="16109" xr:uid="{00000000-0005-0000-0000-0000905F0000}"/>
    <cellStyle name="Normal 52 2 3 2 2 3 2 2" xfId="46440" xr:uid="{00000000-0005-0000-0000-0000915F0000}"/>
    <cellStyle name="Normal 52 2 3 2 2 3 2 3" xfId="31207" xr:uid="{00000000-0005-0000-0000-0000925F0000}"/>
    <cellStyle name="Normal 52 2 3 2 2 3 3" xfId="11089" xr:uid="{00000000-0005-0000-0000-0000935F0000}"/>
    <cellStyle name="Normal 52 2 3 2 2 3 3 2" xfId="41423" xr:uid="{00000000-0005-0000-0000-0000945F0000}"/>
    <cellStyle name="Normal 52 2 3 2 2 3 3 3" xfId="26190" xr:uid="{00000000-0005-0000-0000-0000955F0000}"/>
    <cellStyle name="Normal 52 2 3 2 2 3 4" xfId="36410" xr:uid="{00000000-0005-0000-0000-0000965F0000}"/>
    <cellStyle name="Normal 52 2 3 2 2 3 5" xfId="21177" xr:uid="{00000000-0005-0000-0000-0000975F0000}"/>
    <cellStyle name="Normal 52 2 3 2 2 4" xfId="12767" xr:uid="{00000000-0005-0000-0000-0000985F0000}"/>
    <cellStyle name="Normal 52 2 3 2 2 4 2" xfId="43098" xr:uid="{00000000-0005-0000-0000-0000995F0000}"/>
    <cellStyle name="Normal 52 2 3 2 2 4 3" xfId="27865" xr:uid="{00000000-0005-0000-0000-00009A5F0000}"/>
    <cellStyle name="Normal 52 2 3 2 2 5" xfId="7746" xr:uid="{00000000-0005-0000-0000-00009B5F0000}"/>
    <cellStyle name="Normal 52 2 3 2 2 5 2" xfId="38081" xr:uid="{00000000-0005-0000-0000-00009C5F0000}"/>
    <cellStyle name="Normal 52 2 3 2 2 5 3" xfId="22848" xr:uid="{00000000-0005-0000-0000-00009D5F0000}"/>
    <cellStyle name="Normal 52 2 3 2 2 6" xfId="33069" xr:uid="{00000000-0005-0000-0000-00009E5F0000}"/>
    <cellStyle name="Normal 52 2 3 2 2 7" xfId="17835" xr:uid="{00000000-0005-0000-0000-00009F5F0000}"/>
    <cellStyle name="Normal 52 2 3 2 3" xfId="3528" xr:uid="{00000000-0005-0000-0000-0000A05F0000}"/>
    <cellStyle name="Normal 52 2 3 2 3 2" xfId="13602" xr:uid="{00000000-0005-0000-0000-0000A15F0000}"/>
    <cellStyle name="Normal 52 2 3 2 3 2 2" xfId="43933" xr:uid="{00000000-0005-0000-0000-0000A25F0000}"/>
    <cellStyle name="Normal 52 2 3 2 3 2 3" xfId="28700" xr:uid="{00000000-0005-0000-0000-0000A35F0000}"/>
    <cellStyle name="Normal 52 2 3 2 3 3" xfId="8582" xr:uid="{00000000-0005-0000-0000-0000A45F0000}"/>
    <cellStyle name="Normal 52 2 3 2 3 3 2" xfId="38916" xr:uid="{00000000-0005-0000-0000-0000A55F0000}"/>
    <cellStyle name="Normal 52 2 3 2 3 3 3" xfId="23683" xr:uid="{00000000-0005-0000-0000-0000A65F0000}"/>
    <cellStyle name="Normal 52 2 3 2 3 4" xfId="33903" xr:uid="{00000000-0005-0000-0000-0000A75F0000}"/>
    <cellStyle name="Normal 52 2 3 2 3 5" xfId="18670" xr:uid="{00000000-0005-0000-0000-0000A85F0000}"/>
    <cellStyle name="Normal 52 2 3 2 4" xfId="5221" xr:uid="{00000000-0005-0000-0000-0000A95F0000}"/>
    <cellStyle name="Normal 52 2 3 2 4 2" xfId="15273" xr:uid="{00000000-0005-0000-0000-0000AA5F0000}"/>
    <cellStyle name="Normal 52 2 3 2 4 2 2" xfId="45604" xr:uid="{00000000-0005-0000-0000-0000AB5F0000}"/>
    <cellStyle name="Normal 52 2 3 2 4 2 3" xfId="30371" xr:uid="{00000000-0005-0000-0000-0000AC5F0000}"/>
    <cellStyle name="Normal 52 2 3 2 4 3" xfId="10253" xr:uid="{00000000-0005-0000-0000-0000AD5F0000}"/>
    <cellStyle name="Normal 52 2 3 2 4 3 2" xfId="40587" xr:uid="{00000000-0005-0000-0000-0000AE5F0000}"/>
    <cellStyle name="Normal 52 2 3 2 4 3 3" xfId="25354" xr:uid="{00000000-0005-0000-0000-0000AF5F0000}"/>
    <cellStyle name="Normal 52 2 3 2 4 4" xfId="35574" xr:uid="{00000000-0005-0000-0000-0000B05F0000}"/>
    <cellStyle name="Normal 52 2 3 2 4 5" xfId="20341" xr:uid="{00000000-0005-0000-0000-0000B15F0000}"/>
    <cellStyle name="Normal 52 2 3 2 5" xfId="11931" xr:uid="{00000000-0005-0000-0000-0000B25F0000}"/>
    <cellStyle name="Normal 52 2 3 2 5 2" xfId="42262" xr:uid="{00000000-0005-0000-0000-0000B35F0000}"/>
    <cellStyle name="Normal 52 2 3 2 5 3" xfId="27029" xr:uid="{00000000-0005-0000-0000-0000B45F0000}"/>
    <cellStyle name="Normal 52 2 3 2 6" xfId="6910" xr:uid="{00000000-0005-0000-0000-0000B55F0000}"/>
    <cellStyle name="Normal 52 2 3 2 6 2" xfId="37245" xr:uid="{00000000-0005-0000-0000-0000B65F0000}"/>
    <cellStyle name="Normal 52 2 3 2 6 3" xfId="22012" xr:uid="{00000000-0005-0000-0000-0000B75F0000}"/>
    <cellStyle name="Normal 52 2 3 2 7" xfId="32233" xr:uid="{00000000-0005-0000-0000-0000B85F0000}"/>
    <cellStyle name="Normal 52 2 3 2 8" xfId="16999" xr:uid="{00000000-0005-0000-0000-0000B95F0000}"/>
    <cellStyle name="Normal 52 2 3 3" xfId="2257" xr:uid="{00000000-0005-0000-0000-0000BA5F0000}"/>
    <cellStyle name="Normal 52 2 3 3 2" xfId="3947" xr:uid="{00000000-0005-0000-0000-0000BB5F0000}"/>
    <cellStyle name="Normal 52 2 3 3 2 2" xfId="14020" xr:uid="{00000000-0005-0000-0000-0000BC5F0000}"/>
    <cellStyle name="Normal 52 2 3 3 2 2 2" xfId="44351" xr:uid="{00000000-0005-0000-0000-0000BD5F0000}"/>
    <cellStyle name="Normal 52 2 3 3 2 2 3" xfId="29118" xr:uid="{00000000-0005-0000-0000-0000BE5F0000}"/>
    <cellStyle name="Normal 52 2 3 3 2 3" xfId="9000" xr:uid="{00000000-0005-0000-0000-0000BF5F0000}"/>
    <cellStyle name="Normal 52 2 3 3 2 3 2" xfId="39334" xr:uid="{00000000-0005-0000-0000-0000C05F0000}"/>
    <cellStyle name="Normal 52 2 3 3 2 3 3" xfId="24101" xr:uid="{00000000-0005-0000-0000-0000C15F0000}"/>
    <cellStyle name="Normal 52 2 3 3 2 4" xfId="34321" xr:uid="{00000000-0005-0000-0000-0000C25F0000}"/>
    <cellStyle name="Normal 52 2 3 3 2 5" xfId="19088" xr:uid="{00000000-0005-0000-0000-0000C35F0000}"/>
    <cellStyle name="Normal 52 2 3 3 3" xfId="5639" xr:uid="{00000000-0005-0000-0000-0000C45F0000}"/>
    <cellStyle name="Normal 52 2 3 3 3 2" xfId="15691" xr:uid="{00000000-0005-0000-0000-0000C55F0000}"/>
    <cellStyle name="Normal 52 2 3 3 3 2 2" xfId="46022" xr:uid="{00000000-0005-0000-0000-0000C65F0000}"/>
    <cellStyle name="Normal 52 2 3 3 3 2 3" xfId="30789" xr:uid="{00000000-0005-0000-0000-0000C75F0000}"/>
    <cellStyle name="Normal 52 2 3 3 3 3" xfId="10671" xr:uid="{00000000-0005-0000-0000-0000C85F0000}"/>
    <cellStyle name="Normal 52 2 3 3 3 3 2" xfId="41005" xr:uid="{00000000-0005-0000-0000-0000C95F0000}"/>
    <cellStyle name="Normal 52 2 3 3 3 3 3" xfId="25772" xr:uid="{00000000-0005-0000-0000-0000CA5F0000}"/>
    <cellStyle name="Normal 52 2 3 3 3 4" xfId="35992" xr:uid="{00000000-0005-0000-0000-0000CB5F0000}"/>
    <cellStyle name="Normal 52 2 3 3 3 5" xfId="20759" xr:uid="{00000000-0005-0000-0000-0000CC5F0000}"/>
    <cellStyle name="Normal 52 2 3 3 4" xfId="12349" xr:uid="{00000000-0005-0000-0000-0000CD5F0000}"/>
    <cellStyle name="Normal 52 2 3 3 4 2" xfId="42680" xr:uid="{00000000-0005-0000-0000-0000CE5F0000}"/>
    <cellStyle name="Normal 52 2 3 3 4 3" xfId="27447" xr:uid="{00000000-0005-0000-0000-0000CF5F0000}"/>
    <cellStyle name="Normal 52 2 3 3 5" xfId="7328" xr:uid="{00000000-0005-0000-0000-0000D05F0000}"/>
    <cellStyle name="Normal 52 2 3 3 5 2" xfId="37663" xr:uid="{00000000-0005-0000-0000-0000D15F0000}"/>
    <cellStyle name="Normal 52 2 3 3 5 3" xfId="22430" xr:uid="{00000000-0005-0000-0000-0000D25F0000}"/>
    <cellStyle name="Normal 52 2 3 3 6" xfId="32651" xr:uid="{00000000-0005-0000-0000-0000D35F0000}"/>
    <cellStyle name="Normal 52 2 3 3 7" xfId="17417" xr:uid="{00000000-0005-0000-0000-0000D45F0000}"/>
    <cellStyle name="Normal 52 2 3 4" xfId="3110" xr:uid="{00000000-0005-0000-0000-0000D55F0000}"/>
    <cellStyle name="Normal 52 2 3 4 2" xfId="13184" xr:uid="{00000000-0005-0000-0000-0000D65F0000}"/>
    <cellStyle name="Normal 52 2 3 4 2 2" xfId="43515" xr:uid="{00000000-0005-0000-0000-0000D75F0000}"/>
    <cellStyle name="Normal 52 2 3 4 2 3" xfId="28282" xr:uid="{00000000-0005-0000-0000-0000D85F0000}"/>
    <cellStyle name="Normal 52 2 3 4 3" xfId="8164" xr:uid="{00000000-0005-0000-0000-0000D95F0000}"/>
    <cellStyle name="Normal 52 2 3 4 3 2" xfId="38498" xr:uid="{00000000-0005-0000-0000-0000DA5F0000}"/>
    <cellStyle name="Normal 52 2 3 4 3 3" xfId="23265" xr:uid="{00000000-0005-0000-0000-0000DB5F0000}"/>
    <cellStyle name="Normal 52 2 3 4 4" xfId="33485" xr:uid="{00000000-0005-0000-0000-0000DC5F0000}"/>
    <cellStyle name="Normal 52 2 3 4 5" xfId="18252" xr:uid="{00000000-0005-0000-0000-0000DD5F0000}"/>
    <cellStyle name="Normal 52 2 3 5" xfId="4803" xr:uid="{00000000-0005-0000-0000-0000DE5F0000}"/>
    <cellStyle name="Normal 52 2 3 5 2" xfId="14855" xr:uid="{00000000-0005-0000-0000-0000DF5F0000}"/>
    <cellStyle name="Normal 52 2 3 5 2 2" xfId="45186" xr:uid="{00000000-0005-0000-0000-0000E05F0000}"/>
    <cellStyle name="Normal 52 2 3 5 2 3" xfId="29953" xr:uid="{00000000-0005-0000-0000-0000E15F0000}"/>
    <cellStyle name="Normal 52 2 3 5 3" xfId="9835" xr:uid="{00000000-0005-0000-0000-0000E25F0000}"/>
    <cellStyle name="Normal 52 2 3 5 3 2" xfId="40169" xr:uid="{00000000-0005-0000-0000-0000E35F0000}"/>
    <cellStyle name="Normal 52 2 3 5 3 3" xfId="24936" xr:uid="{00000000-0005-0000-0000-0000E45F0000}"/>
    <cellStyle name="Normal 52 2 3 5 4" xfId="35156" xr:uid="{00000000-0005-0000-0000-0000E55F0000}"/>
    <cellStyle name="Normal 52 2 3 5 5" xfId="19923" xr:uid="{00000000-0005-0000-0000-0000E65F0000}"/>
    <cellStyle name="Normal 52 2 3 6" xfId="11513" xr:uid="{00000000-0005-0000-0000-0000E75F0000}"/>
    <cellStyle name="Normal 52 2 3 6 2" xfId="41844" xr:uid="{00000000-0005-0000-0000-0000E85F0000}"/>
    <cellStyle name="Normal 52 2 3 6 3" xfId="26611" xr:uid="{00000000-0005-0000-0000-0000E95F0000}"/>
    <cellStyle name="Normal 52 2 3 7" xfId="6492" xr:uid="{00000000-0005-0000-0000-0000EA5F0000}"/>
    <cellStyle name="Normal 52 2 3 7 2" xfId="36827" xr:uid="{00000000-0005-0000-0000-0000EB5F0000}"/>
    <cellStyle name="Normal 52 2 3 7 3" xfId="21594" xr:uid="{00000000-0005-0000-0000-0000EC5F0000}"/>
    <cellStyle name="Normal 52 2 3 8" xfId="31815" xr:uid="{00000000-0005-0000-0000-0000ED5F0000}"/>
    <cellStyle name="Normal 52 2 3 9" xfId="16581" xr:uid="{00000000-0005-0000-0000-0000EE5F0000}"/>
    <cellStyle name="Normal 52 2 4" xfId="1628" xr:uid="{00000000-0005-0000-0000-0000EF5F0000}"/>
    <cellStyle name="Normal 52 2 4 2" xfId="2467" xr:uid="{00000000-0005-0000-0000-0000F05F0000}"/>
    <cellStyle name="Normal 52 2 4 2 2" xfId="4157" xr:uid="{00000000-0005-0000-0000-0000F15F0000}"/>
    <cellStyle name="Normal 52 2 4 2 2 2" xfId="14230" xr:uid="{00000000-0005-0000-0000-0000F25F0000}"/>
    <cellStyle name="Normal 52 2 4 2 2 2 2" xfId="44561" xr:uid="{00000000-0005-0000-0000-0000F35F0000}"/>
    <cellStyle name="Normal 52 2 4 2 2 2 3" xfId="29328" xr:uid="{00000000-0005-0000-0000-0000F45F0000}"/>
    <cellStyle name="Normal 52 2 4 2 2 3" xfId="9210" xr:uid="{00000000-0005-0000-0000-0000F55F0000}"/>
    <cellStyle name="Normal 52 2 4 2 2 3 2" xfId="39544" xr:uid="{00000000-0005-0000-0000-0000F65F0000}"/>
    <cellStyle name="Normal 52 2 4 2 2 3 3" xfId="24311" xr:uid="{00000000-0005-0000-0000-0000F75F0000}"/>
    <cellStyle name="Normal 52 2 4 2 2 4" xfId="34531" xr:uid="{00000000-0005-0000-0000-0000F85F0000}"/>
    <cellStyle name="Normal 52 2 4 2 2 5" xfId="19298" xr:uid="{00000000-0005-0000-0000-0000F95F0000}"/>
    <cellStyle name="Normal 52 2 4 2 3" xfId="5849" xr:uid="{00000000-0005-0000-0000-0000FA5F0000}"/>
    <cellStyle name="Normal 52 2 4 2 3 2" xfId="15901" xr:uid="{00000000-0005-0000-0000-0000FB5F0000}"/>
    <cellStyle name="Normal 52 2 4 2 3 2 2" xfId="46232" xr:uid="{00000000-0005-0000-0000-0000FC5F0000}"/>
    <cellStyle name="Normal 52 2 4 2 3 2 3" xfId="30999" xr:uid="{00000000-0005-0000-0000-0000FD5F0000}"/>
    <cellStyle name="Normal 52 2 4 2 3 3" xfId="10881" xr:uid="{00000000-0005-0000-0000-0000FE5F0000}"/>
    <cellStyle name="Normal 52 2 4 2 3 3 2" xfId="41215" xr:uid="{00000000-0005-0000-0000-0000FF5F0000}"/>
    <cellStyle name="Normal 52 2 4 2 3 3 3" xfId="25982" xr:uid="{00000000-0005-0000-0000-000000600000}"/>
    <cellStyle name="Normal 52 2 4 2 3 4" xfId="36202" xr:uid="{00000000-0005-0000-0000-000001600000}"/>
    <cellStyle name="Normal 52 2 4 2 3 5" xfId="20969" xr:uid="{00000000-0005-0000-0000-000002600000}"/>
    <cellStyle name="Normal 52 2 4 2 4" xfId="12559" xr:uid="{00000000-0005-0000-0000-000003600000}"/>
    <cellStyle name="Normal 52 2 4 2 4 2" xfId="42890" xr:uid="{00000000-0005-0000-0000-000004600000}"/>
    <cellStyle name="Normal 52 2 4 2 4 3" xfId="27657" xr:uid="{00000000-0005-0000-0000-000005600000}"/>
    <cellStyle name="Normal 52 2 4 2 5" xfId="7538" xr:uid="{00000000-0005-0000-0000-000006600000}"/>
    <cellStyle name="Normal 52 2 4 2 5 2" xfId="37873" xr:uid="{00000000-0005-0000-0000-000007600000}"/>
    <cellStyle name="Normal 52 2 4 2 5 3" xfId="22640" xr:uid="{00000000-0005-0000-0000-000008600000}"/>
    <cellStyle name="Normal 52 2 4 2 6" xfId="32861" xr:uid="{00000000-0005-0000-0000-000009600000}"/>
    <cellStyle name="Normal 52 2 4 2 7" xfId="17627" xr:uid="{00000000-0005-0000-0000-00000A600000}"/>
    <cellStyle name="Normal 52 2 4 3" xfId="3320" xr:uid="{00000000-0005-0000-0000-00000B600000}"/>
    <cellStyle name="Normal 52 2 4 3 2" xfId="13394" xr:uid="{00000000-0005-0000-0000-00000C600000}"/>
    <cellStyle name="Normal 52 2 4 3 2 2" xfId="43725" xr:uid="{00000000-0005-0000-0000-00000D600000}"/>
    <cellStyle name="Normal 52 2 4 3 2 3" xfId="28492" xr:uid="{00000000-0005-0000-0000-00000E600000}"/>
    <cellStyle name="Normal 52 2 4 3 3" xfId="8374" xr:uid="{00000000-0005-0000-0000-00000F600000}"/>
    <cellStyle name="Normal 52 2 4 3 3 2" xfId="38708" xr:uid="{00000000-0005-0000-0000-000010600000}"/>
    <cellStyle name="Normal 52 2 4 3 3 3" xfId="23475" xr:uid="{00000000-0005-0000-0000-000011600000}"/>
    <cellStyle name="Normal 52 2 4 3 4" xfId="33695" xr:uid="{00000000-0005-0000-0000-000012600000}"/>
    <cellStyle name="Normal 52 2 4 3 5" xfId="18462" xr:uid="{00000000-0005-0000-0000-000013600000}"/>
    <cellStyle name="Normal 52 2 4 4" xfId="5013" xr:uid="{00000000-0005-0000-0000-000014600000}"/>
    <cellStyle name="Normal 52 2 4 4 2" xfId="15065" xr:uid="{00000000-0005-0000-0000-000015600000}"/>
    <cellStyle name="Normal 52 2 4 4 2 2" xfId="45396" xr:uid="{00000000-0005-0000-0000-000016600000}"/>
    <cellStyle name="Normal 52 2 4 4 2 3" xfId="30163" xr:uid="{00000000-0005-0000-0000-000017600000}"/>
    <cellStyle name="Normal 52 2 4 4 3" xfId="10045" xr:uid="{00000000-0005-0000-0000-000018600000}"/>
    <cellStyle name="Normal 52 2 4 4 3 2" xfId="40379" xr:uid="{00000000-0005-0000-0000-000019600000}"/>
    <cellStyle name="Normal 52 2 4 4 3 3" xfId="25146" xr:uid="{00000000-0005-0000-0000-00001A600000}"/>
    <cellStyle name="Normal 52 2 4 4 4" xfId="35366" xr:uid="{00000000-0005-0000-0000-00001B600000}"/>
    <cellStyle name="Normal 52 2 4 4 5" xfId="20133" xr:uid="{00000000-0005-0000-0000-00001C600000}"/>
    <cellStyle name="Normal 52 2 4 5" xfId="11723" xr:uid="{00000000-0005-0000-0000-00001D600000}"/>
    <cellStyle name="Normal 52 2 4 5 2" xfId="42054" xr:uid="{00000000-0005-0000-0000-00001E600000}"/>
    <cellStyle name="Normal 52 2 4 5 3" xfId="26821" xr:uid="{00000000-0005-0000-0000-00001F600000}"/>
    <cellStyle name="Normal 52 2 4 6" xfId="6702" xr:uid="{00000000-0005-0000-0000-000020600000}"/>
    <cellStyle name="Normal 52 2 4 6 2" xfId="37037" xr:uid="{00000000-0005-0000-0000-000021600000}"/>
    <cellStyle name="Normal 52 2 4 6 3" xfId="21804" xr:uid="{00000000-0005-0000-0000-000022600000}"/>
    <cellStyle name="Normal 52 2 4 7" xfId="32025" xr:uid="{00000000-0005-0000-0000-000023600000}"/>
    <cellStyle name="Normal 52 2 4 8" xfId="16791" xr:uid="{00000000-0005-0000-0000-000024600000}"/>
    <cellStyle name="Normal 52 2 5" xfId="2049" xr:uid="{00000000-0005-0000-0000-000025600000}"/>
    <cellStyle name="Normal 52 2 5 2" xfId="3739" xr:uid="{00000000-0005-0000-0000-000026600000}"/>
    <cellStyle name="Normal 52 2 5 2 2" xfId="13812" xr:uid="{00000000-0005-0000-0000-000027600000}"/>
    <cellStyle name="Normal 52 2 5 2 2 2" xfId="44143" xr:uid="{00000000-0005-0000-0000-000028600000}"/>
    <cellStyle name="Normal 52 2 5 2 2 3" xfId="28910" xr:uid="{00000000-0005-0000-0000-000029600000}"/>
    <cellStyle name="Normal 52 2 5 2 3" xfId="8792" xr:uid="{00000000-0005-0000-0000-00002A600000}"/>
    <cellStyle name="Normal 52 2 5 2 3 2" xfId="39126" xr:uid="{00000000-0005-0000-0000-00002B600000}"/>
    <cellStyle name="Normal 52 2 5 2 3 3" xfId="23893" xr:uid="{00000000-0005-0000-0000-00002C600000}"/>
    <cellStyle name="Normal 52 2 5 2 4" xfId="34113" xr:uid="{00000000-0005-0000-0000-00002D600000}"/>
    <cellStyle name="Normal 52 2 5 2 5" xfId="18880" xr:uid="{00000000-0005-0000-0000-00002E600000}"/>
    <cellStyle name="Normal 52 2 5 3" xfId="5431" xr:uid="{00000000-0005-0000-0000-00002F600000}"/>
    <cellStyle name="Normal 52 2 5 3 2" xfId="15483" xr:uid="{00000000-0005-0000-0000-000030600000}"/>
    <cellStyle name="Normal 52 2 5 3 2 2" xfId="45814" xr:uid="{00000000-0005-0000-0000-000031600000}"/>
    <cellStyle name="Normal 52 2 5 3 2 3" xfId="30581" xr:uid="{00000000-0005-0000-0000-000032600000}"/>
    <cellStyle name="Normal 52 2 5 3 3" xfId="10463" xr:uid="{00000000-0005-0000-0000-000033600000}"/>
    <cellStyle name="Normal 52 2 5 3 3 2" xfId="40797" xr:uid="{00000000-0005-0000-0000-000034600000}"/>
    <cellStyle name="Normal 52 2 5 3 3 3" xfId="25564" xr:uid="{00000000-0005-0000-0000-000035600000}"/>
    <cellStyle name="Normal 52 2 5 3 4" xfId="35784" xr:uid="{00000000-0005-0000-0000-000036600000}"/>
    <cellStyle name="Normal 52 2 5 3 5" xfId="20551" xr:uid="{00000000-0005-0000-0000-000037600000}"/>
    <cellStyle name="Normal 52 2 5 4" xfId="12141" xr:uid="{00000000-0005-0000-0000-000038600000}"/>
    <cellStyle name="Normal 52 2 5 4 2" xfId="42472" xr:uid="{00000000-0005-0000-0000-000039600000}"/>
    <cellStyle name="Normal 52 2 5 4 3" xfId="27239" xr:uid="{00000000-0005-0000-0000-00003A600000}"/>
    <cellStyle name="Normal 52 2 5 5" xfId="7120" xr:uid="{00000000-0005-0000-0000-00003B600000}"/>
    <cellStyle name="Normal 52 2 5 5 2" xfId="37455" xr:uid="{00000000-0005-0000-0000-00003C600000}"/>
    <cellStyle name="Normal 52 2 5 5 3" xfId="22222" xr:uid="{00000000-0005-0000-0000-00003D600000}"/>
    <cellStyle name="Normal 52 2 5 6" xfId="32443" xr:uid="{00000000-0005-0000-0000-00003E600000}"/>
    <cellStyle name="Normal 52 2 5 7" xfId="17209" xr:uid="{00000000-0005-0000-0000-00003F600000}"/>
    <cellStyle name="Normal 52 2 6" xfId="2902" xr:uid="{00000000-0005-0000-0000-000040600000}"/>
    <cellStyle name="Normal 52 2 6 2" xfId="12976" xr:uid="{00000000-0005-0000-0000-000041600000}"/>
    <cellStyle name="Normal 52 2 6 2 2" xfId="43307" xr:uid="{00000000-0005-0000-0000-000042600000}"/>
    <cellStyle name="Normal 52 2 6 2 3" xfId="28074" xr:uid="{00000000-0005-0000-0000-000043600000}"/>
    <cellStyle name="Normal 52 2 6 3" xfId="7956" xr:uid="{00000000-0005-0000-0000-000044600000}"/>
    <cellStyle name="Normal 52 2 6 3 2" xfId="38290" xr:uid="{00000000-0005-0000-0000-000045600000}"/>
    <cellStyle name="Normal 52 2 6 3 3" xfId="23057" xr:uid="{00000000-0005-0000-0000-000046600000}"/>
    <cellStyle name="Normal 52 2 6 4" xfId="33277" xr:uid="{00000000-0005-0000-0000-000047600000}"/>
    <cellStyle name="Normal 52 2 6 5" xfId="18044" xr:uid="{00000000-0005-0000-0000-000048600000}"/>
    <cellStyle name="Normal 52 2 7" xfId="4595" xr:uid="{00000000-0005-0000-0000-000049600000}"/>
    <cellStyle name="Normal 52 2 7 2" xfId="14647" xr:uid="{00000000-0005-0000-0000-00004A600000}"/>
    <cellStyle name="Normal 52 2 7 2 2" xfId="44978" xr:uid="{00000000-0005-0000-0000-00004B600000}"/>
    <cellStyle name="Normal 52 2 7 2 3" xfId="29745" xr:uid="{00000000-0005-0000-0000-00004C600000}"/>
    <cellStyle name="Normal 52 2 7 3" xfId="9627" xr:uid="{00000000-0005-0000-0000-00004D600000}"/>
    <cellStyle name="Normal 52 2 7 3 2" xfId="39961" xr:uid="{00000000-0005-0000-0000-00004E600000}"/>
    <cellStyle name="Normal 52 2 7 3 3" xfId="24728" xr:uid="{00000000-0005-0000-0000-00004F600000}"/>
    <cellStyle name="Normal 52 2 7 4" xfId="34948" xr:uid="{00000000-0005-0000-0000-000050600000}"/>
    <cellStyle name="Normal 52 2 7 5" xfId="19715" xr:uid="{00000000-0005-0000-0000-000051600000}"/>
    <cellStyle name="Normal 52 2 8" xfId="11305" xr:uid="{00000000-0005-0000-0000-000052600000}"/>
    <cellStyle name="Normal 52 2 8 2" xfId="41636" xr:uid="{00000000-0005-0000-0000-000053600000}"/>
    <cellStyle name="Normal 52 2 8 3" xfId="26403" xr:uid="{00000000-0005-0000-0000-000054600000}"/>
    <cellStyle name="Normal 52 2 9" xfId="6284" xr:uid="{00000000-0005-0000-0000-000055600000}"/>
    <cellStyle name="Normal 52 2 9 2" xfId="36619" xr:uid="{00000000-0005-0000-0000-000056600000}"/>
    <cellStyle name="Normal 52 2 9 3" xfId="21386" xr:uid="{00000000-0005-0000-0000-000057600000}"/>
    <cellStyle name="Normal 52 3" xfId="1248" xr:uid="{00000000-0005-0000-0000-000058600000}"/>
    <cellStyle name="Normal 52 3 10" xfId="16425" xr:uid="{00000000-0005-0000-0000-000059600000}"/>
    <cellStyle name="Normal 52 3 2" xfId="1467" xr:uid="{00000000-0005-0000-0000-00005A600000}"/>
    <cellStyle name="Normal 52 3 2 2" xfId="1888" xr:uid="{00000000-0005-0000-0000-00005B600000}"/>
    <cellStyle name="Normal 52 3 2 2 2" xfId="2727" xr:uid="{00000000-0005-0000-0000-00005C600000}"/>
    <cellStyle name="Normal 52 3 2 2 2 2" xfId="4417" xr:uid="{00000000-0005-0000-0000-00005D600000}"/>
    <cellStyle name="Normal 52 3 2 2 2 2 2" xfId="14490" xr:uid="{00000000-0005-0000-0000-00005E600000}"/>
    <cellStyle name="Normal 52 3 2 2 2 2 2 2" xfId="44821" xr:uid="{00000000-0005-0000-0000-00005F600000}"/>
    <cellStyle name="Normal 52 3 2 2 2 2 2 3" xfId="29588" xr:uid="{00000000-0005-0000-0000-000060600000}"/>
    <cellStyle name="Normal 52 3 2 2 2 2 3" xfId="9470" xr:uid="{00000000-0005-0000-0000-000061600000}"/>
    <cellStyle name="Normal 52 3 2 2 2 2 3 2" xfId="39804" xr:uid="{00000000-0005-0000-0000-000062600000}"/>
    <cellStyle name="Normal 52 3 2 2 2 2 3 3" xfId="24571" xr:uid="{00000000-0005-0000-0000-000063600000}"/>
    <cellStyle name="Normal 52 3 2 2 2 2 4" xfId="34791" xr:uid="{00000000-0005-0000-0000-000064600000}"/>
    <cellStyle name="Normal 52 3 2 2 2 2 5" xfId="19558" xr:uid="{00000000-0005-0000-0000-000065600000}"/>
    <cellStyle name="Normal 52 3 2 2 2 3" xfId="6109" xr:uid="{00000000-0005-0000-0000-000066600000}"/>
    <cellStyle name="Normal 52 3 2 2 2 3 2" xfId="16161" xr:uid="{00000000-0005-0000-0000-000067600000}"/>
    <cellStyle name="Normal 52 3 2 2 2 3 2 2" xfId="46492" xr:uid="{00000000-0005-0000-0000-000068600000}"/>
    <cellStyle name="Normal 52 3 2 2 2 3 2 3" xfId="31259" xr:uid="{00000000-0005-0000-0000-000069600000}"/>
    <cellStyle name="Normal 52 3 2 2 2 3 3" xfId="11141" xr:uid="{00000000-0005-0000-0000-00006A600000}"/>
    <cellStyle name="Normal 52 3 2 2 2 3 3 2" xfId="41475" xr:uid="{00000000-0005-0000-0000-00006B600000}"/>
    <cellStyle name="Normal 52 3 2 2 2 3 3 3" xfId="26242" xr:uid="{00000000-0005-0000-0000-00006C600000}"/>
    <cellStyle name="Normal 52 3 2 2 2 3 4" xfId="36462" xr:uid="{00000000-0005-0000-0000-00006D600000}"/>
    <cellStyle name="Normal 52 3 2 2 2 3 5" xfId="21229" xr:uid="{00000000-0005-0000-0000-00006E600000}"/>
    <cellStyle name="Normal 52 3 2 2 2 4" xfId="12819" xr:uid="{00000000-0005-0000-0000-00006F600000}"/>
    <cellStyle name="Normal 52 3 2 2 2 4 2" xfId="43150" xr:uid="{00000000-0005-0000-0000-000070600000}"/>
    <cellStyle name="Normal 52 3 2 2 2 4 3" xfId="27917" xr:uid="{00000000-0005-0000-0000-000071600000}"/>
    <cellStyle name="Normal 52 3 2 2 2 5" xfId="7798" xr:uid="{00000000-0005-0000-0000-000072600000}"/>
    <cellStyle name="Normal 52 3 2 2 2 5 2" xfId="38133" xr:uid="{00000000-0005-0000-0000-000073600000}"/>
    <cellStyle name="Normal 52 3 2 2 2 5 3" xfId="22900" xr:uid="{00000000-0005-0000-0000-000074600000}"/>
    <cellStyle name="Normal 52 3 2 2 2 6" xfId="33121" xr:uid="{00000000-0005-0000-0000-000075600000}"/>
    <cellStyle name="Normal 52 3 2 2 2 7" xfId="17887" xr:uid="{00000000-0005-0000-0000-000076600000}"/>
    <cellStyle name="Normal 52 3 2 2 3" xfId="3580" xr:uid="{00000000-0005-0000-0000-000077600000}"/>
    <cellStyle name="Normal 52 3 2 2 3 2" xfId="13654" xr:uid="{00000000-0005-0000-0000-000078600000}"/>
    <cellStyle name="Normal 52 3 2 2 3 2 2" xfId="43985" xr:uid="{00000000-0005-0000-0000-000079600000}"/>
    <cellStyle name="Normal 52 3 2 2 3 2 3" xfId="28752" xr:uid="{00000000-0005-0000-0000-00007A600000}"/>
    <cellStyle name="Normal 52 3 2 2 3 3" xfId="8634" xr:uid="{00000000-0005-0000-0000-00007B600000}"/>
    <cellStyle name="Normal 52 3 2 2 3 3 2" xfId="38968" xr:uid="{00000000-0005-0000-0000-00007C600000}"/>
    <cellStyle name="Normal 52 3 2 2 3 3 3" xfId="23735" xr:uid="{00000000-0005-0000-0000-00007D600000}"/>
    <cellStyle name="Normal 52 3 2 2 3 4" xfId="33955" xr:uid="{00000000-0005-0000-0000-00007E600000}"/>
    <cellStyle name="Normal 52 3 2 2 3 5" xfId="18722" xr:uid="{00000000-0005-0000-0000-00007F600000}"/>
    <cellStyle name="Normal 52 3 2 2 4" xfId="5273" xr:uid="{00000000-0005-0000-0000-000080600000}"/>
    <cellStyle name="Normal 52 3 2 2 4 2" xfId="15325" xr:uid="{00000000-0005-0000-0000-000081600000}"/>
    <cellStyle name="Normal 52 3 2 2 4 2 2" xfId="45656" xr:uid="{00000000-0005-0000-0000-000082600000}"/>
    <cellStyle name="Normal 52 3 2 2 4 2 3" xfId="30423" xr:uid="{00000000-0005-0000-0000-000083600000}"/>
    <cellStyle name="Normal 52 3 2 2 4 3" xfId="10305" xr:uid="{00000000-0005-0000-0000-000084600000}"/>
    <cellStyle name="Normal 52 3 2 2 4 3 2" xfId="40639" xr:uid="{00000000-0005-0000-0000-000085600000}"/>
    <cellStyle name="Normal 52 3 2 2 4 3 3" xfId="25406" xr:uid="{00000000-0005-0000-0000-000086600000}"/>
    <cellStyle name="Normal 52 3 2 2 4 4" xfId="35626" xr:uid="{00000000-0005-0000-0000-000087600000}"/>
    <cellStyle name="Normal 52 3 2 2 4 5" xfId="20393" xr:uid="{00000000-0005-0000-0000-000088600000}"/>
    <cellStyle name="Normal 52 3 2 2 5" xfId="11983" xr:uid="{00000000-0005-0000-0000-000089600000}"/>
    <cellStyle name="Normal 52 3 2 2 5 2" xfId="42314" xr:uid="{00000000-0005-0000-0000-00008A600000}"/>
    <cellStyle name="Normal 52 3 2 2 5 3" xfId="27081" xr:uid="{00000000-0005-0000-0000-00008B600000}"/>
    <cellStyle name="Normal 52 3 2 2 6" xfId="6962" xr:uid="{00000000-0005-0000-0000-00008C600000}"/>
    <cellStyle name="Normal 52 3 2 2 6 2" xfId="37297" xr:uid="{00000000-0005-0000-0000-00008D600000}"/>
    <cellStyle name="Normal 52 3 2 2 6 3" xfId="22064" xr:uid="{00000000-0005-0000-0000-00008E600000}"/>
    <cellStyle name="Normal 52 3 2 2 7" xfId="32285" xr:uid="{00000000-0005-0000-0000-00008F600000}"/>
    <cellStyle name="Normal 52 3 2 2 8" xfId="17051" xr:uid="{00000000-0005-0000-0000-000090600000}"/>
    <cellStyle name="Normal 52 3 2 3" xfId="2309" xr:uid="{00000000-0005-0000-0000-000091600000}"/>
    <cellStyle name="Normal 52 3 2 3 2" xfId="3999" xr:uid="{00000000-0005-0000-0000-000092600000}"/>
    <cellStyle name="Normal 52 3 2 3 2 2" xfId="14072" xr:uid="{00000000-0005-0000-0000-000093600000}"/>
    <cellStyle name="Normal 52 3 2 3 2 2 2" xfId="44403" xr:uid="{00000000-0005-0000-0000-000094600000}"/>
    <cellStyle name="Normal 52 3 2 3 2 2 3" xfId="29170" xr:uid="{00000000-0005-0000-0000-000095600000}"/>
    <cellStyle name="Normal 52 3 2 3 2 3" xfId="9052" xr:uid="{00000000-0005-0000-0000-000096600000}"/>
    <cellStyle name="Normal 52 3 2 3 2 3 2" xfId="39386" xr:uid="{00000000-0005-0000-0000-000097600000}"/>
    <cellStyle name="Normal 52 3 2 3 2 3 3" xfId="24153" xr:uid="{00000000-0005-0000-0000-000098600000}"/>
    <cellStyle name="Normal 52 3 2 3 2 4" xfId="34373" xr:uid="{00000000-0005-0000-0000-000099600000}"/>
    <cellStyle name="Normal 52 3 2 3 2 5" xfId="19140" xr:uid="{00000000-0005-0000-0000-00009A600000}"/>
    <cellStyle name="Normal 52 3 2 3 3" xfId="5691" xr:uid="{00000000-0005-0000-0000-00009B600000}"/>
    <cellStyle name="Normal 52 3 2 3 3 2" xfId="15743" xr:uid="{00000000-0005-0000-0000-00009C600000}"/>
    <cellStyle name="Normal 52 3 2 3 3 2 2" xfId="46074" xr:uid="{00000000-0005-0000-0000-00009D600000}"/>
    <cellStyle name="Normal 52 3 2 3 3 2 3" xfId="30841" xr:uid="{00000000-0005-0000-0000-00009E600000}"/>
    <cellStyle name="Normal 52 3 2 3 3 3" xfId="10723" xr:uid="{00000000-0005-0000-0000-00009F600000}"/>
    <cellStyle name="Normal 52 3 2 3 3 3 2" xfId="41057" xr:uid="{00000000-0005-0000-0000-0000A0600000}"/>
    <cellStyle name="Normal 52 3 2 3 3 3 3" xfId="25824" xr:uid="{00000000-0005-0000-0000-0000A1600000}"/>
    <cellStyle name="Normal 52 3 2 3 3 4" xfId="36044" xr:uid="{00000000-0005-0000-0000-0000A2600000}"/>
    <cellStyle name="Normal 52 3 2 3 3 5" xfId="20811" xr:uid="{00000000-0005-0000-0000-0000A3600000}"/>
    <cellStyle name="Normal 52 3 2 3 4" xfId="12401" xr:uid="{00000000-0005-0000-0000-0000A4600000}"/>
    <cellStyle name="Normal 52 3 2 3 4 2" xfId="42732" xr:uid="{00000000-0005-0000-0000-0000A5600000}"/>
    <cellStyle name="Normal 52 3 2 3 4 3" xfId="27499" xr:uid="{00000000-0005-0000-0000-0000A6600000}"/>
    <cellStyle name="Normal 52 3 2 3 5" xfId="7380" xr:uid="{00000000-0005-0000-0000-0000A7600000}"/>
    <cellStyle name="Normal 52 3 2 3 5 2" xfId="37715" xr:uid="{00000000-0005-0000-0000-0000A8600000}"/>
    <cellStyle name="Normal 52 3 2 3 5 3" xfId="22482" xr:uid="{00000000-0005-0000-0000-0000A9600000}"/>
    <cellStyle name="Normal 52 3 2 3 6" xfId="32703" xr:uid="{00000000-0005-0000-0000-0000AA600000}"/>
    <cellStyle name="Normal 52 3 2 3 7" xfId="17469" xr:uid="{00000000-0005-0000-0000-0000AB600000}"/>
    <cellStyle name="Normal 52 3 2 4" xfId="3162" xr:uid="{00000000-0005-0000-0000-0000AC600000}"/>
    <cellStyle name="Normal 52 3 2 4 2" xfId="13236" xr:uid="{00000000-0005-0000-0000-0000AD600000}"/>
    <cellStyle name="Normal 52 3 2 4 2 2" xfId="43567" xr:uid="{00000000-0005-0000-0000-0000AE600000}"/>
    <cellStyle name="Normal 52 3 2 4 2 3" xfId="28334" xr:uid="{00000000-0005-0000-0000-0000AF600000}"/>
    <cellStyle name="Normal 52 3 2 4 3" xfId="8216" xr:uid="{00000000-0005-0000-0000-0000B0600000}"/>
    <cellStyle name="Normal 52 3 2 4 3 2" xfId="38550" xr:uid="{00000000-0005-0000-0000-0000B1600000}"/>
    <cellStyle name="Normal 52 3 2 4 3 3" xfId="23317" xr:uid="{00000000-0005-0000-0000-0000B2600000}"/>
    <cellStyle name="Normal 52 3 2 4 4" xfId="33537" xr:uid="{00000000-0005-0000-0000-0000B3600000}"/>
    <cellStyle name="Normal 52 3 2 4 5" xfId="18304" xr:uid="{00000000-0005-0000-0000-0000B4600000}"/>
    <cellStyle name="Normal 52 3 2 5" xfId="4855" xr:uid="{00000000-0005-0000-0000-0000B5600000}"/>
    <cellStyle name="Normal 52 3 2 5 2" xfId="14907" xr:uid="{00000000-0005-0000-0000-0000B6600000}"/>
    <cellStyle name="Normal 52 3 2 5 2 2" xfId="45238" xr:uid="{00000000-0005-0000-0000-0000B7600000}"/>
    <cellStyle name="Normal 52 3 2 5 2 3" xfId="30005" xr:uid="{00000000-0005-0000-0000-0000B8600000}"/>
    <cellStyle name="Normal 52 3 2 5 3" xfId="9887" xr:uid="{00000000-0005-0000-0000-0000B9600000}"/>
    <cellStyle name="Normal 52 3 2 5 3 2" xfId="40221" xr:uid="{00000000-0005-0000-0000-0000BA600000}"/>
    <cellStyle name="Normal 52 3 2 5 3 3" xfId="24988" xr:uid="{00000000-0005-0000-0000-0000BB600000}"/>
    <cellStyle name="Normal 52 3 2 5 4" xfId="35208" xr:uid="{00000000-0005-0000-0000-0000BC600000}"/>
    <cellStyle name="Normal 52 3 2 5 5" xfId="19975" xr:uid="{00000000-0005-0000-0000-0000BD600000}"/>
    <cellStyle name="Normal 52 3 2 6" xfId="11565" xr:uid="{00000000-0005-0000-0000-0000BE600000}"/>
    <cellStyle name="Normal 52 3 2 6 2" xfId="41896" xr:uid="{00000000-0005-0000-0000-0000BF600000}"/>
    <cellStyle name="Normal 52 3 2 6 3" xfId="26663" xr:uid="{00000000-0005-0000-0000-0000C0600000}"/>
    <cellStyle name="Normal 52 3 2 7" xfId="6544" xr:uid="{00000000-0005-0000-0000-0000C1600000}"/>
    <cellStyle name="Normal 52 3 2 7 2" xfId="36879" xr:uid="{00000000-0005-0000-0000-0000C2600000}"/>
    <cellStyle name="Normal 52 3 2 7 3" xfId="21646" xr:uid="{00000000-0005-0000-0000-0000C3600000}"/>
    <cellStyle name="Normal 52 3 2 8" xfId="31867" xr:uid="{00000000-0005-0000-0000-0000C4600000}"/>
    <cellStyle name="Normal 52 3 2 9" xfId="16633" xr:uid="{00000000-0005-0000-0000-0000C5600000}"/>
    <cellStyle name="Normal 52 3 3" xfId="1680" xr:uid="{00000000-0005-0000-0000-0000C6600000}"/>
    <cellStyle name="Normal 52 3 3 2" xfId="2519" xr:uid="{00000000-0005-0000-0000-0000C7600000}"/>
    <cellStyle name="Normal 52 3 3 2 2" xfId="4209" xr:uid="{00000000-0005-0000-0000-0000C8600000}"/>
    <cellStyle name="Normal 52 3 3 2 2 2" xfId="14282" xr:uid="{00000000-0005-0000-0000-0000C9600000}"/>
    <cellStyle name="Normal 52 3 3 2 2 2 2" xfId="44613" xr:uid="{00000000-0005-0000-0000-0000CA600000}"/>
    <cellStyle name="Normal 52 3 3 2 2 2 3" xfId="29380" xr:uid="{00000000-0005-0000-0000-0000CB600000}"/>
    <cellStyle name="Normal 52 3 3 2 2 3" xfId="9262" xr:uid="{00000000-0005-0000-0000-0000CC600000}"/>
    <cellStyle name="Normal 52 3 3 2 2 3 2" xfId="39596" xr:uid="{00000000-0005-0000-0000-0000CD600000}"/>
    <cellStyle name="Normal 52 3 3 2 2 3 3" xfId="24363" xr:uid="{00000000-0005-0000-0000-0000CE600000}"/>
    <cellStyle name="Normal 52 3 3 2 2 4" xfId="34583" xr:uid="{00000000-0005-0000-0000-0000CF600000}"/>
    <cellStyle name="Normal 52 3 3 2 2 5" xfId="19350" xr:uid="{00000000-0005-0000-0000-0000D0600000}"/>
    <cellStyle name="Normal 52 3 3 2 3" xfId="5901" xr:uid="{00000000-0005-0000-0000-0000D1600000}"/>
    <cellStyle name="Normal 52 3 3 2 3 2" xfId="15953" xr:uid="{00000000-0005-0000-0000-0000D2600000}"/>
    <cellStyle name="Normal 52 3 3 2 3 2 2" xfId="46284" xr:uid="{00000000-0005-0000-0000-0000D3600000}"/>
    <cellStyle name="Normal 52 3 3 2 3 2 3" xfId="31051" xr:uid="{00000000-0005-0000-0000-0000D4600000}"/>
    <cellStyle name="Normal 52 3 3 2 3 3" xfId="10933" xr:uid="{00000000-0005-0000-0000-0000D5600000}"/>
    <cellStyle name="Normal 52 3 3 2 3 3 2" xfId="41267" xr:uid="{00000000-0005-0000-0000-0000D6600000}"/>
    <cellStyle name="Normal 52 3 3 2 3 3 3" xfId="26034" xr:uid="{00000000-0005-0000-0000-0000D7600000}"/>
    <cellStyle name="Normal 52 3 3 2 3 4" xfId="36254" xr:uid="{00000000-0005-0000-0000-0000D8600000}"/>
    <cellStyle name="Normal 52 3 3 2 3 5" xfId="21021" xr:uid="{00000000-0005-0000-0000-0000D9600000}"/>
    <cellStyle name="Normal 52 3 3 2 4" xfId="12611" xr:uid="{00000000-0005-0000-0000-0000DA600000}"/>
    <cellStyle name="Normal 52 3 3 2 4 2" xfId="42942" xr:uid="{00000000-0005-0000-0000-0000DB600000}"/>
    <cellStyle name="Normal 52 3 3 2 4 3" xfId="27709" xr:uid="{00000000-0005-0000-0000-0000DC600000}"/>
    <cellStyle name="Normal 52 3 3 2 5" xfId="7590" xr:uid="{00000000-0005-0000-0000-0000DD600000}"/>
    <cellStyle name="Normal 52 3 3 2 5 2" xfId="37925" xr:uid="{00000000-0005-0000-0000-0000DE600000}"/>
    <cellStyle name="Normal 52 3 3 2 5 3" xfId="22692" xr:uid="{00000000-0005-0000-0000-0000DF600000}"/>
    <cellStyle name="Normal 52 3 3 2 6" xfId="32913" xr:uid="{00000000-0005-0000-0000-0000E0600000}"/>
    <cellStyle name="Normal 52 3 3 2 7" xfId="17679" xr:uid="{00000000-0005-0000-0000-0000E1600000}"/>
    <cellStyle name="Normal 52 3 3 3" xfId="3372" xr:uid="{00000000-0005-0000-0000-0000E2600000}"/>
    <cellStyle name="Normal 52 3 3 3 2" xfId="13446" xr:uid="{00000000-0005-0000-0000-0000E3600000}"/>
    <cellStyle name="Normal 52 3 3 3 2 2" xfId="43777" xr:uid="{00000000-0005-0000-0000-0000E4600000}"/>
    <cellStyle name="Normal 52 3 3 3 2 3" xfId="28544" xr:uid="{00000000-0005-0000-0000-0000E5600000}"/>
    <cellStyle name="Normal 52 3 3 3 3" xfId="8426" xr:uid="{00000000-0005-0000-0000-0000E6600000}"/>
    <cellStyle name="Normal 52 3 3 3 3 2" xfId="38760" xr:uid="{00000000-0005-0000-0000-0000E7600000}"/>
    <cellStyle name="Normal 52 3 3 3 3 3" xfId="23527" xr:uid="{00000000-0005-0000-0000-0000E8600000}"/>
    <cellStyle name="Normal 52 3 3 3 4" xfId="33747" xr:uid="{00000000-0005-0000-0000-0000E9600000}"/>
    <cellStyle name="Normal 52 3 3 3 5" xfId="18514" xr:uid="{00000000-0005-0000-0000-0000EA600000}"/>
    <cellStyle name="Normal 52 3 3 4" xfId="5065" xr:uid="{00000000-0005-0000-0000-0000EB600000}"/>
    <cellStyle name="Normal 52 3 3 4 2" xfId="15117" xr:uid="{00000000-0005-0000-0000-0000EC600000}"/>
    <cellStyle name="Normal 52 3 3 4 2 2" xfId="45448" xr:uid="{00000000-0005-0000-0000-0000ED600000}"/>
    <cellStyle name="Normal 52 3 3 4 2 3" xfId="30215" xr:uid="{00000000-0005-0000-0000-0000EE600000}"/>
    <cellStyle name="Normal 52 3 3 4 3" xfId="10097" xr:uid="{00000000-0005-0000-0000-0000EF600000}"/>
    <cellStyle name="Normal 52 3 3 4 3 2" xfId="40431" xr:uid="{00000000-0005-0000-0000-0000F0600000}"/>
    <cellStyle name="Normal 52 3 3 4 3 3" xfId="25198" xr:uid="{00000000-0005-0000-0000-0000F1600000}"/>
    <cellStyle name="Normal 52 3 3 4 4" xfId="35418" xr:uid="{00000000-0005-0000-0000-0000F2600000}"/>
    <cellStyle name="Normal 52 3 3 4 5" xfId="20185" xr:uid="{00000000-0005-0000-0000-0000F3600000}"/>
    <cellStyle name="Normal 52 3 3 5" xfId="11775" xr:uid="{00000000-0005-0000-0000-0000F4600000}"/>
    <cellStyle name="Normal 52 3 3 5 2" xfId="42106" xr:uid="{00000000-0005-0000-0000-0000F5600000}"/>
    <cellStyle name="Normal 52 3 3 5 3" xfId="26873" xr:uid="{00000000-0005-0000-0000-0000F6600000}"/>
    <cellStyle name="Normal 52 3 3 6" xfId="6754" xr:uid="{00000000-0005-0000-0000-0000F7600000}"/>
    <cellStyle name="Normal 52 3 3 6 2" xfId="37089" xr:uid="{00000000-0005-0000-0000-0000F8600000}"/>
    <cellStyle name="Normal 52 3 3 6 3" xfId="21856" xr:uid="{00000000-0005-0000-0000-0000F9600000}"/>
    <cellStyle name="Normal 52 3 3 7" xfId="32077" xr:uid="{00000000-0005-0000-0000-0000FA600000}"/>
    <cellStyle name="Normal 52 3 3 8" xfId="16843" xr:uid="{00000000-0005-0000-0000-0000FB600000}"/>
    <cellStyle name="Normal 52 3 4" xfId="2101" xr:uid="{00000000-0005-0000-0000-0000FC600000}"/>
    <cellStyle name="Normal 52 3 4 2" xfId="3791" xr:uid="{00000000-0005-0000-0000-0000FD600000}"/>
    <cellStyle name="Normal 52 3 4 2 2" xfId="13864" xr:uid="{00000000-0005-0000-0000-0000FE600000}"/>
    <cellStyle name="Normal 52 3 4 2 2 2" xfId="44195" xr:uid="{00000000-0005-0000-0000-0000FF600000}"/>
    <cellStyle name="Normal 52 3 4 2 2 3" xfId="28962" xr:uid="{00000000-0005-0000-0000-000000610000}"/>
    <cellStyle name="Normal 52 3 4 2 3" xfId="8844" xr:uid="{00000000-0005-0000-0000-000001610000}"/>
    <cellStyle name="Normal 52 3 4 2 3 2" xfId="39178" xr:uid="{00000000-0005-0000-0000-000002610000}"/>
    <cellStyle name="Normal 52 3 4 2 3 3" xfId="23945" xr:uid="{00000000-0005-0000-0000-000003610000}"/>
    <cellStyle name="Normal 52 3 4 2 4" xfId="34165" xr:uid="{00000000-0005-0000-0000-000004610000}"/>
    <cellStyle name="Normal 52 3 4 2 5" xfId="18932" xr:uid="{00000000-0005-0000-0000-000005610000}"/>
    <cellStyle name="Normal 52 3 4 3" xfId="5483" xr:uid="{00000000-0005-0000-0000-000006610000}"/>
    <cellStyle name="Normal 52 3 4 3 2" xfId="15535" xr:uid="{00000000-0005-0000-0000-000007610000}"/>
    <cellStyle name="Normal 52 3 4 3 2 2" xfId="45866" xr:uid="{00000000-0005-0000-0000-000008610000}"/>
    <cellStyle name="Normal 52 3 4 3 2 3" xfId="30633" xr:uid="{00000000-0005-0000-0000-000009610000}"/>
    <cellStyle name="Normal 52 3 4 3 3" xfId="10515" xr:uid="{00000000-0005-0000-0000-00000A610000}"/>
    <cellStyle name="Normal 52 3 4 3 3 2" xfId="40849" xr:uid="{00000000-0005-0000-0000-00000B610000}"/>
    <cellStyle name="Normal 52 3 4 3 3 3" xfId="25616" xr:uid="{00000000-0005-0000-0000-00000C610000}"/>
    <cellStyle name="Normal 52 3 4 3 4" xfId="35836" xr:uid="{00000000-0005-0000-0000-00000D610000}"/>
    <cellStyle name="Normal 52 3 4 3 5" xfId="20603" xr:uid="{00000000-0005-0000-0000-00000E610000}"/>
    <cellStyle name="Normal 52 3 4 4" xfId="12193" xr:uid="{00000000-0005-0000-0000-00000F610000}"/>
    <cellStyle name="Normal 52 3 4 4 2" xfId="42524" xr:uid="{00000000-0005-0000-0000-000010610000}"/>
    <cellStyle name="Normal 52 3 4 4 3" xfId="27291" xr:uid="{00000000-0005-0000-0000-000011610000}"/>
    <cellStyle name="Normal 52 3 4 5" xfId="7172" xr:uid="{00000000-0005-0000-0000-000012610000}"/>
    <cellStyle name="Normal 52 3 4 5 2" xfId="37507" xr:uid="{00000000-0005-0000-0000-000013610000}"/>
    <cellStyle name="Normal 52 3 4 5 3" xfId="22274" xr:uid="{00000000-0005-0000-0000-000014610000}"/>
    <cellStyle name="Normal 52 3 4 6" xfId="32495" xr:uid="{00000000-0005-0000-0000-000015610000}"/>
    <cellStyle name="Normal 52 3 4 7" xfId="17261" xr:uid="{00000000-0005-0000-0000-000016610000}"/>
    <cellStyle name="Normal 52 3 5" xfId="2954" xr:uid="{00000000-0005-0000-0000-000017610000}"/>
    <cellStyle name="Normal 52 3 5 2" xfId="13028" xr:uid="{00000000-0005-0000-0000-000018610000}"/>
    <cellStyle name="Normal 52 3 5 2 2" xfId="43359" xr:uid="{00000000-0005-0000-0000-000019610000}"/>
    <cellStyle name="Normal 52 3 5 2 3" xfId="28126" xr:uid="{00000000-0005-0000-0000-00001A610000}"/>
    <cellStyle name="Normal 52 3 5 3" xfId="8008" xr:uid="{00000000-0005-0000-0000-00001B610000}"/>
    <cellStyle name="Normal 52 3 5 3 2" xfId="38342" xr:uid="{00000000-0005-0000-0000-00001C610000}"/>
    <cellStyle name="Normal 52 3 5 3 3" xfId="23109" xr:uid="{00000000-0005-0000-0000-00001D610000}"/>
    <cellStyle name="Normal 52 3 5 4" xfId="33329" xr:uid="{00000000-0005-0000-0000-00001E610000}"/>
    <cellStyle name="Normal 52 3 5 5" xfId="18096" xr:uid="{00000000-0005-0000-0000-00001F610000}"/>
    <cellStyle name="Normal 52 3 6" xfId="4647" xr:uid="{00000000-0005-0000-0000-000020610000}"/>
    <cellStyle name="Normal 52 3 6 2" xfId="14699" xr:uid="{00000000-0005-0000-0000-000021610000}"/>
    <cellStyle name="Normal 52 3 6 2 2" xfId="45030" xr:uid="{00000000-0005-0000-0000-000022610000}"/>
    <cellStyle name="Normal 52 3 6 2 3" xfId="29797" xr:uid="{00000000-0005-0000-0000-000023610000}"/>
    <cellStyle name="Normal 52 3 6 3" xfId="9679" xr:uid="{00000000-0005-0000-0000-000024610000}"/>
    <cellStyle name="Normal 52 3 6 3 2" xfId="40013" xr:uid="{00000000-0005-0000-0000-000025610000}"/>
    <cellStyle name="Normal 52 3 6 3 3" xfId="24780" xr:uid="{00000000-0005-0000-0000-000026610000}"/>
    <cellStyle name="Normal 52 3 6 4" xfId="35000" xr:uid="{00000000-0005-0000-0000-000027610000}"/>
    <cellStyle name="Normal 52 3 6 5" xfId="19767" xr:uid="{00000000-0005-0000-0000-000028610000}"/>
    <cellStyle name="Normal 52 3 7" xfId="11357" xr:uid="{00000000-0005-0000-0000-000029610000}"/>
    <cellStyle name="Normal 52 3 7 2" xfId="41688" xr:uid="{00000000-0005-0000-0000-00002A610000}"/>
    <cellStyle name="Normal 52 3 7 3" xfId="26455" xr:uid="{00000000-0005-0000-0000-00002B610000}"/>
    <cellStyle name="Normal 52 3 8" xfId="6336" xr:uid="{00000000-0005-0000-0000-00002C610000}"/>
    <cellStyle name="Normal 52 3 8 2" xfId="36671" xr:uid="{00000000-0005-0000-0000-00002D610000}"/>
    <cellStyle name="Normal 52 3 8 3" xfId="21438" xr:uid="{00000000-0005-0000-0000-00002E610000}"/>
    <cellStyle name="Normal 52 3 9" xfId="31660" xr:uid="{00000000-0005-0000-0000-00002F610000}"/>
    <cellStyle name="Normal 52 4" xfId="1361" xr:uid="{00000000-0005-0000-0000-000030610000}"/>
    <cellStyle name="Normal 52 4 2" xfId="1784" xr:uid="{00000000-0005-0000-0000-000031610000}"/>
    <cellStyle name="Normal 52 4 2 2" xfId="2623" xr:uid="{00000000-0005-0000-0000-000032610000}"/>
    <cellStyle name="Normal 52 4 2 2 2" xfId="4313" xr:uid="{00000000-0005-0000-0000-000033610000}"/>
    <cellStyle name="Normal 52 4 2 2 2 2" xfId="14386" xr:uid="{00000000-0005-0000-0000-000034610000}"/>
    <cellStyle name="Normal 52 4 2 2 2 2 2" xfId="44717" xr:uid="{00000000-0005-0000-0000-000035610000}"/>
    <cellStyle name="Normal 52 4 2 2 2 2 3" xfId="29484" xr:uid="{00000000-0005-0000-0000-000036610000}"/>
    <cellStyle name="Normal 52 4 2 2 2 3" xfId="9366" xr:uid="{00000000-0005-0000-0000-000037610000}"/>
    <cellStyle name="Normal 52 4 2 2 2 3 2" xfId="39700" xr:uid="{00000000-0005-0000-0000-000038610000}"/>
    <cellStyle name="Normal 52 4 2 2 2 3 3" xfId="24467" xr:uid="{00000000-0005-0000-0000-000039610000}"/>
    <cellStyle name="Normal 52 4 2 2 2 4" xfId="34687" xr:uid="{00000000-0005-0000-0000-00003A610000}"/>
    <cellStyle name="Normal 52 4 2 2 2 5" xfId="19454" xr:uid="{00000000-0005-0000-0000-00003B610000}"/>
    <cellStyle name="Normal 52 4 2 2 3" xfId="6005" xr:uid="{00000000-0005-0000-0000-00003C610000}"/>
    <cellStyle name="Normal 52 4 2 2 3 2" xfId="16057" xr:uid="{00000000-0005-0000-0000-00003D610000}"/>
    <cellStyle name="Normal 52 4 2 2 3 2 2" xfId="46388" xr:uid="{00000000-0005-0000-0000-00003E610000}"/>
    <cellStyle name="Normal 52 4 2 2 3 2 3" xfId="31155" xr:uid="{00000000-0005-0000-0000-00003F610000}"/>
    <cellStyle name="Normal 52 4 2 2 3 3" xfId="11037" xr:uid="{00000000-0005-0000-0000-000040610000}"/>
    <cellStyle name="Normal 52 4 2 2 3 3 2" xfId="41371" xr:uid="{00000000-0005-0000-0000-000041610000}"/>
    <cellStyle name="Normal 52 4 2 2 3 3 3" xfId="26138" xr:uid="{00000000-0005-0000-0000-000042610000}"/>
    <cellStyle name="Normal 52 4 2 2 3 4" xfId="36358" xr:uid="{00000000-0005-0000-0000-000043610000}"/>
    <cellStyle name="Normal 52 4 2 2 3 5" xfId="21125" xr:uid="{00000000-0005-0000-0000-000044610000}"/>
    <cellStyle name="Normal 52 4 2 2 4" xfId="12715" xr:uid="{00000000-0005-0000-0000-000045610000}"/>
    <cellStyle name="Normal 52 4 2 2 4 2" xfId="43046" xr:uid="{00000000-0005-0000-0000-000046610000}"/>
    <cellStyle name="Normal 52 4 2 2 4 3" xfId="27813" xr:uid="{00000000-0005-0000-0000-000047610000}"/>
    <cellStyle name="Normal 52 4 2 2 5" xfId="7694" xr:uid="{00000000-0005-0000-0000-000048610000}"/>
    <cellStyle name="Normal 52 4 2 2 5 2" xfId="38029" xr:uid="{00000000-0005-0000-0000-000049610000}"/>
    <cellStyle name="Normal 52 4 2 2 5 3" xfId="22796" xr:uid="{00000000-0005-0000-0000-00004A610000}"/>
    <cellStyle name="Normal 52 4 2 2 6" xfId="33017" xr:uid="{00000000-0005-0000-0000-00004B610000}"/>
    <cellStyle name="Normal 52 4 2 2 7" xfId="17783" xr:uid="{00000000-0005-0000-0000-00004C610000}"/>
    <cellStyle name="Normal 52 4 2 3" xfId="3476" xr:uid="{00000000-0005-0000-0000-00004D610000}"/>
    <cellStyle name="Normal 52 4 2 3 2" xfId="13550" xr:uid="{00000000-0005-0000-0000-00004E610000}"/>
    <cellStyle name="Normal 52 4 2 3 2 2" xfId="43881" xr:uid="{00000000-0005-0000-0000-00004F610000}"/>
    <cellStyle name="Normal 52 4 2 3 2 3" xfId="28648" xr:uid="{00000000-0005-0000-0000-000050610000}"/>
    <cellStyle name="Normal 52 4 2 3 3" xfId="8530" xr:uid="{00000000-0005-0000-0000-000051610000}"/>
    <cellStyle name="Normal 52 4 2 3 3 2" xfId="38864" xr:uid="{00000000-0005-0000-0000-000052610000}"/>
    <cellStyle name="Normal 52 4 2 3 3 3" xfId="23631" xr:uid="{00000000-0005-0000-0000-000053610000}"/>
    <cellStyle name="Normal 52 4 2 3 4" xfId="33851" xr:uid="{00000000-0005-0000-0000-000054610000}"/>
    <cellStyle name="Normal 52 4 2 3 5" xfId="18618" xr:uid="{00000000-0005-0000-0000-000055610000}"/>
    <cellStyle name="Normal 52 4 2 4" xfId="5169" xr:uid="{00000000-0005-0000-0000-000056610000}"/>
    <cellStyle name="Normal 52 4 2 4 2" xfId="15221" xr:uid="{00000000-0005-0000-0000-000057610000}"/>
    <cellStyle name="Normal 52 4 2 4 2 2" xfId="45552" xr:uid="{00000000-0005-0000-0000-000058610000}"/>
    <cellStyle name="Normal 52 4 2 4 2 3" xfId="30319" xr:uid="{00000000-0005-0000-0000-000059610000}"/>
    <cellStyle name="Normal 52 4 2 4 3" xfId="10201" xr:uid="{00000000-0005-0000-0000-00005A610000}"/>
    <cellStyle name="Normal 52 4 2 4 3 2" xfId="40535" xr:uid="{00000000-0005-0000-0000-00005B610000}"/>
    <cellStyle name="Normal 52 4 2 4 3 3" xfId="25302" xr:uid="{00000000-0005-0000-0000-00005C610000}"/>
    <cellStyle name="Normal 52 4 2 4 4" xfId="35522" xr:uid="{00000000-0005-0000-0000-00005D610000}"/>
    <cellStyle name="Normal 52 4 2 4 5" xfId="20289" xr:uid="{00000000-0005-0000-0000-00005E610000}"/>
    <cellStyle name="Normal 52 4 2 5" xfId="11879" xr:uid="{00000000-0005-0000-0000-00005F610000}"/>
    <cellStyle name="Normal 52 4 2 5 2" xfId="42210" xr:uid="{00000000-0005-0000-0000-000060610000}"/>
    <cellStyle name="Normal 52 4 2 5 3" xfId="26977" xr:uid="{00000000-0005-0000-0000-000061610000}"/>
    <cellStyle name="Normal 52 4 2 6" xfId="6858" xr:uid="{00000000-0005-0000-0000-000062610000}"/>
    <cellStyle name="Normal 52 4 2 6 2" xfId="37193" xr:uid="{00000000-0005-0000-0000-000063610000}"/>
    <cellStyle name="Normal 52 4 2 6 3" xfId="21960" xr:uid="{00000000-0005-0000-0000-000064610000}"/>
    <cellStyle name="Normal 52 4 2 7" xfId="32181" xr:uid="{00000000-0005-0000-0000-000065610000}"/>
    <cellStyle name="Normal 52 4 2 8" xfId="16947" xr:uid="{00000000-0005-0000-0000-000066610000}"/>
    <cellStyle name="Normal 52 4 3" xfId="2205" xr:uid="{00000000-0005-0000-0000-000067610000}"/>
    <cellStyle name="Normal 52 4 3 2" xfId="3895" xr:uid="{00000000-0005-0000-0000-000068610000}"/>
    <cellStyle name="Normal 52 4 3 2 2" xfId="13968" xr:uid="{00000000-0005-0000-0000-000069610000}"/>
    <cellStyle name="Normal 52 4 3 2 2 2" xfId="44299" xr:uid="{00000000-0005-0000-0000-00006A610000}"/>
    <cellStyle name="Normal 52 4 3 2 2 3" xfId="29066" xr:uid="{00000000-0005-0000-0000-00006B610000}"/>
    <cellStyle name="Normal 52 4 3 2 3" xfId="8948" xr:uid="{00000000-0005-0000-0000-00006C610000}"/>
    <cellStyle name="Normal 52 4 3 2 3 2" xfId="39282" xr:uid="{00000000-0005-0000-0000-00006D610000}"/>
    <cellStyle name="Normal 52 4 3 2 3 3" xfId="24049" xr:uid="{00000000-0005-0000-0000-00006E610000}"/>
    <cellStyle name="Normal 52 4 3 2 4" xfId="34269" xr:uid="{00000000-0005-0000-0000-00006F610000}"/>
    <cellStyle name="Normal 52 4 3 2 5" xfId="19036" xr:uid="{00000000-0005-0000-0000-000070610000}"/>
    <cellStyle name="Normal 52 4 3 3" xfId="5587" xr:uid="{00000000-0005-0000-0000-000071610000}"/>
    <cellStyle name="Normal 52 4 3 3 2" xfId="15639" xr:uid="{00000000-0005-0000-0000-000072610000}"/>
    <cellStyle name="Normal 52 4 3 3 2 2" xfId="45970" xr:uid="{00000000-0005-0000-0000-000073610000}"/>
    <cellStyle name="Normal 52 4 3 3 2 3" xfId="30737" xr:uid="{00000000-0005-0000-0000-000074610000}"/>
    <cellStyle name="Normal 52 4 3 3 3" xfId="10619" xr:uid="{00000000-0005-0000-0000-000075610000}"/>
    <cellStyle name="Normal 52 4 3 3 3 2" xfId="40953" xr:uid="{00000000-0005-0000-0000-000076610000}"/>
    <cellStyle name="Normal 52 4 3 3 3 3" xfId="25720" xr:uid="{00000000-0005-0000-0000-000077610000}"/>
    <cellStyle name="Normal 52 4 3 3 4" xfId="35940" xr:uid="{00000000-0005-0000-0000-000078610000}"/>
    <cellStyle name="Normal 52 4 3 3 5" xfId="20707" xr:uid="{00000000-0005-0000-0000-000079610000}"/>
    <cellStyle name="Normal 52 4 3 4" xfId="12297" xr:uid="{00000000-0005-0000-0000-00007A610000}"/>
    <cellStyle name="Normal 52 4 3 4 2" xfId="42628" xr:uid="{00000000-0005-0000-0000-00007B610000}"/>
    <cellStyle name="Normal 52 4 3 4 3" xfId="27395" xr:uid="{00000000-0005-0000-0000-00007C610000}"/>
    <cellStyle name="Normal 52 4 3 5" xfId="7276" xr:uid="{00000000-0005-0000-0000-00007D610000}"/>
    <cellStyle name="Normal 52 4 3 5 2" xfId="37611" xr:uid="{00000000-0005-0000-0000-00007E610000}"/>
    <cellStyle name="Normal 52 4 3 5 3" xfId="22378" xr:uid="{00000000-0005-0000-0000-00007F610000}"/>
    <cellStyle name="Normal 52 4 3 6" xfId="32599" xr:uid="{00000000-0005-0000-0000-000080610000}"/>
    <cellStyle name="Normal 52 4 3 7" xfId="17365" xr:uid="{00000000-0005-0000-0000-000081610000}"/>
    <cellStyle name="Normal 52 4 4" xfId="3058" xr:uid="{00000000-0005-0000-0000-000082610000}"/>
    <cellStyle name="Normal 52 4 4 2" xfId="13132" xr:uid="{00000000-0005-0000-0000-000083610000}"/>
    <cellStyle name="Normal 52 4 4 2 2" xfId="43463" xr:uid="{00000000-0005-0000-0000-000084610000}"/>
    <cellStyle name="Normal 52 4 4 2 3" xfId="28230" xr:uid="{00000000-0005-0000-0000-000085610000}"/>
    <cellStyle name="Normal 52 4 4 3" xfId="8112" xr:uid="{00000000-0005-0000-0000-000086610000}"/>
    <cellStyle name="Normal 52 4 4 3 2" xfId="38446" xr:uid="{00000000-0005-0000-0000-000087610000}"/>
    <cellStyle name="Normal 52 4 4 3 3" xfId="23213" xr:uid="{00000000-0005-0000-0000-000088610000}"/>
    <cellStyle name="Normal 52 4 4 4" xfId="33433" xr:uid="{00000000-0005-0000-0000-000089610000}"/>
    <cellStyle name="Normal 52 4 4 5" xfId="18200" xr:uid="{00000000-0005-0000-0000-00008A610000}"/>
    <cellStyle name="Normal 52 4 5" xfId="4751" xr:uid="{00000000-0005-0000-0000-00008B610000}"/>
    <cellStyle name="Normal 52 4 5 2" xfId="14803" xr:uid="{00000000-0005-0000-0000-00008C610000}"/>
    <cellStyle name="Normal 52 4 5 2 2" xfId="45134" xr:uid="{00000000-0005-0000-0000-00008D610000}"/>
    <cellStyle name="Normal 52 4 5 2 3" xfId="29901" xr:uid="{00000000-0005-0000-0000-00008E610000}"/>
    <cellStyle name="Normal 52 4 5 3" xfId="9783" xr:uid="{00000000-0005-0000-0000-00008F610000}"/>
    <cellStyle name="Normal 52 4 5 3 2" xfId="40117" xr:uid="{00000000-0005-0000-0000-000090610000}"/>
    <cellStyle name="Normal 52 4 5 3 3" xfId="24884" xr:uid="{00000000-0005-0000-0000-000091610000}"/>
    <cellStyle name="Normal 52 4 5 4" xfId="35104" xr:uid="{00000000-0005-0000-0000-000092610000}"/>
    <cellStyle name="Normal 52 4 5 5" xfId="19871" xr:uid="{00000000-0005-0000-0000-000093610000}"/>
    <cellStyle name="Normal 52 4 6" xfId="11461" xr:uid="{00000000-0005-0000-0000-000094610000}"/>
    <cellStyle name="Normal 52 4 6 2" xfId="41792" xr:uid="{00000000-0005-0000-0000-000095610000}"/>
    <cellStyle name="Normal 52 4 6 3" xfId="26559" xr:uid="{00000000-0005-0000-0000-000096610000}"/>
    <cellStyle name="Normal 52 4 7" xfId="6440" xr:uid="{00000000-0005-0000-0000-000097610000}"/>
    <cellStyle name="Normal 52 4 7 2" xfId="36775" xr:uid="{00000000-0005-0000-0000-000098610000}"/>
    <cellStyle name="Normal 52 4 7 3" xfId="21542" xr:uid="{00000000-0005-0000-0000-000099610000}"/>
    <cellStyle name="Normal 52 4 8" xfId="31763" xr:uid="{00000000-0005-0000-0000-00009A610000}"/>
    <cellStyle name="Normal 52 4 9" xfId="16529" xr:uid="{00000000-0005-0000-0000-00009B610000}"/>
    <cellStyle name="Normal 52 5" xfId="1574" xr:uid="{00000000-0005-0000-0000-00009C610000}"/>
    <cellStyle name="Normal 52 5 2" xfId="2415" xr:uid="{00000000-0005-0000-0000-00009D610000}"/>
    <cellStyle name="Normal 52 5 2 2" xfId="4105" xr:uid="{00000000-0005-0000-0000-00009E610000}"/>
    <cellStyle name="Normal 52 5 2 2 2" xfId="14178" xr:uid="{00000000-0005-0000-0000-00009F610000}"/>
    <cellStyle name="Normal 52 5 2 2 2 2" xfId="44509" xr:uid="{00000000-0005-0000-0000-0000A0610000}"/>
    <cellStyle name="Normal 52 5 2 2 2 3" xfId="29276" xr:uid="{00000000-0005-0000-0000-0000A1610000}"/>
    <cellStyle name="Normal 52 5 2 2 3" xfId="9158" xr:uid="{00000000-0005-0000-0000-0000A2610000}"/>
    <cellStyle name="Normal 52 5 2 2 3 2" xfId="39492" xr:uid="{00000000-0005-0000-0000-0000A3610000}"/>
    <cellStyle name="Normal 52 5 2 2 3 3" xfId="24259" xr:uid="{00000000-0005-0000-0000-0000A4610000}"/>
    <cellStyle name="Normal 52 5 2 2 4" xfId="34479" xr:uid="{00000000-0005-0000-0000-0000A5610000}"/>
    <cellStyle name="Normal 52 5 2 2 5" xfId="19246" xr:uid="{00000000-0005-0000-0000-0000A6610000}"/>
    <cellStyle name="Normal 52 5 2 3" xfId="5797" xr:uid="{00000000-0005-0000-0000-0000A7610000}"/>
    <cellStyle name="Normal 52 5 2 3 2" xfId="15849" xr:uid="{00000000-0005-0000-0000-0000A8610000}"/>
    <cellStyle name="Normal 52 5 2 3 2 2" xfId="46180" xr:uid="{00000000-0005-0000-0000-0000A9610000}"/>
    <cellStyle name="Normal 52 5 2 3 2 3" xfId="30947" xr:uid="{00000000-0005-0000-0000-0000AA610000}"/>
    <cellStyle name="Normal 52 5 2 3 3" xfId="10829" xr:uid="{00000000-0005-0000-0000-0000AB610000}"/>
    <cellStyle name="Normal 52 5 2 3 3 2" xfId="41163" xr:uid="{00000000-0005-0000-0000-0000AC610000}"/>
    <cellStyle name="Normal 52 5 2 3 3 3" xfId="25930" xr:uid="{00000000-0005-0000-0000-0000AD610000}"/>
    <cellStyle name="Normal 52 5 2 3 4" xfId="36150" xr:uid="{00000000-0005-0000-0000-0000AE610000}"/>
    <cellStyle name="Normal 52 5 2 3 5" xfId="20917" xr:uid="{00000000-0005-0000-0000-0000AF610000}"/>
    <cellStyle name="Normal 52 5 2 4" xfId="12507" xr:uid="{00000000-0005-0000-0000-0000B0610000}"/>
    <cellStyle name="Normal 52 5 2 4 2" xfId="42838" xr:uid="{00000000-0005-0000-0000-0000B1610000}"/>
    <cellStyle name="Normal 52 5 2 4 3" xfId="27605" xr:uid="{00000000-0005-0000-0000-0000B2610000}"/>
    <cellStyle name="Normal 52 5 2 5" xfId="7486" xr:uid="{00000000-0005-0000-0000-0000B3610000}"/>
    <cellStyle name="Normal 52 5 2 5 2" xfId="37821" xr:uid="{00000000-0005-0000-0000-0000B4610000}"/>
    <cellStyle name="Normal 52 5 2 5 3" xfId="22588" xr:uid="{00000000-0005-0000-0000-0000B5610000}"/>
    <cellStyle name="Normal 52 5 2 6" xfId="32809" xr:uid="{00000000-0005-0000-0000-0000B6610000}"/>
    <cellStyle name="Normal 52 5 2 7" xfId="17575" xr:uid="{00000000-0005-0000-0000-0000B7610000}"/>
    <cellStyle name="Normal 52 5 3" xfId="3268" xr:uid="{00000000-0005-0000-0000-0000B8610000}"/>
    <cellStyle name="Normal 52 5 3 2" xfId="13342" xr:uid="{00000000-0005-0000-0000-0000B9610000}"/>
    <cellStyle name="Normal 52 5 3 2 2" xfId="43673" xr:uid="{00000000-0005-0000-0000-0000BA610000}"/>
    <cellStyle name="Normal 52 5 3 2 3" xfId="28440" xr:uid="{00000000-0005-0000-0000-0000BB610000}"/>
    <cellStyle name="Normal 52 5 3 3" xfId="8322" xr:uid="{00000000-0005-0000-0000-0000BC610000}"/>
    <cellStyle name="Normal 52 5 3 3 2" xfId="38656" xr:uid="{00000000-0005-0000-0000-0000BD610000}"/>
    <cellStyle name="Normal 52 5 3 3 3" xfId="23423" xr:uid="{00000000-0005-0000-0000-0000BE610000}"/>
    <cellStyle name="Normal 52 5 3 4" xfId="33643" xr:uid="{00000000-0005-0000-0000-0000BF610000}"/>
    <cellStyle name="Normal 52 5 3 5" xfId="18410" xr:uid="{00000000-0005-0000-0000-0000C0610000}"/>
    <cellStyle name="Normal 52 5 4" xfId="4961" xr:uid="{00000000-0005-0000-0000-0000C1610000}"/>
    <cellStyle name="Normal 52 5 4 2" xfId="15013" xr:uid="{00000000-0005-0000-0000-0000C2610000}"/>
    <cellStyle name="Normal 52 5 4 2 2" xfId="45344" xr:uid="{00000000-0005-0000-0000-0000C3610000}"/>
    <cellStyle name="Normal 52 5 4 2 3" xfId="30111" xr:uid="{00000000-0005-0000-0000-0000C4610000}"/>
    <cellStyle name="Normal 52 5 4 3" xfId="9993" xr:uid="{00000000-0005-0000-0000-0000C5610000}"/>
    <cellStyle name="Normal 52 5 4 3 2" xfId="40327" xr:uid="{00000000-0005-0000-0000-0000C6610000}"/>
    <cellStyle name="Normal 52 5 4 3 3" xfId="25094" xr:uid="{00000000-0005-0000-0000-0000C7610000}"/>
    <cellStyle name="Normal 52 5 4 4" xfId="35314" xr:uid="{00000000-0005-0000-0000-0000C8610000}"/>
    <cellStyle name="Normal 52 5 4 5" xfId="20081" xr:uid="{00000000-0005-0000-0000-0000C9610000}"/>
    <cellStyle name="Normal 52 5 5" xfId="11671" xr:uid="{00000000-0005-0000-0000-0000CA610000}"/>
    <cellStyle name="Normal 52 5 5 2" xfId="42002" xr:uid="{00000000-0005-0000-0000-0000CB610000}"/>
    <cellStyle name="Normal 52 5 5 3" xfId="26769" xr:uid="{00000000-0005-0000-0000-0000CC610000}"/>
    <cellStyle name="Normal 52 5 6" xfId="6650" xr:uid="{00000000-0005-0000-0000-0000CD610000}"/>
    <cellStyle name="Normal 52 5 6 2" xfId="36985" xr:uid="{00000000-0005-0000-0000-0000CE610000}"/>
    <cellStyle name="Normal 52 5 6 3" xfId="21752" xr:uid="{00000000-0005-0000-0000-0000CF610000}"/>
    <cellStyle name="Normal 52 5 7" xfId="31973" xr:uid="{00000000-0005-0000-0000-0000D0610000}"/>
    <cellStyle name="Normal 52 5 8" xfId="16739" xr:uid="{00000000-0005-0000-0000-0000D1610000}"/>
    <cellStyle name="Normal 52 6" xfId="1995" xr:uid="{00000000-0005-0000-0000-0000D2610000}"/>
    <cellStyle name="Normal 52 6 2" xfId="3687" xr:uid="{00000000-0005-0000-0000-0000D3610000}"/>
    <cellStyle name="Normal 52 6 2 2" xfId="13760" xr:uid="{00000000-0005-0000-0000-0000D4610000}"/>
    <cellStyle name="Normal 52 6 2 2 2" xfId="44091" xr:uid="{00000000-0005-0000-0000-0000D5610000}"/>
    <cellStyle name="Normal 52 6 2 2 3" xfId="28858" xr:uid="{00000000-0005-0000-0000-0000D6610000}"/>
    <cellStyle name="Normal 52 6 2 3" xfId="8740" xr:uid="{00000000-0005-0000-0000-0000D7610000}"/>
    <cellStyle name="Normal 52 6 2 3 2" xfId="39074" xr:uid="{00000000-0005-0000-0000-0000D8610000}"/>
    <cellStyle name="Normal 52 6 2 3 3" xfId="23841" xr:uid="{00000000-0005-0000-0000-0000D9610000}"/>
    <cellStyle name="Normal 52 6 2 4" xfId="34061" xr:uid="{00000000-0005-0000-0000-0000DA610000}"/>
    <cellStyle name="Normal 52 6 2 5" xfId="18828" xr:uid="{00000000-0005-0000-0000-0000DB610000}"/>
    <cellStyle name="Normal 52 6 3" xfId="5379" xr:uid="{00000000-0005-0000-0000-0000DC610000}"/>
    <cellStyle name="Normal 52 6 3 2" xfId="15431" xr:uid="{00000000-0005-0000-0000-0000DD610000}"/>
    <cellStyle name="Normal 52 6 3 2 2" xfId="45762" xr:uid="{00000000-0005-0000-0000-0000DE610000}"/>
    <cellStyle name="Normal 52 6 3 2 3" xfId="30529" xr:uid="{00000000-0005-0000-0000-0000DF610000}"/>
    <cellStyle name="Normal 52 6 3 3" xfId="10411" xr:uid="{00000000-0005-0000-0000-0000E0610000}"/>
    <cellStyle name="Normal 52 6 3 3 2" xfId="40745" xr:uid="{00000000-0005-0000-0000-0000E1610000}"/>
    <cellStyle name="Normal 52 6 3 3 3" xfId="25512" xr:uid="{00000000-0005-0000-0000-0000E2610000}"/>
    <cellStyle name="Normal 52 6 3 4" xfId="35732" xr:uid="{00000000-0005-0000-0000-0000E3610000}"/>
    <cellStyle name="Normal 52 6 3 5" xfId="20499" xr:uid="{00000000-0005-0000-0000-0000E4610000}"/>
    <cellStyle name="Normal 52 6 4" xfId="12089" xr:uid="{00000000-0005-0000-0000-0000E5610000}"/>
    <cellStyle name="Normal 52 6 4 2" xfId="42420" xr:uid="{00000000-0005-0000-0000-0000E6610000}"/>
    <cellStyle name="Normal 52 6 4 3" xfId="27187" xr:uid="{00000000-0005-0000-0000-0000E7610000}"/>
    <cellStyle name="Normal 52 6 5" xfId="7068" xr:uid="{00000000-0005-0000-0000-0000E8610000}"/>
    <cellStyle name="Normal 52 6 5 2" xfId="37403" xr:uid="{00000000-0005-0000-0000-0000E9610000}"/>
    <cellStyle name="Normal 52 6 5 3" xfId="22170" xr:uid="{00000000-0005-0000-0000-0000EA610000}"/>
    <cellStyle name="Normal 52 6 6" xfId="32391" xr:uid="{00000000-0005-0000-0000-0000EB610000}"/>
    <cellStyle name="Normal 52 6 7" xfId="17157" xr:uid="{00000000-0005-0000-0000-0000EC610000}"/>
    <cellStyle name="Normal 52 7" xfId="2846" xr:uid="{00000000-0005-0000-0000-0000ED610000}"/>
    <cellStyle name="Normal 52 7 2" xfId="12924" xr:uid="{00000000-0005-0000-0000-0000EE610000}"/>
    <cellStyle name="Normal 52 7 2 2" xfId="43255" xr:uid="{00000000-0005-0000-0000-0000EF610000}"/>
    <cellStyle name="Normal 52 7 2 3" xfId="28022" xr:uid="{00000000-0005-0000-0000-0000F0610000}"/>
    <cellStyle name="Normal 52 7 3" xfId="7904" xr:uid="{00000000-0005-0000-0000-0000F1610000}"/>
    <cellStyle name="Normal 52 7 3 2" xfId="38238" xr:uid="{00000000-0005-0000-0000-0000F2610000}"/>
    <cellStyle name="Normal 52 7 3 3" xfId="23005" xr:uid="{00000000-0005-0000-0000-0000F3610000}"/>
    <cellStyle name="Normal 52 7 4" xfId="33225" xr:uid="{00000000-0005-0000-0000-0000F4610000}"/>
    <cellStyle name="Normal 52 7 5" xfId="17992" xr:uid="{00000000-0005-0000-0000-0000F5610000}"/>
    <cellStyle name="Normal 52 8" xfId="4540" xr:uid="{00000000-0005-0000-0000-0000F6610000}"/>
    <cellStyle name="Normal 52 8 2" xfId="14595" xr:uid="{00000000-0005-0000-0000-0000F7610000}"/>
    <cellStyle name="Normal 52 8 2 2" xfId="44926" xr:uid="{00000000-0005-0000-0000-0000F8610000}"/>
    <cellStyle name="Normal 52 8 2 3" xfId="29693" xr:uid="{00000000-0005-0000-0000-0000F9610000}"/>
    <cellStyle name="Normal 52 8 3" xfId="9575" xr:uid="{00000000-0005-0000-0000-0000FA610000}"/>
    <cellStyle name="Normal 52 8 3 2" xfId="39909" xr:uid="{00000000-0005-0000-0000-0000FB610000}"/>
    <cellStyle name="Normal 52 8 3 3" xfId="24676" xr:uid="{00000000-0005-0000-0000-0000FC610000}"/>
    <cellStyle name="Normal 52 8 4" xfId="34896" xr:uid="{00000000-0005-0000-0000-0000FD610000}"/>
    <cellStyle name="Normal 52 8 5" xfId="19663" xr:uid="{00000000-0005-0000-0000-0000FE610000}"/>
    <cellStyle name="Normal 52 9" xfId="11251" xr:uid="{00000000-0005-0000-0000-0000FF610000}"/>
    <cellStyle name="Normal 52 9 2" xfId="41584" xr:uid="{00000000-0005-0000-0000-000000620000}"/>
    <cellStyle name="Normal 52 9 3" xfId="26351" xr:uid="{00000000-0005-0000-0000-000001620000}"/>
    <cellStyle name="Normal 53" xfId="869" xr:uid="{00000000-0005-0000-0000-000002620000}"/>
    <cellStyle name="Normal 53 10" xfId="6231" xr:uid="{00000000-0005-0000-0000-000003620000}"/>
    <cellStyle name="Normal 53 10 2" xfId="36568" xr:uid="{00000000-0005-0000-0000-000004620000}"/>
    <cellStyle name="Normal 53 10 3" xfId="21335" xr:uid="{00000000-0005-0000-0000-000005620000}"/>
    <cellStyle name="Normal 53 11" xfId="31559" xr:uid="{00000000-0005-0000-0000-000006620000}"/>
    <cellStyle name="Normal 53 12" xfId="16320" xr:uid="{00000000-0005-0000-0000-000007620000}"/>
    <cellStyle name="Normal 53 2" xfId="1195" xr:uid="{00000000-0005-0000-0000-000008620000}"/>
    <cellStyle name="Normal 53 2 10" xfId="31611" xr:uid="{00000000-0005-0000-0000-000009620000}"/>
    <cellStyle name="Normal 53 2 11" xfId="16374" xr:uid="{00000000-0005-0000-0000-00000A620000}"/>
    <cellStyle name="Normal 53 2 2" xfId="1303" xr:uid="{00000000-0005-0000-0000-00000B620000}"/>
    <cellStyle name="Normal 53 2 2 10" xfId="16478" xr:uid="{00000000-0005-0000-0000-00000C620000}"/>
    <cellStyle name="Normal 53 2 2 2" xfId="1520" xr:uid="{00000000-0005-0000-0000-00000D620000}"/>
    <cellStyle name="Normal 53 2 2 2 2" xfId="1941" xr:uid="{00000000-0005-0000-0000-00000E620000}"/>
    <cellStyle name="Normal 53 2 2 2 2 2" xfId="2780" xr:uid="{00000000-0005-0000-0000-00000F620000}"/>
    <cellStyle name="Normal 53 2 2 2 2 2 2" xfId="4470" xr:uid="{00000000-0005-0000-0000-000010620000}"/>
    <cellStyle name="Normal 53 2 2 2 2 2 2 2" xfId="14543" xr:uid="{00000000-0005-0000-0000-000011620000}"/>
    <cellStyle name="Normal 53 2 2 2 2 2 2 2 2" xfId="44874" xr:uid="{00000000-0005-0000-0000-000012620000}"/>
    <cellStyle name="Normal 53 2 2 2 2 2 2 2 3" xfId="29641" xr:uid="{00000000-0005-0000-0000-000013620000}"/>
    <cellStyle name="Normal 53 2 2 2 2 2 2 3" xfId="9523" xr:uid="{00000000-0005-0000-0000-000014620000}"/>
    <cellStyle name="Normal 53 2 2 2 2 2 2 3 2" xfId="39857" xr:uid="{00000000-0005-0000-0000-000015620000}"/>
    <cellStyle name="Normal 53 2 2 2 2 2 2 3 3" xfId="24624" xr:uid="{00000000-0005-0000-0000-000016620000}"/>
    <cellStyle name="Normal 53 2 2 2 2 2 2 4" xfId="34844" xr:uid="{00000000-0005-0000-0000-000017620000}"/>
    <cellStyle name="Normal 53 2 2 2 2 2 2 5" xfId="19611" xr:uid="{00000000-0005-0000-0000-000018620000}"/>
    <cellStyle name="Normal 53 2 2 2 2 2 3" xfId="6162" xr:uid="{00000000-0005-0000-0000-000019620000}"/>
    <cellStyle name="Normal 53 2 2 2 2 2 3 2" xfId="16214" xr:uid="{00000000-0005-0000-0000-00001A620000}"/>
    <cellStyle name="Normal 53 2 2 2 2 2 3 2 2" xfId="46545" xr:uid="{00000000-0005-0000-0000-00001B620000}"/>
    <cellStyle name="Normal 53 2 2 2 2 2 3 2 3" xfId="31312" xr:uid="{00000000-0005-0000-0000-00001C620000}"/>
    <cellStyle name="Normal 53 2 2 2 2 2 3 3" xfId="11194" xr:uid="{00000000-0005-0000-0000-00001D620000}"/>
    <cellStyle name="Normal 53 2 2 2 2 2 3 3 2" xfId="41528" xr:uid="{00000000-0005-0000-0000-00001E620000}"/>
    <cellStyle name="Normal 53 2 2 2 2 2 3 3 3" xfId="26295" xr:uid="{00000000-0005-0000-0000-00001F620000}"/>
    <cellStyle name="Normal 53 2 2 2 2 2 3 4" xfId="36515" xr:uid="{00000000-0005-0000-0000-000020620000}"/>
    <cellStyle name="Normal 53 2 2 2 2 2 3 5" xfId="21282" xr:uid="{00000000-0005-0000-0000-000021620000}"/>
    <cellStyle name="Normal 53 2 2 2 2 2 4" xfId="12872" xr:uid="{00000000-0005-0000-0000-000022620000}"/>
    <cellStyle name="Normal 53 2 2 2 2 2 4 2" xfId="43203" xr:uid="{00000000-0005-0000-0000-000023620000}"/>
    <cellStyle name="Normal 53 2 2 2 2 2 4 3" xfId="27970" xr:uid="{00000000-0005-0000-0000-000024620000}"/>
    <cellStyle name="Normal 53 2 2 2 2 2 5" xfId="7851" xr:uid="{00000000-0005-0000-0000-000025620000}"/>
    <cellStyle name="Normal 53 2 2 2 2 2 5 2" xfId="38186" xr:uid="{00000000-0005-0000-0000-000026620000}"/>
    <cellStyle name="Normal 53 2 2 2 2 2 5 3" xfId="22953" xr:uid="{00000000-0005-0000-0000-000027620000}"/>
    <cellStyle name="Normal 53 2 2 2 2 2 6" xfId="33174" xr:uid="{00000000-0005-0000-0000-000028620000}"/>
    <cellStyle name="Normal 53 2 2 2 2 2 7" xfId="17940" xr:uid="{00000000-0005-0000-0000-000029620000}"/>
    <cellStyle name="Normal 53 2 2 2 2 3" xfId="3633" xr:uid="{00000000-0005-0000-0000-00002A620000}"/>
    <cellStyle name="Normal 53 2 2 2 2 3 2" xfId="13707" xr:uid="{00000000-0005-0000-0000-00002B620000}"/>
    <cellStyle name="Normal 53 2 2 2 2 3 2 2" xfId="44038" xr:uid="{00000000-0005-0000-0000-00002C620000}"/>
    <cellStyle name="Normal 53 2 2 2 2 3 2 3" xfId="28805" xr:uid="{00000000-0005-0000-0000-00002D620000}"/>
    <cellStyle name="Normal 53 2 2 2 2 3 3" xfId="8687" xr:uid="{00000000-0005-0000-0000-00002E620000}"/>
    <cellStyle name="Normal 53 2 2 2 2 3 3 2" xfId="39021" xr:uid="{00000000-0005-0000-0000-00002F620000}"/>
    <cellStyle name="Normal 53 2 2 2 2 3 3 3" xfId="23788" xr:uid="{00000000-0005-0000-0000-000030620000}"/>
    <cellStyle name="Normal 53 2 2 2 2 3 4" xfId="34008" xr:uid="{00000000-0005-0000-0000-000031620000}"/>
    <cellStyle name="Normal 53 2 2 2 2 3 5" xfId="18775" xr:uid="{00000000-0005-0000-0000-000032620000}"/>
    <cellStyle name="Normal 53 2 2 2 2 4" xfId="5326" xr:uid="{00000000-0005-0000-0000-000033620000}"/>
    <cellStyle name="Normal 53 2 2 2 2 4 2" xfId="15378" xr:uid="{00000000-0005-0000-0000-000034620000}"/>
    <cellStyle name="Normal 53 2 2 2 2 4 2 2" xfId="45709" xr:uid="{00000000-0005-0000-0000-000035620000}"/>
    <cellStyle name="Normal 53 2 2 2 2 4 2 3" xfId="30476" xr:uid="{00000000-0005-0000-0000-000036620000}"/>
    <cellStyle name="Normal 53 2 2 2 2 4 3" xfId="10358" xr:uid="{00000000-0005-0000-0000-000037620000}"/>
    <cellStyle name="Normal 53 2 2 2 2 4 3 2" xfId="40692" xr:uid="{00000000-0005-0000-0000-000038620000}"/>
    <cellStyle name="Normal 53 2 2 2 2 4 3 3" xfId="25459" xr:uid="{00000000-0005-0000-0000-000039620000}"/>
    <cellStyle name="Normal 53 2 2 2 2 4 4" xfId="35679" xr:uid="{00000000-0005-0000-0000-00003A620000}"/>
    <cellStyle name="Normal 53 2 2 2 2 4 5" xfId="20446" xr:uid="{00000000-0005-0000-0000-00003B620000}"/>
    <cellStyle name="Normal 53 2 2 2 2 5" xfId="12036" xr:uid="{00000000-0005-0000-0000-00003C620000}"/>
    <cellStyle name="Normal 53 2 2 2 2 5 2" xfId="42367" xr:uid="{00000000-0005-0000-0000-00003D620000}"/>
    <cellStyle name="Normal 53 2 2 2 2 5 3" xfId="27134" xr:uid="{00000000-0005-0000-0000-00003E620000}"/>
    <cellStyle name="Normal 53 2 2 2 2 6" xfId="7015" xr:uid="{00000000-0005-0000-0000-00003F620000}"/>
    <cellStyle name="Normal 53 2 2 2 2 6 2" xfId="37350" xr:uid="{00000000-0005-0000-0000-000040620000}"/>
    <cellStyle name="Normal 53 2 2 2 2 6 3" xfId="22117" xr:uid="{00000000-0005-0000-0000-000041620000}"/>
    <cellStyle name="Normal 53 2 2 2 2 7" xfId="32338" xr:uid="{00000000-0005-0000-0000-000042620000}"/>
    <cellStyle name="Normal 53 2 2 2 2 8" xfId="17104" xr:uid="{00000000-0005-0000-0000-000043620000}"/>
    <cellStyle name="Normal 53 2 2 2 3" xfId="2362" xr:uid="{00000000-0005-0000-0000-000044620000}"/>
    <cellStyle name="Normal 53 2 2 2 3 2" xfId="4052" xr:uid="{00000000-0005-0000-0000-000045620000}"/>
    <cellStyle name="Normal 53 2 2 2 3 2 2" xfId="14125" xr:uid="{00000000-0005-0000-0000-000046620000}"/>
    <cellStyle name="Normal 53 2 2 2 3 2 2 2" xfId="44456" xr:uid="{00000000-0005-0000-0000-000047620000}"/>
    <cellStyle name="Normal 53 2 2 2 3 2 2 3" xfId="29223" xr:uid="{00000000-0005-0000-0000-000048620000}"/>
    <cellStyle name="Normal 53 2 2 2 3 2 3" xfId="9105" xr:uid="{00000000-0005-0000-0000-000049620000}"/>
    <cellStyle name="Normal 53 2 2 2 3 2 3 2" xfId="39439" xr:uid="{00000000-0005-0000-0000-00004A620000}"/>
    <cellStyle name="Normal 53 2 2 2 3 2 3 3" xfId="24206" xr:uid="{00000000-0005-0000-0000-00004B620000}"/>
    <cellStyle name="Normal 53 2 2 2 3 2 4" xfId="34426" xr:uid="{00000000-0005-0000-0000-00004C620000}"/>
    <cellStyle name="Normal 53 2 2 2 3 2 5" xfId="19193" xr:uid="{00000000-0005-0000-0000-00004D620000}"/>
    <cellStyle name="Normal 53 2 2 2 3 3" xfId="5744" xr:uid="{00000000-0005-0000-0000-00004E620000}"/>
    <cellStyle name="Normal 53 2 2 2 3 3 2" xfId="15796" xr:uid="{00000000-0005-0000-0000-00004F620000}"/>
    <cellStyle name="Normal 53 2 2 2 3 3 2 2" xfId="46127" xr:uid="{00000000-0005-0000-0000-000050620000}"/>
    <cellStyle name="Normal 53 2 2 2 3 3 2 3" xfId="30894" xr:uid="{00000000-0005-0000-0000-000051620000}"/>
    <cellStyle name="Normal 53 2 2 2 3 3 3" xfId="10776" xr:uid="{00000000-0005-0000-0000-000052620000}"/>
    <cellStyle name="Normal 53 2 2 2 3 3 3 2" xfId="41110" xr:uid="{00000000-0005-0000-0000-000053620000}"/>
    <cellStyle name="Normal 53 2 2 2 3 3 3 3" xfId="25877" xr:uid="{00000000-0005-0000-0000-000054620000}"/>
    <cellStyle name="Normal 53 2 2 2 3 3 4" xfId="36097" xr:uid="{00000000-0005-0000-0000-000055620000}"/>
    <cellStyle name="Normal 53 2 2 2 3 3 5" xfId="20864" xr:uid="{00000000-0005-0000-0000-000056620000}"/>
    <cellStyle name="Normal 53 2 2 2 3 4" xfId="12454" xr:uid="{00000000-0005-0000-0000-000057620000}"/>
    <cellStyle name="Normal 53 2 2 2 3 4 2" xfId="42785" xr:uid="{00000000-0005-0000-0000-000058620000}"/>
    <cellStyle name="Normal 53 2 2 2 3 4 3" xfId="27552" xr:uid="{00000000-0005-0000-0000-000059620000}"/>
    <cellStyle name="Normal 53 2 2 2 3 5" xfId="7433" xr:uid="{00000000-0005-0000-0000-00005A620000}"/>
    <cellStyle name="Normal 53 2 2 2 3 5 2" xfId="37768" xr:uid="{00000000-0005-0000-0000-00005B620000}"/>
    <cellStyle name="Normal 53 2 2 2 3 5 3" xfId="22535" xr:uid="{00000000-0005-0000-0000-00005C620000}"/>
    <cellStyle name="Normal 53 2 2 2 3 6" xfId="32756" xr:uid="{00000000-0005-0000-0000-00005D620000}"/>
    <cellStyle name="Normal 53 2 2 2 3 7" xfId="17522" xr:uid="{00000000-0005-0000-0000-00005E620000}"/>
    <cellStyle name="Normal 53 2 2 2 4" xfId="3215" xr:uid="{00000000-0005-0000-0000-00005F620000}"/>
    <cellStyle name="Normal 53 2 2 2 4 2" xfId="13289" xr:uid="{00000000-0005-0000-0000-000060620000}"/>
    <cellStyle name="Normal 53 2 2 2 4 2 2" xfId="43620" xr:uid="{00000000-0005-0000-0000-000061620000}"/>
    <cellStyle name="Normal 53 2 2 2 4 2 3" xfId="28387" xr:uid="{00000000-0005-0000-0000-000062620000}"/>
    <cellStyle name="Normal 53 2 2 2 4 3" xfId="8269" xr:uid="{00000000-0005-0000-0000-000063620000}"/>
    <cellStyle name="Normal 53 2 2 2 4 3 2" xfId="38603" xr:uid="{00000000-0005-0000-0000-000064620000}"/>
    <cellStyle name="Normal 53 2 2 2 4 3 3" xfId="23370" xr:uid="{00000000-0005-0000-0000-000065620000}"/>
    <cellStyle name="Normal 53 2 2 2 4 4" xfId="33590" xr:uid="{00000000-0005-0000-0000-000066620000}"/>
    <cellStyle name="Normal 53 2 2 2 4 5" xfId="18357" xr:uid="{00000000-0005-0000-0000-000067620000}"/>
    <cellStyle name="Normal 53 2 2 2 5" xfId="4908" xr:uid="{00000000-0005-0000-0000-000068620000}"/>
    <cellStyle name="Normal 53 2 2 2 5 2" xfId="14960" xr:uid="{00000000-0005-0000-0000-000069620000}"/>
    <cellStyle name="Normal 53 2 2 2 5 2 2" xfId="45291" xr:uid="{00000000-0005-0000-0000-00006A620000}"/>
    <cellStyle name="Normal 53 2 2 2 5 2 3" xfId="30058" xr:uid="{00000000-0005-0000-0000-00006B620000}"/>
    <cellStyle name="Normal 53 2 2 2 5 3" xfId="9940" xr:uid="{00000000-0005-0000-0000-00006C620000}"/>
    <cellStyle name="Normal 53 2 2 2 5 3 2" xfId="40274" xr:uid="{00000000-0005-0000-0000-00006D620000}"/>
    <cellStyle name="Normal 53 2 2 2 5 3 3" xfId="25041" xr:uid="{00000000-0005-0000-0000-00006E620000}"/>
    <cellStyle name="Normal 53 2 2 2 5 4" xfId="35261" xr:uid="{00000000-0005-0000-0000-00006F620000}"/>
    <cellStyle name="Normal 53 2 2 2 5 5" xfId="20028" xr:uid="{00000000-0005-0000-0000-000070620000}"/>
    <cellStyle name="Normal 53 2 2 2 6" xfId="11618" xr:uid="{00000000-0005-0000-0000-000071620000}"/>
    <cellStyle name="Normal 53 2 2 2 6 2" xfId="41949" xr:uid="{00000000-0005-0000-0000-000072620000}"/>
    <cellStyle name="Normal 53 2 2 2 6 3" xfId="26716" xr:uid="{00000000-0005-0000-0000-000073620000}"/>
    <cellStyle name="Normal 53 2 2 2 7" xfId="6597" xr:uid="{00000000-0005-0000-0000-000074620000}"/>
    <cellStyle name="Normal 53 2 2 2 7 2" xfId="36932" xr:uid="{00000000-0005-0000-0000-000075620000}"/>
    <cellStyle name="Normal 53 2 2 2 7 3" xfId="21699" xr:uid="{00000000-0005-0000-0000-000076620000}"/>
    <cellStyle name="Normal 53 2 2 2 8" xfId="31920" xr:uid="{00000000-0005-0000-0000-000077620000}"/>
    <cellStyle name="Normal 53 2 2 2 9" xfId="16686" xr:uid="{00000000-0005-0000-0000-000078620000}"/>
    <cellStyle name="Normal 53 2 2 3" xfId="1733" xr:uid="{00000000-0005-0000-0000-000079620000}"/>
    <cellStyle name="Normal 53 2 2 3 2" xfId="2572" xr:uid="{00000000-0005-0000-0000-00007A620000}"/>
    <cellStyle name="Normal 53 2 2 3 2 2" xfId="4262" xr:uid="{00000000-0005-0000-0000-00007B620000}"/>
    <cellStyle name="Normal 53 2 2 3 2 2 2" xfId="14335" xr:uid="{00000000-0005-0000-0000-00007C620000}"/>
    <cellStyle name="Normal 53 2 2 3 2 2 2 2" xfId="44666" xr:uid="{00000000-0005-0000-0000-00007D620000}"/>
    <cellStyle name="Normal 53 2 2 3 2 2 2 3" xfId="29433" xr:uid="{00000000-0005-0000-0000-00007E620000}"/>
    <cellStyle name="Normal 53 2 2 3 2 2 3" xfId="9315" xr:uid="{00000000-0005-0000-0000-00007F620000}"/>
    <cellStyle name="Normal 53 2 2 3 2 2 3 2" xfId="39649" xr:uid="{00000000-0005-0000-0000-000080620000}"/>
    <cellStyle name="Normal 53 2 2 3 2 2 3 3" xfId="24416" xr:uid="{00000000-0005-0000-0000-000081620000}"/>
    <cellStyle name="Normal 53 2 2 3 2 2 4" xfId="34636" xr:uid="{00000000-0005-0000-0000-000082620000}"/>
    <cellStyle name="Normal 53 2 2 3 2 2 5" xfId="19403" xr:uid="{00000000-0005-0000-0000-000083620000}"/>
    <cellStyle name="Normal 53 2 2 3 2 3" xfId="5954" xr:uid="{00000000-0005-0000-0000-000084620000}"/>
    <cellStyle name="Normal 53 2 2 3 2 3 2" xfId="16006" xr:uid="{00000000-0005-0000-0000-000085620000}"/>
    <cellStyle name="Normal 53 2 2 3 2 3 2 2" xfId="46337" xr:uid="{00000000-0005-0000-0000-000086620000}"/>
    <cellStyle name="Normal 53 2 2 3 2 3 2 3" xfId="31104" xr:uid="{00000000-0005-0000-0000-000087620000}"/>
    <cellStyle name="Normal 53 2 2 3 2 3 3" xfId="10986" xr:uid="{00000000-0005-0000-0000-000088620000}"/>
    <cellStyle name="Normal 53 2 2 3 2 3 3 2" xfId="41320" xr:uid="{00000000-0005-0000-0000-000089620000}"/>
    <cellStyle name="Normal 53 2 2 3 2 3 3 3" xfId="26087" xr:uid="{00000000-0005-0000-0000-00008A620000}"/>
    <cellStyle name="Normal 53 2 2 3 2 3 4" xfId="36307" xr:uid="{00000000-0005-0000-0000-00008B620000}"/>
    <cellStyle name="Normal 53 2 2 3 2 3 5" xfId="21074" xr:uid="{00000000-0005-0000-0000-00008C620000}"/>
    <cellStyle name="Normal 53 2 2 3 2 4" xfId="12664" xr:uid="{00000000-0005-0000-0000-00008D620000}"/>
    <cellStyle name="Normal 53 2 2 3 2 4 2" xfId="42995" xr:uid="{00000000-0005-0000-0000-00008E620000}"/>
    <cellStyle name="Normal 53 2 2 3 2 4 3" xfId="27762" xr:uid="{00000000-0005-0000-0000-00008F620000}"/>
    <cellStyle name="Normal 53 2 2 3 2 5" xfId="7643" xr:uid="{00000000-0005-0000-0000-000090620000}"/>
    <cellStyle name="Normal 53 2 2 3 2 5 2" xfId="37978" xr:uid="{00000000-0005-0000-0000-000091620000}"/>
    <cellStyle name="Normal 53 2 2 3 2 5 3" xfId="22745" xr:uid="{00000000-0005-0000-0000-000092620000}"/>
    <cellStyle name="Normal 53 2 2 3 2 6" xfId="32966" xr:uid="{00000000-0005-0000-0000-000093620000}"/>
    <cellStyle name="Normal 53 2 2 3 2 7" xfId="17732" xr:uid="{00000000-0005-0000-0000-000094620000}"/>
    <cellStyle name="Normal 53 2 2 3 3" xfId="3425" xr:uid="{00000000-0005-0000-0000-000095620000}"/>
    <cellStyle name="Normal 53 2 2 3 3 2" xfId="13499" xr:uid="{00000000-0005-0000-0000-000096620000}"/>
    <cellStyle name="Normal 53 2 2 3 3 2 2" xfId="43830" xr:uid="{00000000-0005-0000-0000-000097620000}"/>
    <cellStyle name="Normal 53 2 2 3 3 2 3" xfId="28597" xr:uid="{00000000-0005-0000-0000-000098620000}"/>
    <cellStyle name="Normal 53 2 2 3 3 3" xfId="8479" xr:uid="{00000000-0005-0000-0000-000099620000}"/>
    <cellStyle name="Normal 53 2 2 3 3 3 2" xfId="38813" xr:uid="{00000000-0005-0000-0000-00009A620000}"/>
    <cellStyle name="Normal 53 2 2 3 3 3 3" xfId="23580" xr:uid="{00000000-0005-0000-0000-00009B620000}"/>
    <cellStyle name="Normal 53 2 2 3 3 4" xfId="33800" xr:uid="{00000000-0005-0000-0000-00009C620000}"/>
    <cellStyle name="Normal 53 2 2 3 3 5" xfId="18567" xr:uid="{00000000-0005-0000-0000-00009D620000}"/>
    <cellStyle name="Normal 53 2 2 3 4" xfId="5118" xr:uid="{00000000-0005-0000-0000-00009E620000}"/>
    <cellStyle name="Normal 53 2 2 3 4 2" xfId="15170" xr:uid="{00000000-0005-0000-0000-00009F620000}"/>
    <cellStyle name="Normal 53 2 2 3 4 2 2" xfId="45501" xr:uid="{00000000-0005-0000-0000-0000A0620000}"/>
    <cellStyle name="Normal 53 2 2 3 4 2 3" xfId="30268" xr:uid="{00000000-0005-0000-0000-0000A1620000}"/>
    <cellStyle name="Normal 53 2 2 3 4 3" xfId="10150" xr:uid="{00000000-0005-0000-0000-0000A2620000}"/>
    <cellStyle name="Normal 53 2 2 3 4 3 2" xfId="40484" xr:uid="{00000000-0005-0000-0000-0000A3620000}"/>
    <cellStyle name="Normal 53 2 2 3 4 3 3" xfId="25251" xr:uid="{00000000-0005-0000-0000-0000A4620000}"/>
    <cellStyle name="Normal 53 2 2 3 4 4" xfId="35471" xr:uid="{00000000-0005-0000-0000-0000A5620000}"/>
    <cellStyle name="Normal 53 2 2 3 4 5" xfId="20238" xr:uid="{00000000-0005-0000-0000-0000A6620000}"/>
    <cellStyle name="Normal 53 2 2 3 5" xfId="11828" xr:uid="{00000000-0005-0000-0000-0000A7620000}"/>
    <cellStyle name="Normal 53 2 2 3 5 2" xfId="42159" xr:uid="{00000000-0005-0000-0000-0000A8620000}"/>
    <cellStyle name="Normal 53 2 2 3 5 3" xfId="26926" xr:uid="{00000000-0005-0000-0000-0000A9620000}"/>
    <cellStyle name="Normal 53 2 2 3 6" xfId="6807" xr:uid="{00000000-0005-0000-0000-0000AA620000}"/>
    <cellStyle name="Normal 53 2 2 3 6 2" xfId="37142" xr:uid="{00000000-0005-0000-0000-0000AB620000}"/>
    <cellStyle name="Normal 53 2 2 3 6 3" xfId="21909" xr:uid="{00000000-0005-0000-0000-0000AC620000}"/>
    <cellStyle name="Normal 53 2 2 3 7" xfId="32130" xr:uid="{00000000-0005-0000-0000-0000AD620000}"/>
    <cellStyle name="Normal 53 2 2 3 8" xfId="16896" xr:uid="{00000000-0005-0000-0000-0000AE620000}"/>
    <cellStyle name="Normal 53 2 2 4" xfId="2154" xr:uid="{00000000-0005-0000-0000-0000AF620000}"/>
    <cellStyle name="Normal 53 2 2 4 2" xfId="3844" xr:uid="{00000000-0005-0000-0000-0000B0620000}"/>
    <cellStyle name="Normal 53 2 2 4 2 2" xfId="13917" xr:uid="{00000000-0005-0000-0000-0000B1620000}"/>
    <cellStyle name="Normal 53 2 2 4 2 2 2" xfId="44248" xr:uid="{00000000-0005-0000-0000-0000B2620000}"/>
    <cellStyle name="Normal 53 2 2 4 2 2 3" xfId="29015" xr:uid="{00000000-0005-0000-0000-0000B3620000}"/>
    <cellStyle name="Normal 53 2 2 4 2 3" xfId="8897" xr:uid="{00000000-0005-0000-0000-0000B4620000}"/>
    <cellStyle name="Normal 53 2 2 4 2 3 2" xfId="39231" xr:uid="{00000000-0005-0000-0000-0000B5620000}"/>
    <cellStyle name="Normal 53 2 2 4 2 3 3" xfId="23998" xr:uid="{00000000-0005-0000-0000-0000B6620000}"/>
    <cellStyle name="Normal 53 2 2 4 2 4" xfId="34218" xr:uid="{00000000-0005-0000-0000-0000B7620000}"/>
    <cellStyle name="Normal 53 2 2 4 2 5" xfId="18985" xr:uid="{00000000-0005-0000-0000-0000B8620000}"/>
    <cellStyle name="Normal 53 2 2 4 3" xfId="5536" xr:uid="{00000000-0005-0000-0000-0000B9620000}"/>
    <cellStyle name="Normal 53 2 2 4 3 2" xfId="15588" xr:uid="{00000000-0005-0000-0000-0000BA620000}"/>
    <cellStyle name="Normal 53 2 2 4 3 2 2" xfId="45919" xr:uid="{00000000-0005-0000-0000-0000BB620000}"/>
    <cellStyle name="Normal 53 2 2 4 3 2 3" xfId="30686" xr:uid="{00000000-0005-0000-0000-0000BC620000}"/>
    <cellStyle name="Normal 53 2 2 4 3 3" xfId="10568" xr:uid="{00000000-0005-0000-0000-0000BD620000}"/>
    <cellStyle name="Normal 53 2 2 4 3 3 2" xfId="40902" xr:uid="{00000000-0005-0000-0000-0000BE620000}"/>
    <cellStyle name="Normal 53 2 2 4 3 3 3" xfId="25669" xr:uid="{00000000-0005-0000-0000-0000BF620000}"/>
    <cellStyle name="Normal 53 2 2 4 3 4" xfId="35889" xr:uid="{00000000-0005-0000-0000-0000C0620000}"/>
    <cellStyle name="Normal 53 2 2 4 3 5" xfId="20656" xr:uid="{00000000-0005-0000-0000-0000C1620000}"/>
    <cellStyle name="Normal 53 2 2 4 4" xfId="12246" xr:uid="{00000000-0005-0000-0000-0000C2620000}"/>
    <cellStyle name="Normal 53 2 2 4 4 2" xfId="42577" xr:uid="{00000000-0005-0000-0000-0000C3620000}"/>
    <cellStyle name="Normal 53 2 2 4 4 3" xfId="27344" xr:uid="{00000000-0005-0000-0000-0000C4620000}"/>
    <cellStyle name="Normal 53 2 2 4 5" xfId="7225" xr:uid="{00000000-0005-0000-0000-0000C5620000}"/>
    <cellStyle name="Normal 53 2 2 4 5 2" xfId="37560" xr:uid="{00000000-0005-0000-0000-0000C6620000}"/>
    <cellStyle name="Normal 53 2 2 4 5 3" xfId="22327" xr:uid="{00000000-0005-0000-0000-0000C7620000}"/>
    <cellStyle name="Normal 53 2 2 4 6" xfId="32548" xr:uid="{00000000-0005-0000-0000-0000C8620000}"/>
    <cellStyle name="Normal 53 2 2 4 7" xfId="17314" xr:uid="{00000000-0005-0000-0000-0000C9620000}"/>
    <cellStyle name="Normal 53 2 2 5" xfId="3007" xr:uid="{00000000-0005-0000-0000-0000CA620000}"/>
    <cellStyle name="Normal 53 2 2 5 2" xfId="13081" xr:uid="{00000000-0005-0000-0000-0000CB620000}"/>
    <cellStyle name="Normal 53 2 2 5 2 2" xfId="43412" xr:uid="{00000000-0005-0000-0000-0000CC620000}"/>
    <cellStyle name="Normal 53 2 2 5 2 3" xfId="28179" xr:uid="{00000000-0005-0000-0000-0000CD620000}"/>
    <cellStyle name="Normal 53 2 2 5 3" xfId="8061" xr:uid="{00000000-0005-0000-0000-0000CE620000}"/>
    <cellStyle name="Normal 53 2 2 5 3 2" xfId="38395" xr:uid="{00000000-0005-0000-0000-0000CF620000}"/>
    <cellStyle name="Normal 53 2 2 5 3 3" xfId="23162" xr:uid="{00000000-0005-0000-0000-0000D0620000}"/>
    <cellStyle name="Normal 53 2 2 5 4" xfId="33382" xr:uid="{00000000-0005-0000-0000-0000D1620000}"/>
    <cellStyle name="Normal 53 2 2 5 5" xfId="18149" xr:uid="{00000000-0005-0000-0000-0000D2620000}"/>
    <cellStyle name="Normal 53 2 2 6" xfId="4700" xr:uid="{00000000-0005-0000-0000-0000D3620000}"/>
    <cellStyle name="Normal 53 2 2 6 2" xfId="14752" xr:uid="{00000000-0005-0000-0000-0000D4620000}"/>
    <cellStyle name="Normal 53 2 2 6 2 2" xfId="45083" xr:uid="{00000000-0005-0000-0000-0000D5620000}"/>
    <cellStyle name="Normal 53 2 2 6 2 3" xfId="29850" xr:uid="{00000000-0005-0000-0000-0000D6620000}"/>
    <cellStyle name="Normal 53 2 2 6 3" xfId="9732" xr:uid="{00000000-0005-0000-0000-0000D7620000}"/>
    <cellStyle name="Normal 53 2 2 6 3 2" xfId="40066" xr:uid="{00000000-0005-0000-0000-0000D8620000}"/>
    <cellStyle name="Normal 53 2 2 6 3 3" xfId="24833" xr:uid="{00000000-0005-0000-0000-0000D9620000}"/>
    <cellStyle name="Normal 53 2 2 6 4" xfId="35053" xr:uid="{00000000-0005-0000-0000-0000DA620000}"/>
    <cellStyle name="Normal 53 2 2 6 5" xfId="19820" xr:uid="{00000000-0005-0000-0000-0000DB620000}"/>
    <cellStyle name="Normal 53 2 2 7" xfId="11410" xr:uid="{00000000-0005-0000-0000-0000DC620000}"/>
    <cellStyle name="Normal 53 2 2 7 2" xfId="41741" xr:uid="{00000000-0005-0000-0000-0000DD620000}"/>
    <cellStyle name="Normal 53 2 2 7 3" xfId="26508" xr:uid="{00000000-0005-0000-0000-0000DE620000}"/>
    <cellStyle name="Normal 53 2 2 8" xfId="6389" xr:uid="{00000000-0005-0000-0000-0000DF620000}"/>
    <cellStyle name="Normal 53 2 2 8 2" xfId="36724" xr:uid="{00000000-0005-0000-0000-0000E0620000}"/>
    <cellStyle name="Normal 53 2 2 8 3" xfId="21491" xr:uid="{00000000-0005-0000-0000-0000E1620000}"/>
    <cellStyle name="Normal 53 2 2 9" xfId="31712" xr:uid="{00000000-0005-0000-0000-0000E2620000}"/>
    <cellStyle name="Normal 53 2 3" xfId="1416" xr:uid="{00000000-0005-0000-0000-0000E3620000}"/>
    <cellStyle name="Normal 53 2 3 2" xfId="1837" xr:uid="{00000000-0005-0000-0000-0000E4620000}"/>
    <cellStyle name="Normal 53 2 3 2 2" xfId="2676" xr:uid="{00000000-0005-0000-0000-0000E5620000}"/>
    <cellStyle name="Normal 53 2 3 2 2 2" xfId="4366" xr:uid="{00000000-0005-0000-0000-0000E6620000}"/>
    <cellStyle name="Normal 53 2 3 2 2 2 2" xfId="14439" xr:uid="{00000000-0005-0000-0000-0000E7620000}"/>
    <cellStyle name="Normal 53 2 3 2 2 2 2 2" xfId="44770" xr:uid="{00000000-0005-0000-0000-0000E8620000}"/>
    <cellStyle name="Normal 53 2 3 2 2 2 2 3" xfId="29537" xr:uid="{00000000-0005-0000-0000-0000E9620000}"/>
    <cellStyle name="Normal 53 2 3 2 2 2 3" xfId="9419" xr:uid="{00000000-0005-0000-0000-0000EA620000}"/>
    <cellStyle name="Normal 53 2 3 2 2 2 3 2" xfId="39753" xr:uid="{00000000-0005-0000-0000-0000EB620000}"/>
    <cellStyle name="Normal 53 2 3 2 2 2 3 3" xfId="24520" xr:uid="{00000000-0005-0000-0000-0000EC620000}"/>
    <cellStyle name="Normal 53 2 3 2 2 2 4" xfId="34740" xr:uid="{00000000-0005-0000-0000-0000ED620000}"/>
    <cellStyle name="Normal 53 2 3 2 2 2 5" xfId="19507" xr:uid="{00000000-0005-0000-0000-0000EE620000}"/>
    <cellStyle name="Normal 53 2 3 2 2 3" xfId="6058" xr:uid="{00000000-0005-0000-0000-0000EF620000}"/>
    <cellStyle name="Normal 53 2 3 2 2 3 2" xfId="16110" xr:uid="{00000000-0005-0000-0000-0000F0620000}"/>
    <cellStyle name="Normal 53 2 3 2 2 3 2 2" xfId="46441" xr:uid="{00000000-0005-0000-0000-0000F1620000}"/>
    <cellStyle name="Normal 53 2 3 2 2 3 2 3" xfId="31208" xr:uid="{00000000-0005-0000-0000-0000F2620000}"/>
    <cellStyle name="Normal 53 2 3 2 2 3 3" xfId="11090" xr:uid="{00000000-0005-0000-0000-0000F3620000}"/>
    <cellStyle name="Normal 53 2 3 2 2 3 3 2" xfId="41424" xr:uid="{00000000-0005-0000-0000-0000F4620000}"/>
    <cellStyle name="Normal 53 2 3 2 2 3 3 3" xfId="26191" xr:uid="{00000000-0005-0000-0000-0000F5620000}"/>
    <cellStyle name="Normal 53 2 3 2 2 3 4" xfId="36411" xr:uid="{00000000-0005-0000-0000-0000F6620000}"/>
    <cellStyle name="Normal 53 2 3 2 2 3 5" xfId="21178" xr:uid="{00000000-0005-0000-0000-0000F7620000}"/>
    <cellStyle name="Normal 53 2 3 2 2 4" xfId="12768" xr:uid="{00000000-0005-0000-0000-0000F8620000}"/>
    <cellStyle name="Normal 53 2 3 2 2 4 2" xfId="43099" xr:uid="{00000000-0005-0000-0000-0000F9620000}"/>
    <cellStyle name="Normal 53 2 3 2 2 4 3" xfId="27866" xr:uid="{00000000-0005-0000-0000-0000FA620000}"/>
    <cellStyle name="Normal 53 2 3 2 2 5" xfId="7747" xr:uid="{00000000-0005-0000-0000-0000FB620000}"/>
    <cellStyle name="Normal 53 2 3 2 2 5 2" xfId="38082" xr:uid="{00000000-0005-0000-0000-0000FC620000}"/>
    <cellStyle name="Normal 53 2 3 2 2 5 3" xfId="22849" xr:uid="{00000000-0005-0000-0000-0000FD620000}"/>
    <cellStyle name="Normal 53 2 3 2 2 6" xfId="33070" xr:uid="{00000000-0005-0000-0000-0000FE620000}"/>
    <cellStyle name="Normal 53 2 3 2 2 7" xfId="17836" xr:uid="{00000000-0005-0000-0000-0000FF620000}"/>
    <cellStyle name="Normal 53 2 3 2 3" xfId="3529" xr:uid="{00000000-0005-0000-0000-000000630000}"/>
    <cellStyle name="Normal 53 2 3 2 3 2" xfId="13603" xr:uid="{00000000-0005-0000-0000-000001630000}"/>
    <cellStyle name="Normal 53 2 3 2 3 2 2" xfId="43934" xr:uid="{00000000-0005-0000-0000-000002630000}"/>
    <cellStyle name="Normal 53 2 3 2 3 2 3" xfId="28701" xr:uid="{00000000-0005-0000-0000-000003630000}"/>
    <cellStyle name="Normal 53 2 3 2 3 3" xfId="8583" xr:uid="{00000000-0005-0000-0000-000004630000}"/>
    <cellStyle name="Normal 53 2 3 2 3 3 2" xfId="38917" xr:uid="{00000000-0005-0000-0000-000005630000}"/>
    <cellStyle name="Normal 53 2 3 2 3 3 3" xfId="23684" xr:uid="{00000000-0005-0000-0000-000006630000}"/>
    <cellStyle name="Normal 53 2 3 2 3 4" xfId="33904" xr:uid="{00000000-0005-0000-0000-000007630000}"/>
    <cellStyle name="Normal 53 2 3 2 3 5" xfId="18671" xr:uid="{00000000-0005-0000-0000-000008630000}"/>
    <cellStyle name="Normal 53 2 3 2 4" xfId="5222" xr:uid="{00000000-0005-0000-0000-000009630000}"/>
    <cellStyle name="Normal 53 2 3 2 4 2" xfId="15274" xr:uid="{00000000-0005-0000-0000-00000A630000}"/>
    <cellStyle name="Normal 53 2 3 2 4 2 2" xfId="45605" xr:uid="{00000000-0005-0000-0000-00000B630000}"/>
    <cellStyle name="Normal 53 2 3 2 4 2 3" xfId="30372" xr:uid="{00000000-0005-0000-0000-00000C630000}"/>
    <cellStyle name="Normal 53 2 3 2 4 3" xfId="10254" xr:uid="{00000000-0005-0000-0000-00000D630000}"/>
    <cellStyle name="Normal 53 2 3 2 4 3 2" xfId="40588" xr:uid="{00000000-0005-0000-0000-00000E630000}"/>
    <cellStyle name="Normal 53 2 3 2 4 3 3" xfId="25355" xr:uid="{00000000-0005-0000-0000-00000F630000}"/>
    <cellStyle name="Normal 53 2 3 2 4 4" xfId="35575" xr:uid="{00000000-0005-0000-0000-000010630000}"/>
    <cellStyle name="Normal 53 2 3 2 4 5" xfId="20342" xr:uid="{00000000-0005-0000-0000-000011630000}"/>
    <cellStyle name="Normal 53 2 3 2 5" xfId="11932" xr:uid="{00000000-0005-0000-0000-000012630000}"/>
    <cellStyle name="Normal 53 2 3 2 5 2" xfId="42263" xr:uid="{00000000-0005-0000-0000-000013630000}"/>
    <cellStyle name="Normal 53 2 3 2 5 3" xfId="27030" xr:uid="{00000000-0005-0000-0000-000014630000}"/>
    <cellStyle name="Normal 53 2 3 2 6" xfId="6911" xr:uid="{00000000-0005-0000-0000-000015630000}"/>
    <cellStyle name="Normal 53 2 3 2 6 2" xfId="37246" xr:uid="{00000000-0005-0000-0000-000016630000}"/>
    <cellStyle name="Normal 53 2 3 2 6 3" xfId="22013" xr:uid="{00000000-0005-0000-0000-000017630000}"/>
    <cellStyle name="Normal 53 2 3 2 7" xfId="32234" xr:uid="{00000000-0005-0000-0000-000018630000}"/>
    <cellStyle name="Normal 53 2 3 2 8" xfId="17000" xr:uid="{00000000-0005-0000-0000-000019630000}"/>
    <cellStyle name="Normal 53 2 3 3" xfId="2258" xr:uid="{00000000-0005-0000-0000-00001A630000}"/>
    <cellStyle name="Normal 53 2 3 3 2" xfId="3948" xr:uid="{00000000-0005-0000-0000-00001B630000}"/>
    <cellStyle name="Normal 53 2 3 3 2 2" xfId="14021" xr:uid="{00000000-0005-0000-0000-00001C630000}"/>
    <cellStyle name="Normal 53 2 3 3 2 2 2" xfId="44352" xr:uid="{00000000-0005-0000-0000-00001D630000}"/>
    <cellStyle name="Normal 53 2 3 3 2 2 3" xfId="29119" xr:uid="{00000000-0005-0000-0000-00001E630000}"/>
    <cellStyle name="Normal 53 2 3 3 2 3" xfId="9001" xr:uid="{00000000-0005-0000-0000-00001F630000}"/>
    <cellStyle name="Normal 53 2 3 3 2 3 2" xfId="39335" xr:uid="{00000000-0005-0000-0000-000020630000}"/>
    <cellStyle name="Normal 53 2 3 3 2 3 3" xfId="24102" xr:uid="{00000000-0005-0000-0000-000021630000}"/>
    <cellStyle name="Normal 53 2 3 3 2 4" xfId="34322" xr:uid="{00000000-0005-0000-0000-000022630000}"/>
    <cellStyle name="Normal 53 2 3 3 2 5" xfId="19089" xr:uid="{00000000-0005-0000-0000-000023630000}"/>
    <cellStyle name="Normal 53 2 3 3 3" xfId="5640" xr:uid="{00000000-0005-0000-0000-000024630000}"/>
    <cellStyle name="Normal 53 2 3 3 3 2" xfId="15692" xr:uid="{00000000-0005-0000-0000-000025630000}"/>
    <cellStyle name="Normal 53 2 3 3 3 2 2" xfId="46023" xr:uid="{00000000-0005-0000-0000-000026630000}"/>
    <cellStyle name="Normal 53 2 3 3 3 2 3" xfId="30790" xr:uid="{00000000-0005-0000-0000-000027630000}"/>
    <cellStyle name="Normal 53 2 3 3 3 3" xfId="10672" xr:uid="{00000000-0005-0000-0000-000028630000}"/>
    <cellStyle name="Normal 53 2 3 3 3 3 2" xfId="41006" xr:uid="{00000000-0005-0000-0000-000029630000}"/>
    <cellStyle name="Normal 53 2 3 3 3 3 3" xfId="25773" xr:uid="{00000000-0005-0000-0000-00002A630000}"/>
    <cellStyle name="Normal 53 2 3 3 3 4" xfId="35993" xr:uid="{00000000-0005-0000-0000-00002B630000}"/>
    <cellStyle name="Normal 53 2 3 3 3 5" xfId="20760" xr:uid="{00000000-0005-0000-0000-00002C630000}"/>
    <cellStyle name="Normal 53 2 3 3 4" xfId="12350" xr:uid="{00000000-0005-0000-0000-00002D630000}"/>
    <cellStyle name="Normal 53 2 3 3 4 2" xfId="42681" xr:uid="{00000000-0005-0000-0000-00002E630000}"/>
    <cellStyle name="Normal 53 2 3 3 4 3" xfId="27448" xr:uid="{00000000-0005-0000-0000-00002F630000}"/>
    <cellStyle name="Normal 53 2 3 3 5" xfId="7329" xr:uid="{00000000-0005-0000-0000-000030630000}"/>
    <cellStyle name="Normal 53 2 3 3 5 2" xfId="37664" xr:uid="{00000000-0005-0000-0000-000031630000}"/>
    <cellStyle name="Normal 53 2 3 3 5 3" xfId="22431" xr:uid="{00000000-0005-0000-0000-000032630000}"/>
    <cellStyle name="Normal 53 2 3 3 6" xfId="32652" xr:uid="{00000000-0005-0000-0000-000033630000}"/>
    <cellStyle name="Normal 53 2 3 3 7" xfId="17418" xr:uid="{00000000-0005-0000-0000-000034630000}"/>
    <cellStyle name="Normal 53 2 3 4" xfId="3111" xr:uid="{00000000-0005-0000-0000-000035630000}"/>
    <cellStyle name="Normal 53 2 3 4 2" xfId="13185" xr:uid="{00000000-0005-0000-0000-000036630000}"/>
    <cellStyle name="Normal 53 2 3 4 2 2" xfId="43516" xr:uid="{00000000-0005-0000-0000-000037630000}"/>
    <cellStyle name="Normal 53 2 3 4 2 3" xfId="28283" xr:uid="{00000000-0005-0000-0000-000038630000}"/>
    <cellStyle name="Normal 53 2 3 4 3" xfId="8165" xr:uid="{00000000-0005-0000-0000-000039630000}"/>
    <cellStyle name="Normal 53 2 3 4 3 2" xfId="38499" xr:uid="{00000000-0005-0000-0000-00003A630000}"/>
    <cellStyle name="Normal 53 2 3 4 3 3" xfId="23266" xr:uid="{00000000-0005-0000-0000-00003B630000}"/>
    <cellStyle name="Normal 53 2 3 4 4" xfId="33486" xr:uid="{00000000-0005-0000-0000-00003C630000}"/>
    <cellStyle name="Normal 53 2 3 4 5" xfId="18253" xr:uid="{00000000-0005-0000-0000-00003D630000}"/>
    <cellStyle name="Normal 53 2 3 5" xfId="4804" xr:uid="{00000000-0005-0000-0000-00003E630000}"/>
    <cellStyle name="Normal 53 2 3 5 2" xfId="14856" xr:uid="{00000000-0005-0000-0000-00003F630000}"/>
    <cellStyle name="Normal 53 2 3 5 2 2" xfId="45187" xr:uid="{00000000-0005-0000-0000-000040630000}"/>
    <cellStyle name="Normal 53 2 3 5 2 3" xfId="29954" xr:uid="{00000000-0005-0000-0000-000041630000}"/>
    <cellStyle name="Normal 53 2 3 5 3" xfId="9836" xr:uid="{00000000-0005-0000-0000-000042630000}"/>
    <cellStyle name="Normal 53 2 3 5 3 2" xfId="40170" xr:uid="{00000000-0005-0000-0000-000043630000}"/>
    <cellStyle name="Normal 53 2 3 5 3 3" xfId="24937" xr:uid="{00000000-0005-0000-0000-000044630000}"/>
    <cellStyle name="Normal 53 2 3 5 4" xfId="35157" xr:uid="{00000000-0005-0000-0000-000045630000}"/>
    <cellStyle name="Normal 53 2 3 5 5" xfId="19924" xr:uid="{00000000-0005-0000-0000-000046630000}"/>
    <cellStyle name="Normal 53 2 3 6" xfId="11514" xr:uid="{00000000-0005-0000-0000-000047630000}"/>
    <cellStyle name="Normal 53 2 3 6 2" xfId="41845" xr:uid="{00000000-0005-0000-0000-000048630000}"/>
    <cellStyle name="Normal 53 2 3 6 3" xfId="26612" xr:uid="{00000000-0005-0000-0000-000049630000}"/>
    <cellStyle name="Normal 53 2 3 7" xfId="6493" xr:uid="{00000000-0005-0000-0000-00004A630000}"/>
    <cellStyle name="Normal 53 2 3 7 2" xfId="36828" xr:uid="{00000000-0005-0000-0000-00004B630000}"/>
    <cellStyle name="Normal 53 2 3 7 3" xfId="21595" xr:uid="{00000000-0005-0000-0000-00004C630000}"/>
    <cellStyle name="Normal 53 2 3 8" xfId="31816" xr:uid="{00000000-0005-0000-0000-00004D630000}"/>
    <cellStyle name="Normal 53 2 3 9" xfId="16582" xr:uid="{00000000-0005-0000-0000-00004E630000}"/>
    <cellStyle name="Normal 53 2 4" xfId="1629" xr:uid="{00000000-0005-0000-0000-00004F630000}"/>
    <cellStyle name="Normal 53 2 4 2" xfId="2468" xr:uid="{00000000-0005-0000-0000-000050630000}"/>
    <cellStyle name="Normal 53 2 4 2 2" xfId="4158" xr:uid="{00000000-0005-0000-0000-000051630000}"/>
    <cellStyle name="Normal 53 2 4 2 2 2" xfId="14231" xr:uid="{00000000-0005-0000-0000-000052630000}"/>
    <cellStyle name="Normal 53 2 4 2 2 2 2" xfId="44562" xr:uid="{00000000-0005-0000-0000-000053630000}"/>
    <cellStyle name="Normal 53 2 4 2 2 2 3" xfId="29329" xr:uid="{00000000-0005-0000-0000-000054630000}"/>
    <cellStyle name="Normal 53 2 4 2 2 3" xfId="9211" xr:uid="{00000000-0005-0000-0000-000055630000}"/>
    <cellStyle name="Normal 53 2 4 2 2 3 2" xfId="39545" xr:uid="{00000000-0005-0000-0000-000056630000}"/>
    <cellStyle name="Normal 53 2 4 2 2 3 3" xfId="24312" xr:uid="{00000000-0005-0000-0000-000057630000}"/>
    <cellStyle name="Normal 53 2 4 2 2 4" xfId="34532" xr:uid="{00000000-0005-0000-0000-000058630000}"/>
    <cellStyle name="Normal 53 2 4 2 2 5" xfId="19299" xr:uid="{00000000-0005-0000-0000-000059630000}"/>
    <cellStyle name="Normal 53 2 4 2 3" xfId="5850" xr:uid="{00000000-0005-0000-0000-00005A630000}"/>
    <cellStyle name="Normal 53 2 4 2 3 2" xfId="15902" xr:uid="{00000000-0005-0000-0000-00005B630000}"/>
    <cellStyle name="Normal 53 2 4 2 3 2 2" xfId="46233" xr:uid="{00000000-0005-0000-0000-00005C630000}"/>
    <cellStyle name="Normal 53 2 4 2 3 2 3" xfId="31000" xr:uid="{00000000-0005-0000-0000-00005D630000}"/>
    <cellStyle name="Normal 53 2 4 2 3 3" xfId="10882" xr:uid="{00000000-0005-0000-0000-00005E630000}"/>
    <cellStyle name="Normal 53 2 4 2 3 3 2" xfId="41216" xr:uid="{00000000-0005-0000-0000-00005F630000}"/>
    <cellStyle name="Normal 53 2 4 2 3 3 3" xfId="25983" xr:uid="{00000000-0005-0000-0000-000060630000}"/>
    <cellStyle name="Normal 53 2 4 2 3 4" xfId="36203" xr:uid="{00000000-0005-0000-0000-000061630000}"/>
    <cellStyle name="Normal 53 2 4 2 3 5" xfId="20970" xr:uid="{00000000-0005-0000-0000-000062630000}"/>
    <cellStyle name="Normal 53 2 4 2 4" xfId="12560" xr:uid="{00000000-0005-0000-0000-000063630000}"/>
    <cellStyle name="Normal 53 2 4 2 4 2" xfId="42891" xr:uid="{00000000-0005-0000-0000-000064630000}"/>
    <cellStyle name="Normal 53 2 4 2 4 3" xfId="27658" xr:uid="{00000000-0005-0000-0000-000065630000}"/>
    <cellStyle name="Normal 53 2 4 2 5" xfId="7539" xr:uid="{00000000-0005-0000-0000-000066630000}"/>
    <cellStyle name="Normal 53 2 4 2 5 2" xfId="37874" xr:uid="{00000000-0005-0000-0000-000067630000}"/>
    <cellStyle name="Normal 53 2 4 2 5 3" xfId="22641" xr:uid="{00000000-0005-0000-0000-000068630000}"/>
    <cellStyle name="Normal 53 2 4 2 6" xfId="32862" xr:uid="{00000000-0005-0000-0000-000069630000}"/>
    <cellStyle name="Normal 53 2 4 2 7" xfId="17628" xr:uid="{00000000-0005-0000-0000-00006A630000}"/>
    <cellStyle name="Normal 53 2 4 3" xfId="3321" xr:uid="{00000000-0005-0000-0000-00006B630000}"/>
    <cellStyle name="Normal 53 2 4 3 2" xfId="13395" xr:uid="{00000000-0005-0000-0000-00006C630000}"/>
    <cellStyle name="Normal 53 2 4 3 2 2" xfId="43726" xr:uid="{00000000-0005-0000-0000-00006D630000}"/>
    <cellStyle name="Normal 53 2 4 3 2 3" xfId="28493" xr:uid="{00000000-0005-0000-0000-00006E630000}"/>
    <cellStyle name="Normal 53 2 4 3 3" xfId="8375" xr:uid="{00000000-0005-0000-0000-00006F630000}"/>
    <cellStyle name="Normal 53 2 4 3 3 2" xfId="38709" xr:uid="{00000000-0005-0000-0000-000070630000}"/>
    <cellStyle name="Normal 53 2 4 3 3 3" xfId="23476" xr:uid="{00000000-0005-0000-0000-000071630000}"/>
    <cellStyle name="Normal 53 2 4 3 4" xfId="33696" xr:uid="{00000000-0005-0000-0000-000072630000}"/>
    <cellStyle name="Normal 53 2 4 3 5" xfId="18463" xr:uid="{00000000-0005-0000-0000-000073630000}"/>
    <cellStyle name="Normal 53 2 4 4" xfId="5014" xr:uid="{00000000-0005-0000-0000-000074630000}"/>
    <cellStyle name="Normal 53 2 4 4 2" xfId="15066" xr:uid="{00000000-0005-0000-0000-000075630000}"/>
    <cellStyle name="Normal 53 2 4 4 2 2" xfId="45397" xr:uid="{00000000-0005-0000-0000-000076630000}"/>
    <cellStyle name="Normal 53 2 4 4 2 3" xfId="30164" xr:uid="{00000000-0005-0000-0000-000077630000}"/>
    <cellStyle name="Normal 53 2 4 4 3" xfId="10046" xr:uid="{00000000-0005-0000-0000-000078630000}"/>
    <cellStyle name="Normal 53 2 4 4 3 2" xfId="40380" xr:uid="{00000000-0005-0000-0000-000079630000}"/>
    <cellStyle name="Normal 53 2 4 4 3 3" xfId="25147" xr:uid="{00000000-0005-0000-0000-00007A630000}"/>
    <cellStyle name="Normal 53 2 4 4 4" xfId="35367" xr:uid="{00000000-0005-0000-0000-00007B630000}"/>
    <cellStyle name="Normal 53 2 4 4 5" xfId="20134" xr:uid="{00000000-0005-0000-0000-00007C630000}"/>
    <cellStyle name="Normal 53 2 4 5" xfId="11724" xr:uid="{00000000-0005-0000-0000-00007D630000}"/>
    <cellStyle name="Normal 53 2 4 5 2" xfId="42055" xr:uid="{00000000-0005-0000-0000-00007E630000}"/>
    <cellStyle name="Normal 53 2 4 5 3" xfId="26822" xr:uid="{00000000-0005-0000-0000-00007F630000}"/>
    <cellStyle name="Normal 53 2 4 6" xfId="6703" xr:uid="{00000000-0005-0000-0000-000080630000}"/>
    <cellStyle name="Normal 53 2 4 6 2" xfId="37038" xr:uid="{00000000-0005-0000-0000-000081630000}"/>
    <cellStyle name="Normal 53 2 4 6 3" xfId="21805" xr:uid="{00000000-0005-0000-0000-000082630000}"/>
    <cellStyle name="Normal 53 2 4 7" xfId="32026" xr:uid="{00000000-0005-0000-0000-000083630000}"/>
    <cellStyle name="Normal 53 2 4 8" xfId="16792" xr:uid="{00000000-0005-0000-0000-000084630000}"/>
    <cellStyle name="Normal 53 2 5" xfId="2050" xr:uid="{00000000-0005-0000-0000-000085630000}"/>
    <cellStyle name="Normal 53 2 5 2" xfId="3740" xr:uid="{00000000-0005-0000-0000-000086630000}"/>
    <cellStyle name="Normal 53 2 5 2 2" xfId="13813" xr:uid="{00000000-0005-0000-0000-000087630000}"/>
    <cellStyle name="Normal 53 2 5 2 2 2" xfId="44144" xr:uid="{00000000-0005-0000-0000-000088630000}"/>
    <cellStyle name="Normal 53 2 5 2 2 3" xfId="28911" xr:uid="{00000000-0005-0000-0000-000089630000}"/>
    <cellStyle name="Normal 53 2 5 2 3" xfId="8793" xr:uid="{00000000-0005-0000-0000-00008A630000}"/>
    <cellStyle name="Normal 53 2 5 2 3 2" xfId="39127" xr:uid="{00000000-0005-0000-0000-00008B630000}"/>
    <cellStyle name="Normal 53 2 5 2 3 3" xfId="23894" xr:uid="{00000000-0005-0000-0000-00008C630000}"/>
    <cellStyle name="Normal 53 2 5 2 4" xfId="34114" xr:uid="{00000000-0005-0000-0000-00008D630000}"/>
    <cellStyle name="Normal 53 2 5 2 5" xfId="18881" xr:uid="{00000000-0005-0000-0000-00008E630000}"/>
    <cellStyle name="Normal 53 2 5 3" xfId="5432" xr:uid="{00000000-0005-0000-0000-00008F630000}"/>
    <cellStyle name="Normal 53 2 5 3 2" xfId="15484" xr:uid="{00000000-0005-0000-0000-000090630000}"/>
    <cellStyle name="Normal 53 2 5 3 2 2" xfId="45815" xr:uid="{00000000-0005-0000-0000-000091630000}"/>
    <cellStyle name="Normal 53 2 5 3 2 3" xfId="30582" xr:uid="{00000000-0005-0000-0000-000092630000}"/>
    <cellStyle name="Normal 53 2 5 3 3" xfId="10464" xr:uid="{00000000-0005-0000-0000-000093630000}"/>
    <cellStyle name="Normal 53 2 5 3 3 2" xfId="40798" xr:uid="{00000000-0005-0000-0000-000094630000}"/>
    <cellStyle name="Normal 53 2 5 3 3 3" xfId="25565" xr:uid="{00000000-0005-0000-0000-000095630000}"/>
    <cellStyle name="Normal 53 2 5 3 4" xfId="35785" xr:uid="{00000000-0005-0000-0000-000096630000}"/>
    <cellStyle name="Normal 53 2 5 3 5" xfId="20552" xr:uid="{00000000-0005-0000-0000-000097630000}"/>
    <cellStyle name="Normal 53 2 5 4" xfId="12142" xr:uid="{00000000-0005-0000-0000-000098630000}"/>
    <cellStyle name="Normal 53 2 5 4 2" xfId="42473" xr:uid="{00000000-0005-0000-0000-000099630000}"/>
    <cellStyle name="Normal 53 2 5 4 3" xfId="27240" xr:uid="{00000000-0005-0000-0000-00009A630000}"/>
    <cellStyle name="Normal 53 2 5 5" xfId="7121" xr:uid="{00000000-0005-0000-0000-00009B630000}"/>
    <cellStyle name="Normal 53 2 5 5 2" xfId="37456" xr:uid="{00000000-0005-0000-0000-00009C630000}"/>
    <cellStyle name="Normal 53 2 5 5 3" xfId="22223" xr:uid="{00000000-0005-0000-0000-00009D630000}"/>
    <cellStyle name="Normal 53 2 5 6" xfId="32444" xr:uid="{00000000-0005-0000-0000-00009E630000}"/>
    <cellStyle name="Normal 53 2 5 7" xfId="17210" xr:uid="{00000000-0005-0000-0000-00009F630000}"/>
    <cellStyle name="Normal 53 2 6" xfId="2903" xr:uid="{00000000-0005-0000-0000-0000A0630000}"/>
    <cellStyle name="Normal 53 2 6 2" xfId="12977" xr:uid="{00000000-0005-0000-0000-0000A1630000}"/>
    <cellStyle name="Normal 53 2 6 2 2" xfId="43308" xr:uid="{00000000-0005-0000-0000-0000A2630000}"/>
    <cellStyle name="Normal 53 2 6 2 3" xfId="28075" xr:uid="{00000000-0005-0000-0000-0000A3630000}"/>
    <cellStyle name="Normal 53 2 6 3" xfId="7957" xr:uid="{00000000-0005-0000-0000-0000A4630000}"/>
    <cellStyle name="Normal 53 2 6 3 2" xfId="38291" xr:uid="{00000000-0005-0000-0000-0000A5630000}"/>
    <cellStyle name="Normal 53 2 6 3 3" xfId="23058" xr:uid="{00000000-0005-0000-0000-0000A6630000}"/>
    <cellStyle name="Normal 53 2 6 4" xfId="33278" xr:uid="{00000000-0005-0000-0000-0000A7630000}"/>
    <cellStyle name="Normal 53 2 6 5" xfId="18045" xr:uid="{00000000-0005-0000-0000-0000A8630000}"/>
    <cellStyle name="Normal 53 2 7" xfId="4596" xr:uid="{00000000-0005-0000-0000-0000A9630000}"/>
    <cellStyle name="Normal 53 2 7 2" xfId="14648" xr:uid="{00000000-0005-0000-0000-0000AA630000}"/>
    <cellStyle name="Normal 53 2 7 2 2" xfId="44979" xr:uid="{00000000-0005-0000-0000-0000AB630000}"/>
    <cellStyle name="Normal 53 2 7 2 3" xfId="29746" xr:uid="{00000000-0005-0000-0000-0000AC630000}"/>
    <cellStyle name="Normal 53 2 7 3" xfId="9628" xr:uid="{00000000-0005-0000-0000-0000AD630000}"/>
    <cellStyle name="Normal 53 2 7 3 2" xfId="39962" xr:uid="{00000000-0005-0000-0000-0000AE630000}"/>
    <cellStyle name="Normal 53 2 7 3 3" xfId="24729" xr:uid="{00000000-0005-0000-0000-0000AF630000}"/>
    <cellStyle name="Normal 53 2 7 4" xfId="34949" xr:uid="{00000000-0005-0000-0000-0000B0630000}"/>
    <cellStyle name="Normal 53 2 7 5" xfId="19716" xr:uid="{00000000-0005-0000-0000-0000B1630000}"/>
    <cellStyle name="Normal 53 2 8" xfId="11306" xr:uid="{00000000-0005-0000-0000-0000B2630000}"/>
    <cellStyle name="Normal 53 2 8 2" xfId="41637" xr:uid="{00000000-0005-0000-0000-0000B3630000}"/>
    <cellStyle name="Normal 53 2 8 3" xfId="26404" xr:uid="{00000000-0005-0000-0000-0000B4630000}"/>
    <cellStyle name="Normal 53 2 9" xfId="6285" xr:uid="{00000000-0005-0000-0000-0000B5630000}"/>
    <cellStyle name="Normal 53 2 9 2" xfId="36620" xr:uid="{00000000-0005-0000-0000-0000B6630000}"/>
    <cellStyle name="Normal 53 2 9 3" xfId="21387" xr:uid="{00000000-0005-0000-0000-0000B7630000}"/>
    <cellStyle name="Normal 53 3" xfId="1249" xr:uid="{00000000-0005-0000-0000-0000B8630000}"/>
    <cellStyle name="Normal 53 3 10" xfId="16426" xr:uid="{00000000-0005-0000-0000-0000B9630000}"/>
    <cellStyle name="Normal 53 3 2" xfId="1468" xr:uid="{00000000-0005-0000-0000-0000BA630000}"/>
    <cellStyle name="Normal 53 3 2 2" xfId="1889" xr:uid="{00000000-0005-0000-0000-0000BB630000}"/>
    <cellStyle name="Normal 53 3 2 2 2" xfId="2728" xr:uid="{00000000-0005-0000-0000-0000BC630000}"/>
    <cellStyle name="Normal 53 3 2 2 2 2" xfId="4418" xr:uid="{00000000-0005-0000-0000-0000BD630000}"/>
    <cellStyle name="Normal 53 3 2 2 2 2 2" xfId="14491" xr:uid="{00000000-0005-0000-0000-0000BE630000}"/>
    <cellStyle name="Normal 53 3 2 2 2 2 2 2" xfId="44822" xr:uid="{00000000-0005-0000-0000-0000BF630000}"/>
    <cellStyle name="Normal 53 3 2 2 2 2 2 3" xfId="29589" xr:uid="{00000000-0005-0000-0000-0000C0630000}"/>
    <cellStyle name="Normal 53 3 2 2 2 2 3" xfId="9471" xr:uid="{00000000-0005-0000-0000-0000C1630000}"/>
    <cellStyle name="Normal 53 3 2 2 2 2 3 2" xfId="39805" xr:uid="{00000000-0005-0000-0000-0000C2630000}"/>
    <cellStyle name="Normal 53 3 2 2 2 2 3 3" xfId="24572" xr:uid="{00000000-0005-0000-0000-0000C3630000}"/>
    <cellStyle name="Normal 53 3 2 2 2 2 4" xfId="34792" xr:uid="{00000000-0005-0000-0000-0000C4630000}"/>
    <cellStyle name="Normal 53 3 2 2 2 2 5" xfId="19559" xr:uid="{00000000-0005-0000-0000-0000C5630000}"/>
    <cellStyle name="Normal 53 3 2 2 2 3" xfId="6110" xr:uid="{00000000-0005-0000-0000-0000C6630000}"/>
    <cellStyle name="Normal 53 3 2 2 2 3 2" xfId="16162" xr:uid="{00000000-0005-0000-0000-0000C7630000}"/>
    <cellStyle name="Normal 53 3 2 2 2 3 2 2" xfId="46493" xr:uid="{00000000-0005-0000-0000-0000C8630000}"/>
    <cellStyle name="Normal 53 3 2 2 2 3 2 3" xfId="31260" xr:uid="{00000000-0005-0000-0000-0000C9630000}"/>
    <cellStyle name="Normal 53 3 2 2 2 3 3" xfId="11142" xr:uid="{00000000-0005-0000-0000-0000CA630000}"/>
    <cellStyle name="Normal 53 3 2 2 2 3 3 2" xfId="41476" xr:uid="{00000000-0005-0000-0000-0000CB630000}"/>
    <cellStyle name="Normal 53 3 2 2 2 3 3 3" xfId="26243" xr:uid="{00000000-0005-0000-0000-0000CC630000}"/>
    <cellStyle name="Normal 53 3 2 2 2 3 4" xfId="36463" xr:uid="{00000000-0005-0000-0000-0000CD630000}"/>
    <cellStyle name="Normal 53 3 2 2 2 3 5" xfId="21230" xr:uid="{00000000-0005-0000-0000-0000CE630000}"/>
    <cellStyle name="Normal 53 3 2 2 2 4" xfId="12820" xr:uid="{00000000-0005-0000-0000-0000CF630000}"/>
    <cellStyle name="Normal 53 3 2 2 2 4 2" xfId="43151" xr:uid="{00000000-0005-0000-0000-0000D0630000}"/>
    <cellStyle name="Normal 53 3 2 2 2 4 3" xfId="27918" xr:uid="{00000000-0005-0000-0000-0000D1630000}"/>
    <cellStyle name="Normal 53 3 2 2 2 5" xfId="7799" xr:uid="{00000000-0005-0000-0000-0000D2630000}"/>
    <cellStyle name="Normal 53 3 2 2 2 5 2" xfId="38134" xr:uid="{00000000-0005-0000-0000-0000D3630000}"/>
    <cellStyle name="Normal 53 3 2 2 2 5 3" xfId="22901" xr:uid="{00000000-0005-0000-0000-0000D4630000}"/>
    <cellStyle name="Normal 53 3 2 2 2 6" xfId="33122" xr:uid="{00000000-0005-0000-0000-0000D5630000}"/>
    <cellStyle name="Normal 53 3 2 2 2 7" xfId="17888" xr:uid="{00000000-0005-0000-0000-0000D6630000}"/>
    <cellStyle name="Normal 53 3 2 2 3" xfId="3581" xr:uid="{00000000-0005-0000-0000-0000D7630000}"/>
    <cellStyle name="Normal 53 3 2 2 3 2" xfId="13655" xr:uid="{00000000-0005-0000-0000-0000D8630000}"/>
    <cellStyle name="Normal 53 3 2 2 3 2 2" xfId="43986" xr:uid="{00000000-0005-0000-0000-0000D9630000}"/>
    <cellStyle name="Normal 53 3 2 2 3 2 3" xfId="28753" xr:uid="{00000000-0005-0000-0000-0000DA630000}"/>
    <cellStyle name="Normal 53 3 2 2 3 3" xfId="8635" xr:uid="{00000000-0005-0000-0000-0000DB630000}"/>
    <cellStyle name="Normal 53 3 2 2 3 3 2" xfId="38969" xr:uid="{00000000-0005-0000-0000-0000DC630000}"/>
    <cellStyle name="Normal 53 3 2 2 3 3 3" xfId="23736" xr:uid="{00000000-0005-0000-0000-0000DD630000}"/>
    <cellStyle name="Normal 53 3 2 2 3 4" xfId="33956" xr:uid="{00000000-0005-0000-0000-0000DE630000}"/>
    <cellStyle name="Normal 53 3 2 2 3 5" xfId="18723" xr:uid="{00000000-0005-0000-0000-0000DF630000}"/>
    <cellStyle name="Normal 53 3 2 2 4" xfId="5274" xr:uid="{00000000-0005-0000-0000-0000E0630000}"/>
    <cellStyle name="Normal 53 3 2 2 4 2" xfId="15326" xr:uid="{00000000-0005-0000-0000-0000E1630000}"/>
    <cellStyle name="Normal 53 3 2 2 4 2 2" xfId="45657" xr:uid="{00000000-0005-0000-0000-0000E2630000}"/>
    <cellStyle name="Normal 53 3 2 2 4 2 3" xfId="30424" xr:uid="{00000000-0005-0000-0000-0000E3630000}"/>
    <cellStyle name="Normal 53 3 2 2 4 3" xfId="10306" xr:uid="{00000000-0005-0000-0000-0000E4630000}"/>
    <cellStyle name="Normal 53 3 2 2 4 3 2" xfId="40640" xr:uid="{00000000-0005-0000-0000-0000E5630000}"/>
    <cellStyle name="Normal 53 3 2 2 4 3 3" xfId="25407" xr:uid="{00000000-0005-0000-0000-0000E6630000}"/>
    <cellStyle name="Normal 53 3 2 2 4 4" xfId="35627" xr:uid="{00000000-0005-0000-0000-0000E7630000}"/>
    <cellStyle name="Normal 53 3 2 2 4 5" xfId="20394" xr:uid="{00000000-0005-0000-0000-0000E8630000}"/>
    <cellStyle name="Normal 53 3 2 2 5" xfId="11984" xr:uid="{00000000-0005-0000-0000-0000E9630000}"/>
    <cellStyle name="Normal 53 3 2 2 5 2" xfId="42315" xr:uid="{00000000-0005-0000-0000-0000EA630000}"/>
    <cellStyle name="Normal 53 3 2 2 5 3" xfId="27082" xr:uid="{00000000-0005-0000-0000-0000EB630000}"/>
    <cellStyle name="Normal 53 3 2 2 6" xfId="6963" xr:uid="{00000000-0005-0000-0000-0000EC630000}"/>
    <cellStyle name="Normal 53 3 2 2 6 2" xfId="37298" xr:uid="{00000000-0005-0000-0000-0000ED630000}"/>
    <cellStyle name="Normal 53 3 2 2 6 3" xfId="22065" xr:uid="{00000000-0005-0000-0000-0000EE630000}"/>
    <cellStyle name="Normal 53 3 2 2 7" xfId="32286" xr:uid="{00000000-0005-0000-0000-0000EF630000}"/>
    <cellStyle name="Normal 53 3 2 2 8" xfId="17052" xr:uid="{00000000-0005-0000-0000-0000F0630000}"/>
    <cellStyle name="Normal 53 3 2 3" xfId="2310" xr:uid="{00000000-0005-0000-0000-0000F1630000}"/>
    <cellStyle name="Normal 53 3 2 3 2" xfId="4000" xr:uid="{00000000-0005-0000-0000-0000F2630000}"/>
    <cellStyle name="Normal 53 3 2 3 2 2" xfId="14073" xr:uid="{00000000-0005-0000-0000-0000F3630000}"/>
    <cellStyle name="Normal 53 3 2 3 2 2 2" xfId="44404" xr:uid="{00000000-0005-0000-0000-0000F4630000}"/>
    <cellStyle name="Normal 53 3 2 3 2 2 3" xfId="29171" xr:uid="{00000000-0005-0000-0000-0000F5630000}"/>
    <cellStyle name="Normal 53 3 2 3 2 3" xfId="9053" xr:uid="{00000000-0005-0000-0000-0000F6630000}"/>
    <cellStyle name="Normal 53 3 2 3 2 3 2" xfId="39387" xr:uid="{00000000-0005-0000-0000-0000F7630000}"/>
    <cellStyle name="Normal 53 3 2 3 2 3 3" xfId="24154" xr:uid="{00000000-0005-0000-0000-0000F8630000}"/>
    <cellStyle name="Normal 53 3 2 3 2 4" xfId="34374" xr:uid="{00000000-0005-0000-0000-0000F9630000}"/>
    <cellStyle name="Normal 53 3 2 3 2 5" xfId="19141" xr:uid="{00000000-0005-0000-0000-0000FA630000}"/>
    <cellStyle name="Normal 53 3 2 3 3" xfId="5692" xr:uid="{00000000-0005-0000-0000-0000FB630000}"/>
    <cellStyle name="Normal 53 3 2 3 3 2" xfId="15744" xr:uid="{00000000-0005-0000-0000-0000FC630000}"/>
    <cellStyle name="Normal 53 3 2 3 3 2 2" xfId="46075" xr:uid="{00000000-0005-0000-0000-0000FD630000}"/>
    <cellStyle name="Normal 53 3 2 3 3 2 3" xfId="30842" xr:uid="{00000000-0005-0000-0000-0000FE630000}"/>
    <cellStyle name="Normal 53 3 2 3 3 3" xfId="10724" xr:uid="{00000000-0005-0000-0000-0000FF630000}"/>
    <cellStyle name="Normal 53 3 2 3 3 3 2" xfId="41058" xr:uid="{00000000-0005-0000-0000-000000640000}"/>
    <cellStyle name="Normal 53 3 2 3 3 3 3" xfId="25825" xr:uid="{00000000-0005-0000-0000-000001640000}"/>
    <cellStyle name="Normal 53 3 2 3 3 4" xfId="36045" xr:uid="{00000000-0005-0000-0000-000002640000}"/>
    <cellStyle name="Normal 53 3 2 3 3 5" xfId="20812" xr:uid="{00000000-0005-0000-0000-000003640000}"/>
    <cellStyle name="Normal 53 3 2 3 4" xfId="12402" xr:uid="{00000000-0005-0000-0000-000004640000}"/>
    <cellStyle name="Normal 53 3 2 3 4 2" xfId="42733" xr:uid="{00000000-0005-0000-0000-000005640000}"/>
    <cellStyle name="Normal 53 3 2 3 4 3" xfId="27500" xr:uid="{00000000-0005-0000-0000-000006640000}"/>
    <cellStyle name="Normal 53 3 2 3 5" xfId="7381" xr:uid="{00000000-0005-0000-0000-000007640000}"/>
    <cellStyle name="Normal 53 3 2 3 5 2" xfId="37716" xr:uid="{00000000-0005-0000-0000-000008640000}"/>
    <cellStyle name="Normal 53 3 2 3 5 3" xfId="22483" xr:uid="{00000000-0005-0000-0000-000009640000}"/>
    <cellStyle name="Normal 53 3 2 3 6" xfId="32704" xr:uid="{00000000-0005-0000-0000-00000A640000}"/>
    <cellStyle name="Normal 53 3 2 3 7" xfId="17470" xr:uid="{00000000-0005-0000-0000-00000B640000}"/>
    <cellStyle name="Normal 53 3 2 4" xfId="3163" xr:uid="{00000000-0005-0000-0000-00000C640000}"/>
    <cellStyle name="Normal 53 3 2 4 2" xfId="13237" xr:uid="{00000000-0005-0000-0000-00000D640000}"/>
    <cellStyle name="Normal 53 3 2 4 2 2" xfId="43568" xr:uid="{00000000-0005-0000-0000-00000E640000}"/>
    <cellStyle name="Normal 53 3 2 4 2 3" xfId="28335" xr:uid="{00000000-0005-0000-0000-00000F640000}"/>
    <cellStyle name="Normal 53 3 2 4 3" xfId="8217" xr:uid="{00000000-0005-0000-0000-000010640000}"/>
    <cellStyle name="Normal 53 3 2 4 3 2" xfId="38551" xr:uid="{00000000-0005-0000-0000-000011640000}"/>
    <cellStyle name="Normal 53 3 2 4 3 3" xfId="23318" xr:uid="{00000000-0005-0000-0000-000012640000}"/>
    <cellStyle name="Normal 53 3 2 4 4" xfId="33538" xr:uid="{00000000-0005-0000-0000-000013640000}"/>
    <cellStyle name="Normal 53 3 2 4 5" xfId="18305" xr:uid="{00000000-0005-0000-0000-000014640000}"/>
    <cellStyle name="Normal 53 3 2 5" xfId="4856" xr:uid="{00000000-0005-0000-0000-000015640000}"/>
    <cellStyle name="Normal 53 3 2 5 2" xfId="14908" xr:uid="{00000000-0005-0000-0000-000016640000}"/>
    <cellStyle name="Normal 53 3 2 5 2 2" xfId="45239" xr:uid="{00000000-0005-0000-0000-000017640000}"/>
    <cellStyle name="Normal 53 3 2 5 2 3" xfId="30006" xr:uid="{00000000-0005-0000-0000-000018640000}"/>
    <cellStyle name="Normal 53 3 2 5 3" xfId="9888" xr:uid="{00000000-0005-0000-0000-000019640000}"/>
    <cellStyle name="Normal 53 3 2 5 3 2" xfId="40222" xr:uid="{00000000-0005-0000-0000-00001A640000}"/>
    <cellStyle name="Normal 53 3 2 5 3 3" xfId="24989" xr:uid="{00000000-0005-0000-0000-00001B640000}"/>
    <cellStyle name="Normal 53 3 2 5 4" xfId="35209" xr:uid="{00000000-0005-0000-0000-00001C640000}"/>
    <cellStyle name="Normal 53 3 2 5 5" xfId="19976" xr:uid="{00000000-0005-0000-0000-00001D640000}"/>
    <cellStyle name="Normal 53 3 2 6" xfId="11566" xr:uid="{00000000-0005-0000-0000-00001E640000}"/>
    <cellStyle name="Normal 53 3 2 6 2" xfId="41897" xr:uid="{00000000-0005-0000-0000-00001F640000}"/>
    <cellStyle name="Normal 53 3 2 6 3" xfId="26664" xr:uid="{00000000-0005-0000-0000-000020640000}"/>
    <cellStyle name="Normal 53 3 2 7" xfId="6545" xr:uid="{00000000-0005-0000-0000-000021640000}"/>
    <cellStyle name="Normal 53 3 2 7 2" xfId="36880" xr:uid="{00000000-0005-0000-0000-000022640000}"/>
    <cellStyle name="Normal 53 3 2 7 3" xfId="21647" xr:uid="{00000000-0005-0000-0000-000023640000}"/>
    <cellStyle name="Normal 53 3 2 8" xfId="31868" xr:uid="{00000000-0005-0000-0000-000024640000}"/>
    <cellStyle name="Normal 53 3 2 9" xfId="16634" xr:uid="{00000000-0005-0000-0000-000025640000}"/>
    <cellStyle name="Normal 53 3 3" xfId="1681" xr:uid="{00000000-0005-0000-0000-000026640000}"/>
    <cellStyle name="Normal 53 3 3 2" xfId="2520" xr:uid="{00000000-0005-0000-0000-000027640000}"/>
    <cellStyle name="Normal 53 3 3 2 2" xfId="4210" xr:uid="{00000000-0005-0000-0000-000028640000}"/>
    <cellStyle name="Normal 53 3 3 2 2 2" xfId="14283" xr:uid="{00000000-0005-0000-0000-000029640000}"/>
    <cellStyle name="Normal 53 3 3 2 2 2 2" xfId="44614" xr:uid="{00000000-0005-0000-0000-00002A640000}"/>
    <cellStyle name="Normal 53 3 3 2 2 2 3" xfId="29381" xr:uid="{00000000-0005-0000-0000-00002B640000}"/>
    <cellStyle name="Normal 53 3 3 2 2 3" xfId="9263" xr:uid="{00000000-0005-0000-0000-00002C640000}"/>
    <cellStyle name="Normal 53 3 3 2 2 3 2" xfId="39597" xr:uid="{00000000-0005-0000-0000-00002D640000}"/>
    <cellStyle name="Normal 53 3 3 2 2 3 3" xfId="24364" xr:uid="{00000000-0005-0000-0000-00002E640000}"/>
    <cellStyle name="Normal 53 3 3 2 2 4" xfId="34584" xr:uid="{00000000-0005-0000-0000-00002F640000}"/>
    <cellStyle name="Normal 53 3 3 2 2 5" xfId="19351" xr:uid="{00000000-0005-0000-0000-000030640000}"/>
    <cellStyle name="Normal 53 3 3 2 3" xfId="5902" xr:uid="{00000000-0005-0000-0000-000031640000}"/>
    <cellStyle name="Normal 53 3 3 2 3 2" xfId="15954" xr:uid="{00000000-0005-0000-0000-000032640000}"/>
    <cellStyle name="Normal 53 3 3 2 3 2 2" xfId="46285" xr:uid="{00000000-0005-0000-0000-000033640000}"/>
    <cellStyle name="Normal 53 3 3 2 3 2 3" xfId="31052" xr:uid="{00000000-0005-0000-0000-000034640000}"/>
    <cellStyle name="Normal 53 3 3 2 3 3" xfId="10934" xr:uid="{00000000-0005-0000-0000-000035640000}"/>
    <cellStyle name="Normal 53 3 3 2 3 3 2" xfId="41268" xr:uid="{00000000-0005-0000-0000-000036640000}"/>
    <cellStyle name="Normal 53 3 3 2 3 3 3" xfId="26035" xr:uid="{00000000-0005-0000-0000-000037640000}"/>
    <cellStyle name="Normal 53 3 3 2 3 4" xfId="36255" xr:uid="{00000000-0005-0000-0000-000038640000}"/>
    <cellStyle name="Normal 53 3 3 2 3 5" xfId="21022" xr:uid="{00000000-0005-0000-0000-000039640000}"/>
    <cellStyle name="Normal 53 3 3 2 4" xfId="12612" xr:uid="{00000000-0005-0000-0000-00003A640000}"/>
    <cellStyle name="Normal 53 3 3 2 4 2" xfId="42943" xr:uid="{00000000-0005-0000-0000-00003B640000}"/>
    <cellStyle name="Normal 53 3 3 2 4 3" xfId="27710" xr:uid="{00000000-0005-0000-0000-00003C640000}"/>
    <cellStyle name="Normal 53 3 3 2 5" xfId="7591" xr:uid="{00000000-0005-0000-0000-00003D640000}"/>
    <cellStyle name="Normal 53 3 3 2 5 2" xfId="37926" xr:uid="{00000000-0005-0000-0000-00003E640000}"/>
    <cellStyle name="Normal 53 3 3 2 5 3" xfId="22693" xr:uid="{00000000-0005-0000-0000-00003F640000}"/>
    <cellStyle name="Normal 53 3 3 2 6" xfId="32914" xr:uid="{00000000-0005-0000-0000-000040640000}"/>
    <cellStyle name="Normal 53 3 3 2 7" xfId="17680" xr:uid="{00000000-0005-0000-0000-000041640000}"/>
    <cellStyle name="Normal 53 3 3 3" xfId="3373" xr:uid="{00000000-0005-0000-0000-000042640000}"/>
    <cellStyle name="Normal 53 3 3 3 2" xfId="13447" xr:uid="{00000000-0005-0000-0000-000043640000}"/>
    <cellStyle name="Normal 53 3 3 3 2 2" xfId="43778" xr:uid="{00000000-0005-0000-0000-000044640000}"/>
    <cellStyle name="Normal 53 3 3 3 2 3" xfId="28545" xr:uid="{00000000-0005-0000-0000-000045640000}"/>
    <cellStyle name="Normal 53 3 3 3 3" xfId="8427" xr:uid="{00000000-0005-0000-0000-000046640000}"/>
    <cellStyle name="Normal 53 3 3 3 3 2" xfId="38761" xr:uid="{00000000-0005-0000-0000-000047640000}"/>
    <cellStyle name="Normal 53 3 3 3 3 3" xfId="23528" xr:uid="{00000000-0005-0000-0000-000048640000}"/>
    <cellStyle name="Normal 53 3 3 3 4" xfId="33748" xr:uid="{00000000-0005-0000-0000-000049640000}"/>
    <cellStyle name="Normal 53 3 3 3 5" xfId="18515" xr:uid="{00000000-0005-0000-0000-00004A640000}"/>
    <cellStyle name="Normal 53 3 3 4" xfId="5066" xr:uid="{00000000-0005-0000-0000-00004B640000}"/>
    <cellStyle name="Normal 53 3 3 4 2" xfId="15118" xr:uid="{00000000-0005-0000-0000-00004C640000}"/>
    <cellStyle name="Normal 53 3 3 4 2 2" xfId="45449" xr:uid="{00000000-0005-0000-0000-00004D640000}"/>
    <cellStyle name="Normal 53 3 3 4 2 3" xfId="30216" xr:uid="{00000000-0005-0000-0000-00004E640000}"/>
    <cellStyle name="Normal 53 3 3 4 3" xfId="10098" xr:uid="{00000000-0005-0000-0000-00004F640000}"/>
    <cellStyle name="Normal 53 3 3 4 3 2" xfId="40432" xr:uid="{00000000-0005-0000-0000-000050640000}"/>
    <cellStyle name="Normal 53 3 3 4 3 3" xfId="25199" xr:uid="{00000000-0005-0000-0000-000051640000}"/>
    <cellStyle name="Normal 53 3 3 4 4" xfId="35419" xr:uid="{00000000-0005-0000-0000-000052640000}"/>
    <cellStyle name="Normal 53 3 3 4 5" xfId="20186" xr:uid="{00000000-0005-0000-0000-000053640000}"/>
    <cellStyle name="Normal 53 3 3 5" xfId="11776" xr:uid="{00000000-0005-0000-0000-000054640000}"/>
    <cellStyle name="Normal 53 3 3 5 2" xfId="42107" xr:uid="{00000000-0005-0000-0000-000055640000}"/>
    <cellStyle name="Normal 53 3 3 5 3" xfId="26874" xr:uid="{00000000-0005-0000-0000-000056640000}"/>
    <cellStyle name="Normal 53 3 3 6" xfId="6755" xr:uid="{00000000-0005-0000-0000-000057640000}"/>
    <cellStyle name="Normal 53 3 3 6 2" xfId="37090" xr:uid="{00000000-0005-0000-0000-000058640000}"/>
    <cellStyle name="Normal 53 3 3 6 3" xfId="21857" xr:uid="{00000000-0005-0000-0000-000059640000}"/>
    <cellStyle name="Normal 53 3 3 7" xfId="32078" xr:uid="{00000000-0005-0000-0000-00005A640000}"/>
    <cellStyle name="Normal 53 3 3 8" xfId="16844" xr:uid="{00000000-0005-0000-0000-00005B640000}"/>
    <cellStyle name="Normal 53 3 4" xfId="2102" xr:uid="{00000000-0005-0000-0000-00005C640000}"/>
    <cellStyle name="Normal 53 3 4 2" xfId="3792" xr:uid="{00000000-0005-0000-0000-00005D640000}"/>
    <cellStyle name="Normal 53 3 4 2 2" xfId="13865" xr:uid="{00000000-0005-0000-0000-00005E640000}"/>
    <cellStyle name="Normal 53 3 4 2 2 2" xfId="44196" xr:uid="{00000000-0005-0000-0000-00005F640000}"/>
    <cellStyle name="Normal 53 3 4 2 2 3" xfId="28963" xr:uid="{00000000-0005-0000-0000-000060640000}"/>
    <cellStyle name="Normal 53 3 4 2 3" xfId="8845" xr:uid="{00000000-0005-0000-0000-000061640000}"/>
    <cellStyle name="Normal 53 3 4 2 3 2" xfId="39179" xr:uid="{00000000-0005-0000-0000-000062640000}"/>
    <cellStyle name="Normal 53 3 4 2 3 3" xfId="23946" xr:uid="{00000000-0005-0000-0000-000063640000}"/>
    <cellStyle name="Normal 53 3 4 2 4" xfId="34166" xr:uid="{00000000-0005-0000-0000-000064640000}"/>
    <cellStyle name="Normal 53 3 4 2 5" xfId="18933" xr:uid="{00000000-0005-0000-0000-000065640000}"/>
    <cellStyle name="Normal 53 3 4 3" xfId="5484" xr:uid="{00000000-0005-0000-0000-000066640000}"/>
    <cellStyle name="Normal 53 3 4 3 2" xfId="15536" xr:uid="{00000000-0005-0000-0000-000067640000}"/>
    <cellStyle name="Normal 53 3 4 3 2 2" xfId="45867" xr:uid="{00000000-0005-0000-0000-000068640000}"/>
    <cellStyle name="Normal 53 3 4 3 2 3" xfId="30634" xr:uid="{00000000-0005-0000-0000-000069640000}"/>
    <cellStyle name="Normal 53 3 4 3 3" xfId="10516" xr:uid="{00000000-0005-0000-0000-00006A640000}"/>
    <cellStyle name="Normal 53 3 4 3 3 2" xfId="40850" xr:uid="{00000000-0005-0000-0000-00006B640000}"/>
    <cellStyle name="Normal 53 3 4 3 3 3" xfId="25617" xr:uid="{00000000-0005-0000-0000-00006C640000}"/>
    <cellStyle name="Normal 53 3 4 3 4" xfId="35837" xr:uid="{00000000-0005-0000-0000-00006D640000}"/>
    <cellStyle name="Normal 53 3 4 3 5" xfId="20604" xr:uid="{00000000-0005-0000-0000-00006E640000}"/>
    <cellStyle name="Normal 53 3 4 4" xfId="12194" xr:uid="{00000000-0005-0000-0000-00006F640000}"/>
    <cellStyle name="Normal 53 3 4 4 2" xfId="42525" xr:uid="{00000000-0005-0000-0000-000070640000}"/>
    <cellStyle name="Normal 53 3 4 4 3" xfId="27292" xr:uid="{00000000-0005-0000-0000-000071640000}"/>
    <cellStyle name="Normal 53 3 4 5" xfId="7173" xr:uid="{00000000-0005-0000-0000-000072640000}"/>
    <cellStyle name="Normal 53 3 4 5 2" xfId="37508" xr:uid="{00000000-0005-0000-0000-000073640000}"/>
    <cellStyle name="Normal 53 3 4 5 3" xfId="22275" xr:uid="{00000000-0005-0000-0000-000074640000}"/>
    <cellStyle name="Normal 53 3 4 6" xfId="32496" xr:uid="{00000000-0005-0000-0000-000075640000}"/>
    <cellStyle name="Normal 53 3 4 7" xfId="17262" xr:uid="{00000000-0005-0000-0000-000076640000}"/>
    <cellStyle name="Normal 53 3 5" xfId="2955" xr:uid="{00000000-0005-0000-0000-000077640000}"/>
    <cellStyle name="Normal 53 3 5 2" xfId="13029" xr:uid="{00000000-0005-0000-0000-000078640000}"/>
    <cellStyle name="Normal 53 3 5 2 2" xfId="43360" xr:uid="{00000000-0005-0000-0000-000079640000}"/>
    <cellStyle name="Normal 53 3 5 2 3" xfId="28127" xr:uid="{00000000-0005-0000-0000-00007A640000}"/>
    <cellStyle name="Normal 53 3 5 3" xfId="8009" xr:uid="{00000000-0005-0000-0000-00007B640000}"/>
    <cellStyle name="Normal 53 3 5 3 2" xfId="38343" xr:uid="{00000000-0005-0000-0000-00007C640000}"/>
    <cellStyle name="Normal 53 3 5 3 3" xfId="23110" xr:uid="{00000000-0005-0000-0000-00007D640000}"/>
    <cellStyle name="Normal 53 3 5 4" xfId="33330" xr:uid="{00000000-0005-0000-0000-00007E640000}"/>
    <cellStyle name="Normal 53 3 5 5" xfId="18097" xr:uid="{00000000-0005-0000-0000-00007F640000}"/>
    <cellStyle name="Normal 53 3 6" xfId="4648" xr:uid="{00000000-0005-0000-0000-000080640000}"/>
    <cellStyle name="Normal 53 3 6 2" xfId="14700" xr:uid="{00000000-0005-0000-0000-000081640000}"/>
    <cellStyle name="Normal 53 3 6 2 2" xfId="45031" xr:uid="{00000000-0005-0000-0000-000082640000}"/>
    <cellStyle name="Normal 53 3 6 2 3" xfId="29798" xr:uid="{00000000-0005-0000-0000-000083640000}"/>
    <cellStyle name="Normal 53 3 6 3" xfId="9680" xr:uid="{00000000-0005-0000-0000-000084640000}"/>
    <cellStyle name="Normal 53 3 6 3 2" xfId="40014" xr:uid="{00000000-0005-0000-0000-000085640000}"/>
    <cellStyle name="Normal 53 3 6 3 3" xfId="24781" xr:uid="{00000000-0005-0000-0000-000086640000}"/>
    <cellStyle name="Normal 53 3 6 4" xfId="35001" xr:uid="{00000000-0005-0000-0000-000087640000}"/>
    <cellStyle name="Normal 53 3 6 5" xfId="19768" xr:uid="{00000000-0005-0000-0000-000088640000}"/>
    <cellStyle name="Normal 53 3 7" xfId="11358" xr:uid="{00000000-0005-0000-0000-000089640000}"/>
    <cellStyle name="Normal 53 3 7 2" xfId="41689" xr:uid="{00000000-0005-0000-0000-00008A640000}"/>
    <cellStyle name="Normal 53 3 7 3" xfId="26456" xr:uid="{00000000-0005-0000-0000-00008B640000}"/>
    <cellStyle name="Normal 53 3 8" xfId="6337" xr:uid="{00000000-0005-0000-0000-00008C640000}"/>
    <cellStyle name="Normal 53 3 8 2" xfId="36672" xr:uid="{00000000-0005-0000-0000-00008D640000}"/>
    <cellStyle name="Normal 53 3 8 3" xfId="21439" xr:uid="{00000000-0005-0000-0000-00008E640000}"/>
    <cellStyle name="Normal 53 3 9" xfId="31661" xr:uid="{00000000-0005-0000-0000-00008F640000}"/>
    <cellStyle name="Normal 53 4" xfId="1362" xr:uid="{00000000-0005-0000-0000-000090640000}"/>
    <cellStyle name="Normal 53 4 2" xfId="1785" xr:uid="{00000000-0005-0000-0000-000091640000}"/>
    <cellStyle name="Normal 53 4 2 2" xfId="2624" xr:uid="{00000000-0005-0000-0000-000092640000}"/>
    <cellStyle name="Normal 53 4 2 2 2" xfId="4314" xr:uid="{00000000-0005-0000-0000-000093640000}"/>
    <cellStyle name="Normal 53 4 2 2 2 2" xfId="14387" xr:uid="{00000000-0005-0000-0000-000094640000}"/>
    <cellStyle name="Normal 53 4 2 2 2 2 2" xfId="44718" xr:uid="{00000000-0005-0000-0000-000095640000}"/>
    <cellStyle name="Normal 53 4 2 2 2 2 3" xfId="29485" xr:uid="{00000000-0005-0000-0000-000096640000}"/>
    <cellStyle name="Normal 53 4 2 2 2 3" xfId="9367" xr:uid="{00000000-0005-0000-0000-000097640000}"/>
    <cellStyle name="Normal 53 4 2 2 2 3 2" xfId="39701" xr:uid="{00000000-0005-0000-0000-000098640000}"/>
    <cellStyle name="Normal 53 4 2 2 2 3 3" xfId="24468" xr:uid="{00000000-0005-0000-0000-000099640000}"/>
    <cellStyle name="Normal 53 4 2 2 2 4" xfId="34688" xr:uid="{00000000-0005-0000-0000-00009A640000}"/>
    <cellStyle name="Normal 53 4 2 2 2 5" xfId="19455" xr:uid="{00000000-0005-0000-0000-00009B640000}"/>
    <cellStyle name="Normal 53 4 2 2 3" xfId="6006" xr:uid="{00000000-0005-0000-0000-00009C640000}"/>
    <cellStyle name="Normal 53 4 2 2 3 2" xfId="16058" xr:uid="{00000000-0005-0000-0000-00009D640000}"/>
    <cellStyle name="Normal 53 4 2 2 3 2 2" xfId="46389" xr:uid="{00000000-0005-0000-0000-00009E640000}"/>
    <cellStyle name="Normal 53 4 2 2 3 2 3" xfId="31156" xr:uid="{00000000-0005-0000-0000-00009F640000}"/>
    <cellStyle name="Normal 53 4 2 2 3 3" xfId="11038" xr:uid="{00000000-0005-0000-0000-0000A0640000}"/>
    <cellStyle name="Normal 53 4 2 2 3 3 2" xfId="41372" xr:uid="{00000000-0005-0000-0000-0000A1640000}"/>
    <cellStyle name="Normal 53 4 2 2 3 3 3" xfId="26139" xr:uid="{00000000-0005-0000-0000-0000A2640000}"/>
    <cellStyle name="Normal 53 4 2 2 3 4" xfId="36359" xr:uid="{00000000-0005-0000-0000-0000A3640000}"/>
    <cellStyle name="Normal 53 4 2 2 3 5" xfId="21126" xr:uid="{00000000-0005-0000-0000-0000A4640000}"/>
    <cellStyle name="Normal 53 4 2 2 4" xfId="12716" xr:uid="{00000000-0005-0000-0000-0000A5640000}"/>
    <cellStyle name="Normal 53 4 2 2 4 2" xfId="43047" xr:uid="{00000000-0005-0000-0000-0000A6640000}"/>
    <cellStyle name="Normal 53 4 2 2 4 3" xfId="27814" xr:uid="{00000000-0005-0000-0000-0000A7640000}"/>
    <cellStyle name="Normal 53 4 2 2 5" xfId="7695" xr:uid="{00000000-0005-0000-0000-0000A8640000}"/>
    <cellStyle name="Normal 53 4 2 2 5 2" xfId="38030" xr:uid="{00000000-0005-0000-0000-0000A9640000}"/>
    <cellStyle name="Normal 53 4 2 2 5 3" xfId="22797" xr:uid="{00000000-0005-0000-0000-0000AA640000}"/>
    <cellStyle name="Normal 53 4 2 2 6" xfId="33018" xr:uid="{00000000-0005-0000-0000-0000AB640000}"/>
    <cellStyle name="Normal 53 4 2 2 7" xfId="17784" xr:uid="{00000000-0005-0000-0000-0000AC640000}"/>
    <cellStyle name="Normal 53 4 2 3" xfId="3477" xr:uid="{00000000-0005-0000-0000-0000AD640000}"/>
    <cellStyle name="Normal 53 4 2 3 2" xfId="13551" xr:uid="{00000000-0005-0000-0000-0000AE640000}"/>
    <cellStyle name="Normal 53 4 2 3 2 2" xfId="43882" xr:uid="{00000000-0005-0000-0000-0000AF640000}"/>
    <cellStyle name="Normal 53 4 2 3 2 3" xfId="28649" xr:uid="{00000000-0005-0000-0000-0000B0640000}"/>
    <cellStyle name="Normal 53 4 2 3 3" xfId="8531" xr:uid="{00000000-0005-0000-0000-0000B1640000}"/>
    <cellStyle name="Normal 53 4 2 3 3 2" xfId="38865" xr:uid="{00000000-0005-0000-0000-0000B2640000}"/>
    <cellStyle name="Normal 53 4 2 3 3 3" xfId="23632" xr:uid="{00000000-0005-0000-0000-0000B3640000}"/>
    <cellStyle name="Normal 53 4 2 3 4" xfId="33852" xr:uid="{00000000-0005-0000-0000-0000B4640000}"/>
    <cellStyle name="Normal 53 4 2 3 5" xfId="18619" xr:uid="{00000000-0005-0000-0000-0000B5640000}"/>
    <cellStyle name="Normal 53 4 2 4" xfId="5170" xr:uid="{00000000-0005-0000-0000-0000B6640000}"/>
    <cellStyle name="Normal 53 4 2 4 2" xfId="15222" xr:uid="{00000000-0005-0000-0000-0000B7640000}"/>
    <cellStyle name="Normal 53 4 2 4 2 2" xfId="45553" xr:uid="{00000000-0005-0000-0000-0000B8640000}"/>
    <cellStyle name="Normal 53 4 2 4 2 3" xfId="30320" xr:uid="{00000000-0005-0000-0000-0000B9640000}"/>
    <cellStyle name="Normal 53 4 2 4 3" xfId="10202" xr:uid="{00000000-0005-0000-0000-0000BA640000}"/>
    <cellStyle name="Normal 53 4 2 4 3 2" xfId="40536" xr:uid="{00000000-0005-0000-0000-0000BB640000}"/>
    <cellStyle name="Normal 53 4 2 4 3 3" xfId="25303" xr:uid="{00000000-0005-0000-0000-0000BC640000}"/>
    <cellStyle name="Normal 53 4 2 4 4" xfId="35523" xr:uid="{00000000-0005-0000-0000-0000BD640000}"/>
    <cellStyle name="Normal 53 4 2 4 5" xfId="20290" xr:uid="{00000000-0005-0000-0000-0000BE640000}"/>
    <cellStyle name="Normal 53 4 2 5" xfId="11880" xr:uid="{00000000-0005-0000-0000-0000BF640000}"/>
    <cellStyle name="Normal 53 4 2 5 2" xfId="42211" xr:uid="{00000000-0005-0000-0000-0000C0640000}"/>
    <cellStyle name="Normal 53 4 2 5 3" xfId="26978" xr:uid="{00000000-0005-0000-0000-0000C1640000}"/>
    <cellStyle name="Normal 53 4 2 6" xfId="6859" xr:uid="{00000000-0005-0000-0000-0000C2640000}"/>
    <cellStyle name="Normal 53 4 2 6 2" xfId="37194" xr:uid="{00000000-0005-0000-0000-0000C3640000}"/>
    <cellStyle name="Normal 53 4 2 6 3" xfId="21961" xr:uid="{00000000-0005-0000-0000-0000C4640000}"/>
    <cellStyle name="Normal 53 4 2 7" xfId="32182" xr:uid="{00000000-0005-0000-0000-0000C5640000}"/>
    <cellStyle name="Normal 53 4 2 8" xfId="16948" xr:uid="{00000000-0005-0000-0000-0000C6640000}"/>
    <cellStyle name="Normal 53 4 3" xfId="2206" xr:uid="{00000000-0005-0000-0000-0000C7640000}"/>
    <cellStyle name="Normal 53 4 3 2" xfId="3896" xr:uid="{00000000-0005-0000-0000-0000C8640000}"/>
    <cellStyle name="Normal 53 4 3 2 2" xfId="13969" xr:uid="{00000000-0005-0000-0000-0000C9640000}"/>
    <cellStyle name="Normal 53 4 3 2 2 2" xfId="44300" xr:uid="{00000000-0005-0000-0000-0000CA640000}"/>
    <cellStyle name="Normal 53 4 3 2 2 3" xfId="29067" xr:uid="{00000000-0005-0000-0000-0000CB640000}"/>
    <cellStyle name="Normal 53 4 3 2 3" xfId="8949" xr:uid="{00000000-0005-0000-0000-0000CC640000}"/>
    <cellStyle name="Normal 53 4 3 2 3 2" xfId="39283" xr:uid="{00000000-0005-0000-0000-0000CD640000}"/>
    <cellStyle name="Normal 53 4 3 2 3 3" xfId="24050" xr:uid="{00000000-0005-0000-0000-0000CE640000}"/>
    <cellStyle name="Normal 53 4 3 2 4" xfId="34270" xr:uid="{00000000-0005-0000-0000-0000CF640000}"/>
    <cellStyle name="Normal 53 4 3 2 5" xfId="19037" xr:uid="{00000000-0005-0000-0000-0000D0640000}"/>
    <cellStyle name="Normal 53 4 3 3" xfId="5588" xr:uid="{00000000-0005-0000-0000-0000D1640000}"/>
    <cellStyle name="Normal 53 4 3 3 2" xfId="15640" xr:uid="{00000000-0005-0000-0000-0000D2640000}"/>
    <cellStyle name="Normal 53 4 3 3 2 2" xfId="45971" xr:uid="{00000000-0005-0000-0000-0000D3640000}"/>
    <cellStyle name="Normal 53 4 3 3 2 3" xfId="30738" xr:uid="{00000000-0005-0000-0000-0000D4640000}"/>
    <cellStyle name="Normal 53 4 3 3 3" xfId="10620" xr:uid="{00000000-0005-0000-0000-0000D5640000}"/>
    <cellStyle name="Normal 53 4 3 3 3 2" xfId="40954" xr:uid="{00000000-0005-0000-0000-0000D6640000}"/>
    <cellStyle name="Normal 53 4 3 3 3 3" xfId="25721" xr:uid="{00000000-0005-0000-0000-0000D7640000}"/>
    <cellStyle name="Normal 53 4 3 3 4" xfId="35941" xr:uid="{00000000-0005-0000-0000-0000D8640000}"/>
    <cellStyle name="Normal 53 4 3 3 5" xfId="20708" xr:uid="{00000000-0005-0000-0000-0000D9640000}"/>
    <cellStyle name="Normal 53 4 3 4" xfId="12298" xr:uid="{00000000-0005-0000-0000-0000DA640000}"/>
    <cellStyle name="Normal 53 4 3 4 2" xfId="42629" xr:uid="{00000000-0005-0000-0000-0000DB640000}"/>
    <cellStyle name="Normal 53 4 3 4 3" xfId="27396" xr:uid="{00000000-0005-0000-0000-0000DC640000}"/>
    <cellStyle name="Normal 53 4 3 5" xfId="7277" xr:uid="{00000000-0005-0000-0000-0000DD640000}"/>
    <cellStyle name="Normal 53 4 3 5 2" xfId="37612" xr:uid="{00000000-0005-0000-0000-0000DE640000}"/>
    <cellStyle name="Normal 53 4 3 5 3" xfId="22379" xr:uid="{00000000-0005-0000-0000-0000DF640000}"/>
    <cellStyle name="Normal 53 4 3 6" xfId="32600" xr:uid="{00000000-0005-0000-0000-0000E0640000}"/>
    <cellStyle name="Normal 53 4 3 7" xfId="17366" xr:uid="{00000000-0005-0000-0000-0000E1640000}"/>
    <cellStyle name="Normal 53 4 4" xfId="3059" xr:uid="{00000000-0005-0000-0000-0000E2640000}"/>
    <cellStyle name="Normal 53 4 4 2" xfId="13133" xr:uid="{00000000-0005-0000-0000-0000E3640000}"/>
    <cellStyle name="Normal 53 4 4 2 2" xfId="43464" xr:uid="{00000000-0005-0000-0000-0000E4640000}"/>
    <cellStyle name="Normal 53 4 4 2 3" xfId="28231" xr:uid="{00000000-0005-0000-0000-0000E5640000}"/>
    <cellStyle name="Normal 53 4 4 3" xfId="8113" xr:uid="{00000000-0005-0000-0000-0000E6640000}"/>
    <cellStyle name="Normal 53 4 4 3 2" xfId="38447" xr:uid="{00000000-0005-0000-0000-0000E7640000}"/>
    <cellStyle name="Normal 53 4 4 3 3" xfId="23214" xr:uid="{00000000-0005-0000-0000-0000E8640000}"/>
    <cellStyle name="Normal 53 4 4 4" xfId="33434" xr:uid="{00000000-0005-0000-0000-0000E9640000}"/>
    <cellStyle name="Normal 53 4 4 5" xfId="18201" xr:uid="{00000000-0005-0000-0000-0000EA640000}"/>
    <cellStyle name="Normal 53 4 5" xfId="4752" xr:uid="{00000000-0005-0000-0000-0000EB640000}"/>
    <cellStyle name="Normal 53 4 5 2" xfId="14804" xr:uid="{00000000-0005-0000-0000-0000EC640000}"/>
    <cellStyle name="Normal 53 4 5 2 2" xfId="45135" xr:uid="{00000000-0005-0000-0000-0000ED640000}"/>
    <cellStyle name="Normal 53 4 5 2 3" xfId="29902" xr:uid="{00000000-0005-0000-0000-0000EE640000}"/>
    <cellStyle name="Normal 53 4 5 3" xfId="9784" xr:uid="{00000000-0005-0000-0000-0000EF640000}"/>
    <cellStyle name="Normal 53 4 5 3 2" xfId="40118" xr:uid="{00000000-0005-0000-0000-0000F0640000}"/>
    <cellStyle name="Normal 53 4 5 3 3" xfId="24885" xr:uid="{00000000-0005-0000-0000-0000F1640000}"/>
    <cellStyle name="Normal 53 4 5 4" xfId="35105" xr:uid="{00000000-0005-0000-0000-0000F2640000}"/>
    <cellStyle name="Normal 53 4 5 5" xfId="19872" xr:uid="{00000000-0005-0000-0000-0000F3640000}"/>
    <cellStyle name="Normal 53 4 6" xfId="11462" xr:uid="{00000000-0005-0000-0000-0000F4640000}"/>
    <cellStyle name="Normal 53 4 6 2" xfId="41793" xr:uid="{00000000-0005-0000-0000-0000F5640000}"/>
    <cellStyle name="Normal 53 4 6 3" xfId="26560" xr:uid="{00000000-0005-0000-0000-0000F6640000}"/>
    <cellStyle name="Normal 53 4 7" xfId="6441" xr:uid="{00000000-0005-0000-0000-0000F7640000}"/>
    <cellStyle name="Normal 53 4 7 2" xfId="36776" xr:uid="{00000000-0005-0000-0000-0000F8640000}"/>
    <cellStyle name="Normal 53 4 7 3" xfId="21543" xr:uid="{00000000-0005-0000-0000-0000F9640000}"/>
    <cellStyle name="Normal 53 4 8" xfId="31764" xr:uid="{00000000-0005-0000-0000-0000FA640000}"/>
    <cellStyle name="Normal 53 4 9" xfId="16530" xr:uid="{00000000-0005-0000-0000-0000FB640000}"/>
    <cellStyle name="Normal 53 5" xfId="1575" xr:uid="{00000000-0005-0000-0000-0000FC640000}"/>
    <cellStyle name="Normal 53 5 2" xfId="2416" xr:uid="{00000000-0005-0000-0000-0000FD640000}"/>
    <cellStyle name="Normal 53 5 2 2" xfId="4106" xr:uid="{00000000-0005-0000-0000-0000FE640000}"/>
    <cellStyle name="Normal 53 5 2 2 2" xfId="14179" xr:uid="{00000000-0005-0000-0000-0000FF640000}"/>
    <cellStyle name="Normal 53 5 2 2 2 2" xfId="44510" xr:uid="{00000000-0005-0000-0000-000000650000}"/>
    <cellStyle name="Normal 53 5 2 2 2 3" xfId="29277" xr:uid="{00000000-0005-0000-0000-000001650000}"/>
    <cellStyle name="Normal 53 5 2 2 3" xfId="9159" xr:uid="{00000000-0005-0000-0000-000002650000}"/>
    <cellStyle name="Normal 53 5 2 2 3 2" xfId="39493" xr:uid="{00000000-0005-0000-0000-000003650000}"/>
    <cellStyle name="Normal 53 5 2 2 3 3" xfId="24260" xr:uid="{00000000-0005-0000-0000-000004650000}"/>
    <cellStyle name="Normal 53 5 2 2 4" xfId="34480" xr:uid="{00000000-0005-0000-0000-000005650000}"/>
    <cellStyle name="Normal 53 5 2 2 5" xfId="19247" xr:uid="{00000000-0005-0000-0000-000006650000}"/>
    <cellStyle name="Normal 53 5 2 3" xfId="5798" xr:uid="{00000000-0005-0000-0000-000007650000}"/>
    <cellStyle name="Normal 53 5 2 3 2" xfId="15850" xr:uid="{00000000-0005-0000-0000-000008650000}"/>
    <cellStyle name="Normal 53 5 2 3 2 2" xfId="46181" xr:uid="{00000000-0005-0000-0000-000009650000}"/>
    <cellStyle name="Normal 53 5 2 3 2 3" xfId="30948" xr:uid="{00000000-0005-0000-0000-00000A650000}"/>
    <cellStyle name="Normal 53 5 2 3 3" xfId="10830" xr:uid="{00000000-0005-0000-0000-00000B650000}"/>
    <cellStyle name="Normal 53 5 2 3 3 2" xfId="41164" xr:uid="{00000000-0005-0000-0000-00000C650000}"/>
    <cellStyle name="Normal 53 5 2 3 3 3" xfId="25931" xr:uid="{00000000-0005-0000-0000-00000D650000}"/>
    <cellStyle name="Normal 53 5 2 3 4" xfId="36151" xr:uid="{00000000-0005-0000-0000-00000E650000}"/>
    <cellStyle name="Normal 53 5 2 3 5" xfId="20918" xr:uid="{00000000-0005-0000-0000-00000F650000}"/>
    <cellStyle name="Normal 53 5 2 4" xfId="12508" xr:uid="{00000000-0005-0000-0000-000010650000}"/>
    <cellStyle name="Normal 53 5 2 4 2" xfId="42839" xr:uid="{00000000-0005-0000-0000-000011650000}"/>
    <cellStyle name="Normal 53 5 2 4 3" xfId="27606" xr:uid="{00000000-0005-0000-0000-000012650000}"/>
    <cellStyle name="Normal 53 5 2 5" xfId="7487" xr:uid="{00000000-0005-0000-0000-000013650000}"/>
    <cellStyle name="Normal 53 5 2 5 2" xfId="37822" xr:uid="{00000000-0005-0000-0000-000014650000}"/>
    <cellStyle name="Normal 53 5 2 5 3" xfId="22589" xr:uid="{00000000-0005-0000-0000-000015650000}"/>
    <cellStyle name="Normal 53 5 2 6" xfId="32810" xr:uid="{00000000-0005-0000-0000-000016650000}"/>
    <cellStyle name="Normal 53 5 2 7" xfId="17576" xr:uid="{00000000-0005-0000-0000-000017650000}"/>
    <cellStyle name="Normal 53 5 3" xfId="3269" xr:uid="{00000000-0005-0000-0000-000018650000}"/>
    <cellStyle name="Normal 53 5 3 2" xfId="13343" xr:uid="{00000000-0005-0000-0000-000019650000}"/>
    <cellStyle name="Normal 53 5 3 2 2" xfId="43674" xr:uid="{00000000-0005-0000-0000-00001A650000}"/>
    <cellStyle name="Normal 53 5 3 2 3" xfId="28441" xr:uid="{00000000-0005-0000-0000-00001B650000}"/>
    <cellStyle name="Normal 53 5 3 3" xfId="8323" xr:uid="{00000000-0005-0000-0000-00001C650000}"/>
    <cellStyle name="Normal 53 5 3 3 2" xfId="38657" xr:uid="{00000000-0005-0000-0000-00001D650000}"/>
    <cellStyle name="Normal 53 5 3 3 3" xfId="23424" xr:uid="{00000000-0005-0000-0000-00001E650000}"/>
    <cellStyle name="Normal 53 5 3 4" xfId="33644" xr:uid="{00000000-0005-0000-0000-00001F650000}"/>
    <cellStyle name="Normal 53 5 3 5" xfId="18411" xr:uid="{00000000-0005-0000-0000-000020650000}"/>
    <cellStyle name="Normal 53 5 4" xfId="4962" xr:uid="{00000000-0005-0000-0000-000021650000}"/>
    <cellStyle name="Normal 53 5 4 2" xfId="15014" xr:uid="{00000000-0005-0000-0000-000022650000}"/>
    <cellStyle name="Normal 53 5 4 2 2" xfId="45345" xr:uid="{00000000-0005-0000-0000-000023650000}"/>
    <cellStyle name="Normal 53 5 4 2 3" xfId="30112" xr:uid="{00000000-0005-0000-0000-000024650000}"/>
    <cellStyle name="Normal 53 5 4 3" xfId="9994" xr:uid="{00000000-0005-0000-0000-000025650000}"/>
    <cellStyle name="Normal 53 5 4 3 2" xfId="40328" xr:uid="{00000000-0005-0000-0000-000026650000}"/>
    <cellStyle name="Normal 53 5 4 3 3" xfId="25095" xr:uid="{00000000-0005-0000-0000-000027650000}"/>
    <cellStyle name="Normal 53 5 4 4" xfId="35315" xr:uid="{00000000-0005-0000-0000-000028650000}"/>
    <cellStyle name="Normal 53 5 4 5" xfId="20082" xr:uid="{00000000-0005-0000-0000-000029650000}"/>
    <cellStyle name="Normal 53 5 5" xfId="11672" xr:uid="{00000000-0005-0000-0000-00002A650000}"/>
    <cellStyle name="Normal 53 5 5 2" xfId="42003" xr:uid="{00000000-0005-0000-0000-00002B650000}"/>
    <cellStyle name="Normal 53 5 5 3" xfId="26770" xr:uid="{00000000-0005-0000-0000-00002C650000}"/>
    <cellStyle name="Normal 53 5 6" xfId="6651" xr:uid="{00000000-0005-0000-0000-00002D650000}"/>
    <cellStyle name="Normal 53 5 6 2" xfId="36986" xr:uid="{00000000-0005-0000-0000-00002E650000}"/>
    <cellStyle name="Normal 53 5 6 3" xfId="21753" xr:uid="{00000000-0005-0000-0000-00002F650000}"/>
    <cellStyle name="Normal 53 5 7" xfId="31974" xr:uid="{00000000-0005-0000-0000-000030650000}"/>
    <cellStyle name="Normal 53 5 8" xfId="16740" xr:uid="{00000000-0005-0000-0000-000031650000}"/>
    <cellStyle name="Normal 53 6" xfId="1996" xr:uid="{00000000-0005-0000-0000-000032650000}"/>
    <cellStyle name="Normal 53 6 2" xfId="3688" xr:uid="{00000000-0005-0000-0000-000033650000}"/>
    <cellStyle name="Normal 53 6 2 2" xfId="13761" xr:uid="{00000000-0005-0000-0000-000034650000}"/>
    <cellStyle name="Normal 53 6 2 2 2" xfId="44092" xr:uid="{00000000-0005-0000-0000-000035650000}"/>
    <cellStyle name="Normal 53 6 2 2 3" xfId="28859" xr:uid="{00000000-0005-0000-0000-000036650000}"/>
    <cellStyle name="Normal 53 6 2 3" xfId="8741" xr:uid="{00000000-0005-0000-0000-000037650000}"/>
    <cellStyle name="Normal 53 6 2 3 2" xfId="39075" xr:uid="{00000000-0005-0000-0000-000038650000}"/>
    <cellStyle name="Normal 53 6 2 3 3" xfId="23842" xr:uid="{00000000-0005-0000-0000-000039650000}"/>
    <cellStyle name="Normal 53 6 2 4" xfId="34062" xr:uid="{00000000-0005-0000-0000-00003A650000}"/>
    <cellStyle name="Normal 53 6 2 5" xfId="18829" xr:uid="{00000000-0005-0000-0000-00003B650000}"/>
    <cellStyle name="Normal 53 6 3" xfId="5380" xr:uid="{00000000-0005-0000-0000-00003C650000}"/>
    <cellStyle name="Normal 53 6 3 2" xfId="15432" xr:uid="{00000000-0005-0000-0000-00003D650000}"/>
    <cellStyle name="Normal 53 6 3 2 2" xfId="45763" xr:uid="{00000000-0005-0000-0000-00003E650000}"/>
    <cellStyle name="Normal 53 6 3 2 3" xfId="30530" xr:uid="{00000000-0005-0000-0000-00003F650000}"/>
    <cellStyle name="Normal 53 6 3 3" xfId="10412" xr:uid="{00000000-0005-0000-0000-000040650000}"/>
    <cellStyle name="Normal 53 6 3 3 2" xfId="40746" xr:uid="{00000000-0005-0000-0000-000041650000}"/>
    <cellStyle name="Normal 53 6 3 3 3" xfId="25513" xr:uid="{00000000-0005-0000-0000-000042650000}"/>
    <cellStyle name="Normal 53 6 3 4" xfId="35733" xr:uid="{00000000-0005-0000-0000-000043650000}"/>
    <cellStyle name="Normal 53 6 3 5" xfId="20500" xr:uid="{00000000-0005-0000-0000-000044650000}"/>
    <cellStyle name="Normal 53 6 4" xfId="12090" xr:uid="{00000000-0005-0000-0000-000045650000}"/>
    <cellStyle name="Normal 53 6 4 2" xfId="42421" xr:uid="{00000000-0005-0000-0000-000046650000}"/>
    <cellStyle name="Normal 53 6 4 3" xfId="27188" xr:uid="{00000000-0005-0000-0000-000047650000}"/>
    <cellStyle name="Normal 53 6 5" xfId="7069" xr:uid="{00000000-0005-0000-0000-000048650000}"/>
    <cellStyle name="Normal 53 6 5 2" xfId="37404" xr:uid="{00000000-0005-0000-0000-000049650000}"/>
    <cellStyle name="Normal 53 6 5 3" xfId="22171" xr:uid="{00000000-0005-0000-0000-00004A650000}"/>
    <cellStyle name="Normal 53 6 6" xfId="32392" xr:uid="{00000000-0005-0000-0000-00004B650000}"/>
    <cellStyle name="Normal 53 6 7" xfId="17158" xr:uid="{00000000-0005-0000-0000-00004C650000}"/>
    <cellStyle name="Normal 53 7" xfId="2847" xr:uid="{00000000-0005-0000-0000-00004D650000}"/>
    <cellStyle name="Normal 53 7 2" xfId="12925" xr:uid="{00000000-0005-0000-0000-00004E650000}"/>
    <cellStyle name="Normal 53 7 2 2" xfId="43256" xr:uid="{00000000-0005-0000-0000-00004F650000}"/>
    <cellStyle name="Normal 53 7 2 3" xfId="28023" xr:uid="{00000000-0005-0000-0000-000050650000}"/>
    <cellStyle name="Normal 53 7 3" xfId="7905" xr:uid="{00000000-0005-0000-0000-000051650000}"/>
    <cellStyle name="Normal 53 7 3 2" xfId="38239" xr:uid="{00000000-0005-0000-0000-000052650000}"/>
    <cellStyle name="Normal 53 7 3 3" xfId="23006" xr:uid="{00000000-0005-0000-0000-000053650000}"/>
    <cellStyle name="Normal 53 7 4" xfId="33226" xr:uid="{00000000-0005-0000-0000-000054650000}"/>
    <cellStyle name="Normal 53 7 5" xfId="17993" xr:uid="{00000000-0005-0000-0000-000055650000}"/>
    <cellStyle name="Normal 53 8" xfId="4541" xr:uid="{00000000-0005-0000-0000-000056650000}"/>
    <cellStyle name="Normal 53 8 2" xfId="14596" xr:uid="{00000000-0005-0000-0000-000057650000}"/>
    <cellStyle name="Normal 53 8 2 2" xfId="44927" xr:uid="{00000000-0005-0000-0000-000058650000}"/>
    <cellStyle name="Normal 53 8 2 3" xfId="29694" xr:uid="{00000000-0005-0000-0000-000059650000}"/>
    <cellStyle name="Normal 53 8 3" xfId="9576" xr:uid="{00000000-0005-0000-0000-00005A650000}"/>
    <cellStyle name="Normal 53 8 3 2" xfId="39910" xr:uid="{00000000-0005-0000-0000-00005B650000}"/>
    <cellStyle name="Normal 53 8 3 3" xfId="24677" xr:uid="{00000000-0005-0000-0000-00005C650000}"/>
    <cellStyle name="Normal 53 8 4" xfId="34897" xr:uid="{00000000-0005-0000-0000-00005D650000}"/>
    <cellStyle name="Normal 53 8 5" xfId="19664" xr:uid="{00000000-0005-0000-0000-00005E650000}"/>
    <cellStyle name="Normal 53 9" xfId="11252" xr:uid="{00000000-0005-0000-0000-00005F650000}"/>
    <cellStyle name="Normal 53 9 2" xfId="41585" xr:uid="{00000000-0005-0000-0000-000060650000}"/>
    <cellStyle name="Normal 53 9 3" xfId="26352" xr:uid="{00000000-0005-0000-0000-000061650000}"/>
    <cellStyle name="Normal 54" xfId="870" xr:uid="{00000000-0005-0000-0000-000062650000}"/>
    <cellStyle name="Normal 54 2" xfId="871" xr:uid="{00000000-0005-0000-0000-000063650000}"/>
    <cellStyle name="Normal 55" xfId="872" xr:uid="{00000000-0005-0000-0000-000064650000}"/>
    <cellStyle name="Normal 55 10" xfId="6232" xr:uid="{00000000-0005-0000-0000-000065650000}"/>
    <cellStyle name="Normal 55 10 2" xfId="36569" xr:uid="{00000000-0005-0000-0000-000066650000}"/>
    <cellStyle name="Normal 55 10 3" xfId="21336" xr:uid="{00000000-0005-0000-0000-000067650000}"/>
    <cellStyle name="Normal 55 11" xfId="31560" xr:uid="{00000000-0005-0000-0000-000068650000}"/>
    <cellStyle name="Normal 55 12" xfId="16321" xr:uid="{00000000-0005-0000-0000-000069650000}"/>
    <cellStyle name="Normal 55 2" xfId="1196" xr:uid="{00000000-0005-0000-0000-00006A650000}"/>
    <cellStyle name="Normal 55 2 10" xfId="31612" xr:uid="{00000000-0005-0000-0000-00006B650000}"/>
    <cellStyle name="Normal 55 2 11" xfId="16375" xr:uid="{00000000-0005-0000-0000-00006C650000}"/>
    <cellStyle name="Normal 55 2 2" xfId="1304" xr:uid="{00000000-0005-0000-0000-00006D650000}"/>
    <cellStyle name="Normal 55 2 2 10" xfId="16479" xr:uid="{00000000-0005-0000-0000-00006E650000}"/>
    <cellStyle name="Normal 55 2 2 2" xfId="1521" xr:uid="{00000000-0005-0000-0000-00006F650000}"/>
    <cellStyle name="Normal 55 2 2 2 2" xfId="1942" xr:uid="{00000000-0005-0000-0000-000070650000}"/>
    <cellStyle name="Normal 55 2 2 2 2 2" xfId="2781" xr:uid="{00000000-0005-0000-0000-000071650000}"/>
    <cellStyle name="Normal 55 2 2 2 2 2 2" xfId="4471" xr:uid="{00000000-0005-0000-0000-000072650000}"/>
    <cellStyle name="Normal 55 2 2 2 2 2 2 2" xfId="14544" xr:uid="{00000000-0005-0000-0000-000073650000}"/>
    <cellStyle name="Normal 55 2 2 2 2 2 2 2 2" xfId="44875" xr:uid="{00000000-0005-0000-0000-000074650000}"/>
    <cellStyle name="Normal 55 2 2 2 2 2 2 2 3" xfId="29642" xr:uid="{00000000-0005-0000-0000-000075650000}"/>
    <cellStyle name="Normal 55 2 2 2 2 2 2 3" xfId="9524" xr:uid="{00000000-0005-0000-0000-000076650000}"/>
    <cellStyle name="Normal 55 2 2 2 2 2 2 3 2" xfId="39858" xr:uid="{00000000-0005-0000-0000-000077650000}"/>
    <cellStyle name="Normal 55 2 2 2 2 2 2 3 3" xfId="24625" xr:uid="{00000000-0005-0000-0000-000078650000}"/>
    <cellStyle name="Normal 55 2 2 2 2 2 2 4" xfId="34845" xr:uid="{00000000-0005-0000-0000-000079650000}"/>
    <cellStyle name="Normal 55 2 2 2 2 2 2 5" xfId="19612" xr:uid="{00000000-0005-0000-0000-00007A650000}"/>
    <cellStyle name="Normal 55 2 2 2 2 2 3" xfId="6163" xr:uid="{00000000-0005-0000-0000-00007B650000}"/>
    <cellStyle name="Normal 55 2 2 2 2 2 3 2" xfId="16215" xr:uid="{00000000-0005-0000-0000-00007C650000}"/>
    <cellStyle name="Normal 55 2 2 2 2 2 3 2 2" xfId="46546" xr:uid="{00000000-0005-0000-0000-00007D650000}"/>
    <cellStyle name="Normal 55 2 2 2 2 2 3 2 3" xfId="31313" xr:uid="{00000000-0005-0000-0000-00007E650000}"/>
    <cellStyle name="Normal 55 2 2 2 2 2 3 3" xfId="11195" xr:uid="{00000000-0005-0000-0000-00007F650000}"/>
    <cellStyle name="Normal 55 2 2 2 2 2 3 3 2" xfId="41529" xr:uid="{00000000-0005-0000-0000-000080650000}"/>
    <cellStyle name="Normal 55 2 2 2 2 2 3 3 3" xfId="26296" xr:uid="{00000000-0005-0000-0000-000081650000}"/>
    <cellStyle name="Normal 55 2 2 2 2 2 3 4" xfId="36516" xr:uid="{00000000-0005-0000-0000-000082650000}"/>
    <cellStyle name="Normal 55 2 2 2 2 2 3 5" xfId="21283" xr:uid="{00000000-0005-0000-0000-000083650000}"/>
    <cellStyle name="Normal 55 2 2 2 2 2 4" xfId="12873" xr:uid="{00000000-0005-0000-0000-000084650000}"/>
    <cellStyle name="Normal 55 2 2 2 2 2 4 2" xfId="43204" xr:uid="{00000000-0005-0000-0000-000085650000}"/>
    <cellStyle name="Normal 55 2 2 2 2 2 4 3" xfId="27971" xr:uid="{00000000-0005-0000-0000-000086650000}"/>
    <cellStyle name="Normal 55 2 2 2 2 2 5" xfId="7852" xr:uid="{00000000-0005-0000-0000-000087650000}"/>
    <cellStyle name="Normal 55 2 2 2 2 2 5 2" xfId="38187" xr:uid="{00000000-0005-0000-0000-000088650000}"/>
    <cellStyle name="Normal 55 2 2 2 2 2 5 3" xfId="22954" xr:uid="{00000000-0005-0000-0000-000089650000}"/>
    <cellStyle name="Normal 55 2 2 2 2 2 6" xfId="33175" xr:uid="{00000000-0005-0000-0000-00008A650000}"/>
    <cellStyle name="Normal 55 2 2 2 2 2 7" xfId="17941" xr:uid="{00000000-0005-0000-0000-00008B650000}"/>
    <cellStyle name="Normal 55 2 2 2 2 3" xfId="3634" xr:uid="{00000000-0005-0000-0000-00008C650000}"/>
    <cellStyle name="Normal 55 2 2 2 2 3 2" xfId="13708" xr:uid="{00000000-0005-0000-0000-00008D650000}"/>
    <cellStyle name="Normal 55 2 2 2 2 3 2 2" xfId="44039" xr:uid="{00000000-0005-0000-0000-00008E650000}"/>
    <cellStyle name="Normal 55 2 2 2 2 3 2 3" xfId="28806" xr:uid="{00000000-0005-0000-0000-00008F650000}"/>
    <cellStyle name="Normal 55 2 2 2 2 3 3" xfId="8688" xr:uid="{00000000-0005-0000-0000-000090650000}"/>
    <cellStyle name="Normal 55 2 2 2 2 3 3 2" xfId="39022" xr:uid="{00000000-0005-0000-0000-000091650000}"/>
    <cellStyle name="Normal 55 2 2 2 2 3 3 3" xfId="23789" xr:uid="{00000000-0005-0000-0000-000092650000}"/>
    <cellStyle name="Normal 55 2 2 2 2 3 4" xfId="34009" xr:uid="{00000000-0005-0000-0000-000093650000}"/>
    <cellStyle name="Normal 55 2 2 2 2 3 5" xfId="18776" xr:uid="{00000000-0005-0000-0000-000094650000}"/>
    <cellStyle name="Normal 55 2 2 2 2 4" xfId="5327" xr:uid="{00000000-0005-0000-0000-000095650000}"/>
    <cellStyle name="Normal 55 2 2 2 2 4 2" xfId="15379" xr:uid="{00000000-0005-0000-0000-000096650000}"/>
    <cellStyle name="Normal 55 2 2 2 2 4 2 2" xfId="45710" xr:uid="{00000000-0005-0000-0000-000097650000}"/>
    <cellStyle name="Normal 55 2 2 2 2 4 2 3" xfId="30477" xr:uid="{00000000-0005-0000-0000-000098650000}"/>
    <cellStyle name="Normal 55 2 2 2 2 4 3" xfId="10359" xr:uid="{00000000-0005-0000-0000-000099650000}"/>
    <cellStyle name="Normal 55 2 2 2 2 4 3 2" xfId="40693" xr:uid="{00000000-0005-0000-0000-00009A650000}"/>
    <cellStyle name="Normal 55 2 2 2 2 4 3 3" xfId="25460" xr:uid="{00000000-0005-0000-0000-00009B650000}"/>
    <cellStyle name="Normal 55 2 2 2 2 4 4" xfId="35680" xr:uid="{00000000-0005-0000-0000-00009C650000}"/>
    <cellStyle name="Normal 55 2 2 2 2 4 5" xfId="20447" xr:uid="{00000000-0005-0000-0000-00009D650000}"/>
    <cellStyle name="Normal 55 2 2 2 2 5" xfId="12037" xr:uid="{00000000-0005-0000-0000-00009E650000}"/>
    <cellStyle name="Normal 55 2 2 2 2 5 2" xfId="42368" xr:uid="{00000000-0005-0000-0000-00009F650000}"/>
    <cellStyle name="Normal 55 2 2 2 2 5 3" xfId="27135" xr:uid="{00000000-0005-0000-0000-0000A0650000}"/>
    <cellStyle name="Normal 55 2 2 2 2 6" xfId="7016" xr:uid="{00000000-0005-0000-0000-0000A1650000}"/>
    <cellStyle name="Normal 55 2 2 2 2 6 2" xfId="37351" xr:uid="{00000000-0005-0000-0000-0000A2650000}"/>
    <cellStyle name="Normal 55 2 2 2 2 6 3" xfId="22118" xr:uid="{00000000-0005-0000-0000-0000A3650000}"/>
    <cellStyle name="Normal 55 2 2 2 2 7" xfId="32339" xr:uid="{00000000-0005-0000-0000-0000A4650000}"/>
    <cellStyle name="Normal 55 2 2 2 2 8" xfId="17105" xr:uid="{00000000-0005-0000-0000-0000A5650000}"/>
    <cellStyle name="Normal 55 2 2 2 3" xfId="2363" xr:uid="{00000000-0005-0000-0000-0000A6650000}"/>
    <cellStyle name="Normal 55 2 2 2 3 2" xfId="4053" xr:uid="{00000000-0005-0000-0000-0000A7650000}"/>
    <cellStyle name="Normal 55 2 2 2 3 2 2" xfId="14126" xr:uid="{00000000-0005-0000-0000-0000A8650000}"/>
    <cellStyle name="Normal 55 2 2 2 3 2 2 2" xfId="44457" xr:uid="{00000000-0005-0000-0000-0000A9650000}"/>
    <cellStyle name="Normal 55 2 2 2 3 2 2 3" xfId="29224" xr:uid="{00000000-0005-0000-0000-0000AA650000}"/>
    <cellStyle name="Normal 55 2 2 2 3 2 3" xfId="9106" xr:uid="{00000000-0005-0000-0000-0000AB650000}"/>
    <cellStyle name="Normal 55 2 2 2 3 2 3 2" xfId="39440" xr:uid="{00000000-0005-0000-0000-0000AC650000}"/>
    <cellStyle name="Normal 55 2 2 2 3 2 3 3" xfId="24207" xr:uid="{00000000-0005-0000-0000-0000AD650000}"/>
    <cellStyle name="Normal 55 2 2 2 3 2 4" xfId="34427" xr:uid="{00000000-0005-0000-0000-0000AE650000}"/>
    <cellStyle name="Normal 55 2 2 2 3 2 5" xfId="19194" xr:uid="{00000000-0005-0000-0000-0000AF650000}"/>
    <cellStyle name="Normal 55 2 2 2 3 3" xfId="5745" xr:uid="{00000000-0005-0000-0000-0000B0650000}"/>
    <cellStyle name="Normal 55 2 2 2 3 3 2" xfId="15797" xr:uid="{00000000-0005-0000-0000-0000B1650000}"/>
    <cellStyle name="Normal 55 2 2 2 3 3 2 2" xfId="46128" xr:uid="{00000000-0005-0000-0000-0000B2650000}"/>
    <cellStyle name="Normal 55 2 2 2 3 3 2 3" xfId="30895" xr:uid="{00000000-0005-0000-0000-0000B3650000}"/>
    <cellStyle name="Normal 55 2 2 2 3 3 3" xfId="10777" xr:uid="{00000000-0005-0000-0000-0000B4650000}"/>
    <cellStyle name="Normal 55 2 2 2 3 3 3 2" xfId="41111" xr:uid="{00000000-0005-0000-0000-0000B5650000}"/>
    <cellStyle name="Normal 55 2 2 2 3 3 3 3" xfId="25878" xr:uid="{00000000-0005-0000-0000-0000B6650000}"/>
    <cellStyle name="Normal 55 2 2 2 3 3 4" xfId="36098" xr:uid="{00000000-0005-0000-0000-0000B7650000}"/>
    <cellStyle name="Normal 55 2 2 2 3 3 5" xfId="20865" xr:uid="{00000000-0005-0000-0000-0000B8650000}"/>
    <cellStyle name="Normal 55 2 2 2 3 4" xfId="12455" xr:uid="{00000000-0005-0000-0000-0000B9650000}"/>
    <cellStyle name="Normal 55 2 2 2 3 4 2" xfId="42786" xr:uid="{00000000-0005-0000-0000-0000BA650000}"/>
    <cellStyle name="Normal 55 2 2 2 3 4 3" xfId="27553" xr:uid="{00000000-0005-0000-0000-0000BB650000}"/>
    <cellStyle name="Normal 55 2 2 2 3 5" xfId="7434" xr:uid="{00000000-0005-0000-0000-0000BC650000}"/>
    <cellStyle name="Normal 55 2 2 2 3 5 2" xfId="37769" xr:uid="{00000000-0005-0000-0000-0000BD650000}"/>
    <cellStyle name="Normal 55 2 2 2 3 5 3" xfId="22536" xr:uid="{00000000-0005-0000-0000-0000BE650000}"/>
    <cellStyle name="Normal 55 2 2 2 3 6" xfId="32757" xr:uid="{00000000-0005-0000-0000-0000BF650000}"/>
    <cellStyle name="Normal 55 2 2 2 3 7" xfId="17523" xr:uid="{00000000-0005-0000-0000-0000C0650000}"/>
    <cellStyle name="Normal 55 2 2 2 4" xfId="3216" xr:uid="{00000000-0005-0000-0000-0000C1650000}"/>
    <cellStyle name="Normal 55 2 2 2 4 2" xfId="13290" xr:uid="{00000000-0005-0000-0000-0000C2650000}"/>
    <cellStyle name="Normal 55 2 2 2 4 2 2" xfId="43621" xr:uid="{00000000-0005-0000-0000-0000C3650000}"/>
    <cellStyle name="Normal 55 2 2 2 4 2 3" xfId="28388" xr:uid="{00000000-0005-0000-0000-0000C4650000}"/>
    <cellStyle name="Normal 55 2 2 2 4 3" xfId="8270" xr:uid="{00000000-0005-0000-0000-0000C5650000}"/>
    <cellStyle name="Normal 55 2 2 2 4 3 2" xfId="38604" xr:uid="{00000000-0005-0000-0000-0000C6650000}"/>
    <cellStyle name="Normal 55 2 2 2 4 3 3" xfId="23371" xr:uid="{00000000-0005-0000-0000-0000C7650000}"/>
    <cellStyle name="Normal 55 2 2 2 4 4" xfId="33591" xr:uid="{00000000-0005-0000-0000-0000C8650000}"/>
    <cellStyle name="Normal 55 2 2 2 4 5" xfId="18358" xr:uid="{00000000-0005-0000-0000-0000C9650000}"/>
    <cellStyle name="Normal 55 2 2 2 5" xfId="4909" xr:uid="{00000000-0005-0000-0000-0000CA650000}"/>
    <cellStyle name="Normal 55 2 2 2 5 2" xfId="14961" xr:uid="{00000000-0005-0000-0000-0000CB650000}"/>
    <cellStyle name="Normal 55 2 2 2 5 2 2" xfId="45292" xr:uid="{00000000-0005-0000-0000-0000CC650000}"/>
    <cellStyle name="Normal 55 2 2 2 5 2 3" xfId="30059" xr:uid="{00000000-0005-0000-0000-0000CD650000}"/>
    <cellStyle name="Normal 55 2 2 2 5 3" xfId="9941" xr:uid="{00000000-0005-0000-0000-0000CE650000}"/>
    <cellStyle name="Normal 55 2 2 2 5 3 2" xfId="40275" xr:uid="{00000000-0005-0000-0000-0000CF650000}"/>
    <cellStyle name="Normal 55 2 2 2 5 3 3" xfId="25042" xr:uid="{00000000-0005-0000-0000-0000D0650000}"/>
    <cellStyle name="Normal 55 2 2 2 5 4" xfId="35262" xr:uid="{00000000-0005-0000-0000-0000D1650000}"/>
    <cellStyle name="Normal 55 2 2 2 5 5" xfId="20029" xr:uid="{00000000-0005-0000-0000-0000D2650000}"/>
    <cellStyle name="Normal 55 2 2 2 6" xfId="11619" xr:uid="{00000000-0005-0000-0000-0000D3650000}"/>
    <cellStyle name="Normal 55 2 2 2 6 2" xfId="41950" xr:uid="{00000000-0005-0000-0000-0000D4650000}"/>
    <cellStyle name="Normal 55 2 2 2 6 3" xfId="26717" xr:uid="{00000000-0005-0000-0000-0000D5650000}"/>
    <cellStyle name="Normal 55 2 2 2 7" xfId="6598" xr:uid="{00000000-0005-0000-0000-0000D6650000}"/>
    <cellStyle name="Normal 55 2 2 2 7 2" xfId="36933" xr:uid="{00000000-0005-0000-0000-0000D7650000}"/>
    <cellStyle name="Normal 55 2 2 2 7 3" xfId="21700" xr:uid="{00000000-0005-0000-0000-0000D8650000}"/>
    <cellStyle name="Normal 55 2 2 2 8" xfId="31921" xr:uid="{00000000-0005-0000-0000-0000D9650000}"/>
    <cellStyle name="Normal 55 2 2 2 9" xfId="16687" xr:uid="{00000000-0005-0000-0000-0000DA650000}"/>
    <cellStyle name="Normal 55 2 2 3" xfId="1734" xr:uid="{00000000-0005-0000-0000-0000DB650000}"/>
    <cellStyle name="Normal 55 2 2 3 2" xfId="2573" xr:uid="{00000000-0005-0000-0000-0000DC650000}"/>
    <cellStyle name="Normal 55 2 2 3 2 2" xfId="4263" xr:uid="{00000000-0005-0000-0000-0000DD650000}"/>
    <cellStyle name="Normal 55 2 2 3 2 2 2" xfId="14336" xr:uid="{00000000-0005-0000-0000-0000DE650000}"/>
    <cellStyle name="Normal 55 2 2 3 2 2 2 2" xfId="44667" xr:uid="{00000000-0005-0000-0000-0000DF650000}"/>
    <cellStyle name="Normal 55 2 2 3 2 2 2 3" xfId="29434" xr:uid="{00000000-0005-0000-0000-0000E0650000}"/>
    <cellStyle name="Normal 55 2 2 3 2 2 3" xfId="9316" xr:uid="{00000000-0005-0000-0000-0000E1650000}"/>
    <cellStyle name="Normal 55 2 2 3 2 2 3 2" xfId="39650" xr:uid="{00000000-0005-0000-0000-0000E2650000}"/>
    <cellStyle name="Normal 55 2 2 3 2 2 3 3" xfId="24417" xr:uid="{00000000-0005-0000-0000-0000E3650000}"/>
    <cellStyle name="Normal 55 2 2 3 2 2 4" xfId="34637" xr:uid="{00000000-0005-0000-0000-0000E4650000}"/>
    <cellStyle name="Normal 55 2 2 3 2 2 5" xfId="19404" xr:uid="{00000000-0005-0000-0000-0000E5650000}"/>
    <cellStyle name="Normal 55 2 2 3 2 3" xfId="5955" xr:uid="{00000000-0005-0000-0000-0000E6650000}"/>
    <cellStyle name="Normal 55 2 2 3 2 3 2" xfId="16007" xr:uid="{00000000-0005-0000-0000-0000E7650000}"/>
    <cellStyle name="Normal 55 2 2 3 2 3 2 2" xfId="46338" xr:uid="{00000000-0005-0000-0000-0000E8650000}"/>
    <cellStyle name="Normal 55 2 2 3 2 3 2 3" xfId="31105" xr:uid="{00000000-0005-0000-0000-0000E9650000}"/>
    <cellStyle name="Normal 55 2 2 3 2 3 3" xfId="10987" xr:uid="{00000000-0005-0000-0000-0000EA650000}"/>
    <cellStyle name="Normal 55 2 2 3 2 3 3 2" xfId="41321" xr:uid="{00000000-0005-0000-0000-0000EB650000}"/>
    <cellStyle name="Normal 55 2 2 3 2 3 3 3" xfId="26088" xr:uid="{00000000-0005-0000-0000-0000EC650000}"/>
    <cellStyle name="Normal 55 2 2 3 2 3 4" xfId="36308" xr:uid="{00000000-0005-0000-0000-0000ED650000}"/>
    <cellStyle name="Normal 55 2 2 3 2 3 5" xfId="21075" xr:uid="{00000000-0005-0000-0000-0000EE650000}"/>
    <cellStyle name="Normal 55 2 2 3 2 4" xfId="12665" xr:uid="{00000000-0005-0000-0000-0000EF650000}"/>
    <cellStyle name="Normal 55 2 2 3 2 4 2" xfId="42996" xr:uid="{00000000-0005-0000-0000-0000F0650000}"/>
    <cellStyle name="Normal 55 2 2 3 2 4 3" xfId="27763" xr:uid="{00000000-0005-0000-0000-0000F1650000}"/>
    <cellStyle name="Normal 55 2 2 3 2 5" xfId="7644" xr:uid="{00000000-0005-0000-0000-0000F2650000}"/>
    <cellStyle name="Normal 55 2 2 3 2 5 2" xfId="37979" xr:uid="{00000000-0005-0000-0000-0000F3650000}"/>
    <cellStyle name="Normal 55 2 2 3 2 5 3" xfId="22746" xr:uid="{00000000-0005-0000-0000-0000F4650000}"/>
    <cellStyle name="Normal 55 2 2 3 2 6" xfId="32967" xr:uid="{00000000-0005-0000-0000-0000F5650000}"/>
    <cellStyle name="Normal 55 2 2 3 2 7" xfId="17733" xr:uid="{00000000-0005-0000-0000-0000F6650000}"/>
    <cellStyle name="Normal 55 2 2 3 3" xfId="3426" xr:uid="{00000000-0005-0000-0000-0000F7650000}"/>
    <cellStyle name="Normal 55 2 2 3 3 2" xfId="13500" xr:uid="{00000000-0005-0000-0000-0000F8650000}"/>
    <cellStyle name="Normal 55 2 2 3 3 2 2" xfId="43831" xr:uid="{00000000-0005-0000-0000-0000F9650000}"/>
    <cellStyle name="Normal 55 2 2 3 3 2 3" xfId="28598" xr:uid="{00000000-0005-0000-0000-0000FA650000}"/>
    <cellStyle name="Normal 55 2 2 3 3 3" xfId="8480" xr:uid="{00000000-0005-0000-0000-0000FB650000}"/>
    <cellStyle name="Normal 55 2 2 3 3 3 2" xfId="38814" xr:uid="{00000000-0005-0000-0000-0000FC650000}"/>
    <cellStyle name="Normal 55 2 2 3 3 3 3" xfId="23581" xr:uid="{00000000-0005-0000-0000-0000FD650000}"/>
    <cellStyle name="Normal 55 2 2 3 3 4" xfId="33801" xr:uid="{00000000-0005-0000-0000-0000FE650000}"/>
    <cellStyle name="Normal 55 2 2 3 3 5" xfId="18568" xr:uid="{00000000-0005-0000-0000-0000FF650000}"/>
    <cellStyle name="Normal 55 2 2 3 4" xfId="5119" xr:uid="{00000000-0005-0000-0000-000000660000}"/>
    <cellStyle name="Normal 55 2 2 3 4 2" xfId="15171" xr:uid="{00000000-0005-0000-0000-000001660000}"/>
    <cellStyle name="Normal 55 2 2 3 4 2 2" xfId="45502" xr:uid="{00000000-0005-0000-0000-000002660000}"/>
    <cellStyle name="Normal 55 2 2 3 4 2 3" xfId="30269" xr:uid="{00000000-0005-0000-0000-000003660000}"/>
    <cellStyle name="Normal 55 2 2 3 4 3" xfId="10151" xr:uid="{00000000-0005-0000-0000-000004660000}"/>
    <cellStyle name="Normal 55 2 2 3 4 3 2" xfId="40485" xr:uid="{00000000-0005-0000-0000-000005660000}"/>
    <cellStyle name="Normal 55 2 2 3 4 3 3" xfId="25252" xr:uid="{00000000-0005-0000-0000-000006660000}"/>
    <cellStyle name="Normal 55 2 2 3 4 4" xfId="35472" xr:uid="{00000000-0005-0000-0000-000007660000}"/>
    <cellStyle name="Normal 55 2 2 3 4 5" xfId="20239" xr:uid="{00000000-0005-0000-0000-000008660000}"/>
    <cellStyle name="Normal 55 2 2 3 5" xfId="11829" xr:uid="{00000000-0005-0000-0000-000009660000}"/>
    <cellStyle name="Normal 55 2 2 3 5 2" xfId="42160" xr:uid="{00000000-0005-0000-0000-00000A660000}"/>
    <cellStyle name="Normal 55 2 2 3 5 3" xfId="26927" xr:uid="{00000000-0005-0000-0000-00000B660000}"/>
    <cellStyle name="Normal 55 2 2 3 6" xfId="6808" xr:uid="{00000000-0005-0000-0000-00000C660000}"/>
    <cellStyle name="Normal 55 2 2 3 6 2" xfId="37143" xr:uid="{00000000-0005-0000-0000-00000D660000}"/>
    <cellStyle name="Normal 55 2 2 3 6 3" xfId="21910" xr:uid="{00000000-0005-0000-0000-00000E660000}"/>
    <cellStyle name="Normal 55 2 2 3 7" xfId="32131" xr:uid="{00000000-0005-0000-0000-00000F660000}"/>
    <cellStyle name="Normal 55 2 2 3 8" xfId="16897" xr:uid="{00000000-0005-0000-0000-000010660000}"/>
    <cellStyle name="Normal 55 2 2 4" xfId="2155" xr:uid="{00000000-0005-0000-0000-000011660000}"/>
    <cellStyle name="Normal 55 2 2 4 2" xfId="3845" xr:uid="{00000000-0005-0000-0000-000012660000}"/>
    <cellStyle name="Normal 55 2 2 4 2 2" xfId="13918" xr:uid="{00000000-0005-0000-0000-000013660000}"/>
    <cellStyle name="Normal 55 2 2 4 2 2 2" xfId="44249" xr:uid="{00000000-0005-0000-0000-000014660000}"/>
    <cellStyle name="Normal 55 2 2 4 2 2 3" xfId="29016" xr:uid="{00000000-0005-0000-0000-000015660000}"/>
    <cellStyle name="Normal 55 2 2 4 2 3" xfId="8898" xr:uid="{00000000-0005-0000-0000-000016660000}"/>
    <cellStyle name="Normal 55 2 2 4 2 3 2" xfId="39232" xr:uid="{00000000-0005-0000-0000-000017660000}"/>
    <cellStyle name="Normal 55 2 2 4 2 3 3" xfId="23999" xr:uid="{00000000-0005-0000-0000-000018660000}"/>
    <cellStyle name="Normal 55 2 2 4 2 4" xfId="34219" xr:uid="{00000000-0005-0000-0000-000019660000}"/>
    <cellStyle name="Normal 55 2 2 4 2 5" xfId="18986" xr:uid="{00000000-0005-0000-0000-00001A660000}"/>
    <cellStyle name="Normal 55 2 2 4 3" xfId="5537" xr:uid="{00000000-0005-0000-0000-00001B660000}"/>
    <cellStyle name="Normal 55 2 2 4 3 2" xfId="15589" xr:uid="{00000000-0005-0000-0000-00001C660000}"/>
    <cellStyle name="Normal 55 2 2 4 3 2 2" xfId="45920" xr:uid="{00000000-0005-0000-0000-00001D660000}"/>
    <cellStyle name="Normal 55 2 2 4 3 2 3" xfId="30687" xr:uid="{00000000-0005-0000-0000-00001E660000}"/>
    <cellStyle name="Normal 55 2 2 4 3 3" xfId="10569" xr:uid="{00000000-0005-0000-0000-00001F660000}"/>
    <cellStyle name="Normal 55 2 2 4 3 3 2" xfId="40903" xr:uid="{00000000-0005-0000-0000-000020660000}"/>
    <cellStyle name="Normal 55 2 2 4 3 3 3" xfId="25670" xr:uid="{00000000-0005-0000-0000-000021660000}"/>
    <cellStyle name="Normal 55 2 2 4 3 4" xfId="35890" xr:uid="{00000000-0005-0000-0000-000022660000}"/>
    <cellStyle name="Normal 55 2 2 4 3 5" xfId="20657" xr:uid="{00000000-0005-0000-0000-000023660000}"/>
    <cellStyle name="Normal 55 2 2 4 4" xfId="12247" xr:uid="{00000000-0005-0000-0000-000024660000}"/>
    <cellStyle name="Normal 55 2 2 4 4 2" xfId="42578" xr:uid="{00000000-0005-0000-0000-000025660000}"/>
    <cellStyle name="Normal 55 2 2 4 4 3" xfId="27345" xr:uid="{00000000-0005-0000-0000-000026660000}"/>
    <cellStyle name="Normal 55 2 2 4 5" xfId="7226" xr:uid="{00000000-0005-0000-0000-000027660000}"/>
    <cellStyle name="Normal 55 2 2 4 5 2" xfId="37561" xr:uid="{00000000-0005-0000-0000-000028660000}"/>
    <cellStyle name="Normal 55 2 2 4 5 3" xfId="22328" xr:uid="{00000000-0005-0000-0000-000029660000}"/>
    <cellStyle name="Normal 55 2 2 4 6" xfId="32549" xr:uid="{00000000-0005-0000-0000-00002A660000}"/>
    <cellStyle name="Normal 55 2 2 4 7" xfId="17315" xr:uid="{00000000-0005-0000-0000-00002B660000}"/>
    <cellStyle name="Normal 55 2 2 5" xfId="3008" xr:uid="{00000000-0005-0000-0000-00002C660000}"/>
    <cellStyle name="Normal 55 2 2 5 2" xfId="13082" xr:uid="{00000000-0005-0000-0000-00002D660000}"/>
    <cellStyle name="Normal 55 2 2 5 2 2" xfId="43413" xr:uid="{00000000-0005-0000-0000-00002E660000}"/>
    <cellStyle name="Normal 55 2 2 5 2 3" xfId="28180" xr:uid="{00000000-0005-0000-0000-00002F660000}"/>
    <cellStyle name="Normal 55 2 2 5 3" xfId="8062" xr:uid="{00000000-0005-0000-0000-000030660000}"/>
    <cellStyle name="Normal 55 2 2 5 3 2" xfId="38396" xr:uid="{00000000-0005-0000-0000-000031660000}"/>
    <cellStyle name="Normal 55 2 2 5 3 3" xfId="23163" xr:uid="{00000000-0005-0000-0000-000032660000}"/>
    <cellStyle name="Normal 55 2 2 5 4" xfId="33383" xr:uid="{00000000-0005-0000-0000-000033660000}"/>
    <cellStyle name="Normal 55 2 2 5 5" xfId="18150" xr:uid="{00000000-0005-0000-0000-000034660000}"/>
    <cellStyle name="Normal 55 2 2 6" xfId="4701" xr:uid="{00000000-0005-0000-0000-000035660000}"/>
    <cellStyle name="Normal 55 2 2 6 2" xfId="14753" xr:uid="{00000000-0005-0000-0000-000036660000}"/>
    <cellStyle name="Normal 55 2 2 6 2 2" xfId="45084" xr:uid="{00000000-0005-0000-0000-000037660000}"/>
    <cellStyle name="Normal 55 2 2 6 2 3" xfId="29851" xr:uid="{00000000-0005-0000-0000-000038660000}"/>
    <cellStyle name="Normal 55 2 2 6 3" xfId="9733" xr:uid="{00000000-0005-0000-0000-000039660000}"/>
    <cellStyle name="Normal 55 2 2 6 3 2" xfId="40067" xr:uid="{00000000-0005-0000-0000-00003A660000}"/>
    <cellStyle name="Normal 55 2 2 6 3 3" xfId="24834" xr:uid="{00000000-0005-0000-0000-00003B660000}"/>
    <cellStyle name="Normal 55 2 2 6 4" xfId="35054" xr:uid="{00000000-0005-0000-0000-00003C660000}"/>
    <cellStyle name="Normal 55 2 2 6 5" xfId="19821" xr:uid="{00000000-0005-0000-0000-00003D660000}"/>
    <cellStyle name="Normal 55 2 2 7" xfId="11411" xr:uid="{00000000-0005-0000-0000-00003E660000}"/>
    <cellStyle name="Normal 55 2 2 7 2" xfId="41742" xr:uid="{00000000-0005-0000-0000-00003F660000}"/>
    <cellStyle name="Normal 55 2 2 7 3" xfId="26509" xr:uid="{00000000-0005-0000-0000-000040660000}"/>
    <cellStyle name="Normal 55 2 2 8" xfId="6390" xr:uid="{00000000-0005-0000-0000-000041660000}"/>
    <cellStyle name="Normal 55 2 2 8 2" xfId="36725" xr:uid="{00000000-0005-0000-0000-000042660000}"/>
    <cellStyle name="Normal 55 2 2 8 3" xfId="21492" xr:uid="{00000000-0005-0000-0000-000043660000}"/>
    <cellStyle name="Normal 55 2 2 9" xfId="31713" xr:uid="{00000000-0005-0000-0000-000044660000}"/>
    <cellStyle name="Normal 55 2 3" xfId="1417" xr:uid="{00000000-0005-0000-0000-000045660000}"/>
    <cellStyle name="Normal 55 2 3 2" xfId="1838" xr:uid="{00000000-0005-0000-0000-000046660000}"/>
    <cellStyle name="Normal 55 2 3 2 2" xfId="2677" xr:uid="{00000000-0005-0000-0000-000047660000}"/>
    <cellStyle name="Normal 55 2 3 2 2 2" xfId="4367" xr:uid="{00000000-0005-0000-0000-000048660000}"/>
    <cellStyle name="Normal 55 2 3 2 2 2 2" xfId="14440" xr:uid="{00000000-0005-0000-0000-000049660000}"/>
    <cellStyle name="Normal 55 2 3 2 2 2 2 2" xfId="44771" xr:uid="{00000000-0005-0000-0000-00004A660000}"/>
    <cellStyle name="Normal 55 2 3 2 2 2 2 3" xfId="29538" xr:uid="{00000000-0005-0000-0000-00004B660000}"/>
    <cellStyle name="Normal 55 2 3 2 2 2 3" xfId="9420" xr:uid="{00000000-0005-0000-0000-00004C660000}"/>
    <cellStyle name="Normal 55 2 3 2 2 2 3 2" xfId="39754" xr:uid="{00000000-0005-0000-0000-00004D660000}"/>
    <cellStyle name="Normal 55 2 3 2 2 2 3 3" xfId="24521" xr:uid="{00000000-0005-0000-0000-00004E660000}"/>
    <cellStyle name="Normal 55 2 3 2 2 2 4" xfId="34741" xr:uid="{00000000-0005-0000-0000-00004F660000}"/>
    <cellStyle name="Normal 55 2 3 2 2 2 5" xfId="19508" xr:uid="{00000000-0005-0000-0000-000050660000}"/>
    <cellStyle name="Normal 55 2 3 2 2 3" xfId="6059" xr:uid="{00000000-0005-0000-0000-000051660000}"/>
    <cellStyle name="Normal 55 2 3 2 2 3 2" xfId="16111" xr:uid="{00000000-0005-0000-0000-000052660000}"/>
    <cellStyle name="Normal 55 2 3 2 2 3 2 2" xfId="46442" xr:uid="{00000000-0005-0000-0000-000053660000}"/>
    <cellStyle name="Normal 55 2 3 2 2 3 2 3" xfId="31209" xr:uid="{00000000-0005-0000-0000-000054660000}"/>
    <cellStyle name="Normal 55 2 3 2 2 3 3" xfId="11091" xr:uid="{00000000-0005-0000-0000-000055660000}"/>
    <cellStyle name="Normal 55 2 3 2 2 3 3 2" xfId="41425" xr:uid="{00000000-0005-0000-0000-000056660000}"/>
    <cellStyle name="Normal 55 2 3 2 2 3 3 3" xfId="26192" xr:uid="{00000000-0005-0000-0000-000057660000}"/>
    <cellStyle name="Normal 55 2 3 2 2 3 4" xfId="36412" xr:uid="{00000000-0005-0000-0000-000058660000}"/>
    <cellStyle name="Normal 55 2 3 2 2 3 5" xfId="21179" xr:uid="{00000000-0005-0000-0000-000059660000}"/>
    <cellStyle name="Normal 55 2 3 2 2 4" xfId="12769" xr:uid="{00000000-0005-0000-0000-00005A660000}"/>
    <cellStyle name="Normal 55 2 3 2 2 4 2" xfId="43100" xr:uid="{00000000-0005-0000-0000-00005B660000}"/>
    <cellStyle name="Normal 55 2 3 2 2 4 3" xfId="27867" xr:uid="{00000000-0005-0000-0000-00005C660000}"/>
    <cellStyle name="Normal 55 2 3 2 2 5" xfId="7748" xr:uid="{00000000-0005-0000-0000-00005D660000}"/>
    <cellStyle name="Normal 55 2 3 2 2 5 2" xfId="38083" xr:uid="{00000000-0005-0000-0000-00005E660000}"/>
    <cellStyle name="Normal 55 2 3 2 2 5 3" xfId="22850" xr:uid="{00000000-0005-0000-0000-00005F660000}"/>
    <cellStyle name="Normal 55 2 3 2 2 6" xfId="33071" xr:uid="{00000000-0005-0000-0000-000060660000}"/>
    <cellStyle name="Normal 55 2 3 2 2 7" xfId="17837" xr:uid="{00000000-0005-0000-0000-000061660000}"/>
    <cellStyle name="Normal 55 2 3 2 3" xfId="3530" xr:uid="{00000000-0005-0000-0000-000062660000}"/>
    <cellStyle name="Normal 55 2 3 2 3 2" xfId="13604" xr:uid="{00000000-0005-0000-0000-000063660000}"/>
    <cellStyle name="Normal 55 2 3 2 3 2 2" xfId="43935" xr:uid="{00000000-0005-0000-0000-000064660000}"/>
    <cellStyle name="Normal 55 2 3 2 3 2 3" xfId="28702" xr:uid="{00000000-0005-0000-0000-000065660000}"/>
    <cellStyle name="Normal 55 2 3 2 3 3" xfId="8584" xr:uid="{00000000-0005-0000-0000-000066660000}"/>
    <cellStyle name="Normal 55 2 3 2 3 3 2" xfId="38918" xr:uid="{00000000-0005-0000-0000-000067660000}"/>
    <cellStyle name="Normal 55 2 3 2 3 3 3" xfId="23685" xr:uid="{00000000-0005-0000-0000-000068660000}"/>
    <cellStyle name="Normal 55 2 3 2 3 4" xfId="33905" xr:uid="{00000000-0005-0000-0000-000069660000}"/>
    <cellStyle name="Normal 55 2 3 2 3 5" xfId="18672" xr:uid="{00000000-0005-0000-0000-00006A660000}"/>
    <cellStyle name="Normal 55 2 3 2 4" xfId="5223" xr:uid="{00000000-0005-0000-0000-00006B660000}"/>
    <cellStyle name="Normal 55 2 3 2 4 2" xfId="15275" xr:uid="{00000000-0005-0000-0000-00006C660000}"/>
    <cellStyle name="Normal 55 2 3 2 4 2 2" xfId="45606" xr:uid="{00000000-0005-0000-0000-00006D660000}"/>
    <cellStyle name="Normal 55 2 3 2 4 2 3" xfId="30373" xr:uid="{00000000-0005-0000-0000-00006E660000}"/>
    <cellStyle name="Normal 55 2 3 2 4 3" xfId="10255" xr:uid="{00000000-0005-0000-0000-00006F660000}"/>
    <cellStyle name="Normal 55 2 3 2 4 3 2" xfId="40589" xr:uid="{00000000-0005-0000-0000-000070660000}"/>
    <cellStyle name="Normal 55 2 3 2 4 3 3" xfId="25356" xr:uid="{00000000-0005-0000-0000-000071660000}"/>
    <cellStyle name="Normal 55 2 3 2 4 4" xfId="35576" xr:uid="{00000000-0005-0000-0000-000072660000}"/>
    <cellStyle name="Normal 55 2 3 2 4 5" xfId="20343" xr:uid="{00000000-0005-0000-0000-000073660000}"/>
    <cellStyle name="Normal 55 2 3 2 5" xfId="11933" xr:uid="{00000000-0005-0000-0000-000074660000}"/>
    <cellStyle name="Normal 55 2 3 2 5 2" xfId="42264" xr:uid="{00000000-0005-0000-0000-000075660000}"/>
    <cellStyle name="Normal 55 2 3 2 5 3" xfId="27031" xr:uid="{00000000-0005-0000-0000-000076660000}"/>
    <cellStyle name="Normal 55 2 3 2 6" xfId="6912" xr:uid="{00000000-0005-0000-0000-000077660000}"/>
    <cellStyle name="Normal 55 2 3 2 6 2" xfId="37247" xr:uid="{00000000-0005-0000-0000-000078660000}"/>
    <cellStyle name="Normal 55 2 3 2 6 3" xfId="22014" xr:uid="{00000000-0005-0000-0000-000079660000}"/>
    <cellStyle name="Normal 55 2 3 2 7" xfId="32235" xr:uid="{00000000-0005-0000-0000-00007A660000}"/>
    <cellStyle name="Normal 55 2 3 2 8" xfId="17001" xr:uid="{00000000-0005-0000-0000-00007B660000}"/>
    <cellStyle name="Normal 55 2 3 3" xfId="2259" xr:uid="{00000000-0005-0000-0000-00007C660000}"/>
    <cellStyle name="Normal 55 2 3 3 2" xfId="3949" xr:uid="{00000000-0005-0000-0000-00007D660000}"/>
    <cellStyle name="Normal 55 2 3 3 2 2" xfId="14022" xr:uid="{00000000-0005-0000-0000-00007E660000}"/>
    <cellStyle name="Normal 55 2 3 3 2 2 2" xfId="44353" xr:uid="{00000000-0005-0000-0000-00007F660000}"/>
    <cellStyle name="Normal 55 2 3 3 2 2 3" xfId="29120" xr:uid="{00000000-0005-0000-0000-000080660000}"/>
    <cellStyle name="Normal 55 2 3 3 2 3" xfId="9002" xr:uid="{00000000-0005-0000-0000-000081660000}"/>
    <cellStyle name="Normal 55 2 3 3 2 3 2" xfId="39336" xr:uid="{00000000-0005-0000-0000-000082660000}"/>
    <cellStyle name="Normal 55 2 3 3 2 3 3" xfId="24103" xr:uid="{00000000-0005-0000-0000-000083660000}"/>
    <cellStyle name="Normal 55 2 3 3 2 4" xfId="34323" xr:uid="{00000000-0005-0000-0000-000084660000}"/>
    <cellStyle name="Normal 55 2 3 3 2 5" xfId="19090" xr:uid="{00000000-0005-0000-0000-000085660000}"/>
    <cellStyle name="Normal 55 2 3 3 3" xfId="5641" xr:uid="{00000000-0005-0000-0000-000086660000}"/>
    <cellStyle name="Normal 55 2 3 3 3 2" xfId="15693" xr:uid="{00000000-0005-0000-0000-000087660000}"/>
    <cellStyle name="Normal 55 2 3 3 3 2 2" xfId="46024" xr:uid="{00000000-0005-0000-0000-000088660000}"/>
    <cellStyle name="Normal 55 2 3 3 3 2 3" xfId="30791" xr:uid="{00000000-0005-0000-0000-000089660000}"/>
    <cellStyle name="Normal 55 2 3 3 3 3" xfId="10673" xr:uid="{00000000-0005-0000-0000-00008A660000}"/>
    <cellStyle name="Normal 55 2 3 3 3 3 2" xfId="41007" xr:uid="{00000000-0005-0000-0000-00008B660000}"/>
    <cellStyle name="Normal 55 2 3 3 3 3 3" xfId="25774" xr:uid="{00000000-0005-0000-0000-00008C660000}"/>
    <cellStyle name="Normal 55 2 3 3 3 4" xfId="35994" xr:uid="{00000000-0005-0000-0000-00008D660000}"/>
    <cellStyle name="Normal 55 2 3 3 3 5" xfId="20761" xr:uid="{00000000-0005-0000-0000-00008E660000}"/>
    <cellStyle name="Normal 55 2 3 3 4" xfId="12351" xr:uid="{00000000-0005-0000-0000-00008F660000}"/>
    <cellStyle name="Normal 55 2 3 3 4 2" xfId="42682" xr:uid="{00000000-0005-0000-0000-000090660000}"/>
    <cellStyle name="Normal 55 2 3 3 4 3" xfId="27449" xr:uid="{00000000-0005-0000-0000-000091660000}"/>
    <cellStyle name="Normal 55 2 3 3 5" xfId="7330" xr:uid="{00000000-0005-0000-0000-000092660000}"/>
    <cellStyle name="Normal 55 2 3 3 5 2" xfId="37665" xr:uid="{00000000-0005-0000-0000-000093660000}"/>
    <cellStyle name="Normal 55 2 3 3 5 3" xfId="22432" xr:uid="{00000000-0005-0000-0000-000094660000}"/>
    <cellStyle name="Normal 55 2 3 3 6" xfId="32653" xr:uid="{00000000-0005-0000-0000-000095660000}"/>
    <cellStyle name="Normal 55 2 3 3 7" xfId="17419" xr:uid="{00000000-0005-0000-0000-000096660000}"/>
    <cellStyle name="Normal 55 2 3 4" xfId="3112" xr:uid="{00000000-0005-0000-0000-000097660000}"/>
    <cellStyle name="Normal 55 2 3 4 2" xfId="13186" xr:uid="{00000000-0005-0000-0000-000098660000}"/>
    <cellStyle name="Normal 55 2 3 4 2 2" xfId="43517" xr:uid="{00000000-0005-0000-0000-000099660000}"/>
    <cellStyle name="Normal 55 2 3 4 2 3" xfId="28284" xr:uid="{00000000-0005-0000-0000-00009A660000}"/>
    <cellStyle name="Normal 55 2 3 4 3" xfId="8166" xr:uid="{00000000-0005-0000-0000-00009B660000}"/>
    <cellStyle name="Normal 55 2 3 4 3 2" xfId="38500" xr:uid="{00000000-0005-0000-0000-00009C660000}"/>
    <cellStyle name="Normal 55 2 3 4 3 3" xfId="23267" xr:uid="{00000000-0005-0000-0000-00009D660000}"/>
    <cellStyle name="Normal 55 2 3 4 4" xfId="33487" xr:uid="{00000000-0005-0000-0000-00009E660000}"/>
    <cellStyle name="Normal 55 2 3 4 5" xfId="18254" xr:uid="{00000000-0005-0000-0000-00009F660000}"/>
    <cellStyle name="Normal 55 2 3 5" xfId="4805" xr:uid="{00000000-0005-0000-0000-0000A0660000}"/>
    <cellStyle name="Normal 55 2 3 5 2" xfId="14857" xr:uid="{00000000-0005-0000-0000-0000A1660000}"/>
    <cellStyle name="Normal 55 2 3 5 2 2" xfId="45188" xr:uid="{00000000-0005-0000-0000-0000A2660000}"/>
    <cellStyle name="Normal 55 2 3 5 2 3" xfId="29955" xr:uid="{00000000-0005-0000-0000-0000A3660000}"/>
    <cellStyle name="Normal 55 2 3 5 3" xfId="9837" xr:uid="{00000000-0005-0000-0000-0000A4660000}"/>
    <cellStyle name="Normal 55 2 3 5 3 2" xfId="40171" xr:uid="{00000000-0005-0000-0000-0000A5660000}"/>
    <cellStyle name="Normal 55 2 3 5 3 3" xfId="24938" xr:uid="{00000000-0005-0000-0000-0000A6660000}"/>
    <cellStyle name="Normal 55 2 3 5 4" xfId="35158" xr:uid="{00000000-0005-0000-0000-0000A7660000}"/>
    <cellStyle name="Normal 55 2 3 5 5" xfId="19925" xr:uid="{00000000-0005-0000-0000-0000A8660000}"/>
    <cellStyle name="Normal 55 2 3 6" xfId="11515" xr:uid="{00000000-0005-0000-0000-0000A9660000}"/>
    <cellStyle name="Normal 55 2 3 6 2" xfId="41846" xr:uid="{00000000-0005-0000-0000-0000AA660000}"/>
    <cellStyle name="Normal 55 2 3 6 3" xfId="26613" xr:uid="{00000000-0005-0000-0000-0000AB660000}"/>
    <cellStyle name="Normal 55 2 3 7" xfId="6494" xr:uid="{00000000-0005-0000-0000-0000AC660000}"/>
    <cellStyle name="Normal 55 2 3 7 2" xfId="36829" xr:uid="{00000000-0005-0000-0000-0000AD660000}"/>
    <cellStyle name="Normal 55 2 3 7 3" xfId="21596" xr:uid="{00000000-0005-0000-0000-0000AE660000}"/>
    <cellStyle name="Normal 55 2 3 8" xfId="31817" xr:uid="{00000000-0005-0000-0000-0000AF660000}"/>
    <cellStyle name="Normal 55 2 3 9" xfId="16583" xr:uid="{00000000-0005-0000-0000-0000B0660000}"/>
    <cellStyle name="Normal 55 2 4" xfId="1630" xr:uid="{00000000-0005-0000-0000-0000B1660000}"/>
    <cellStyle name="Normal 55 2 4 2" xfId="2469" xr:uid="{00000000-0005-0000-0000-0000B2660000}"/>
    <cellStyle name="Normal 55 2 4 2 2" xfId="4159" xr:uid="{00000000-0005-0000-0000-0000B3660000}"/>
    <cellStyle name="Normal 55 2 4 2 2 2" xfId="14232" xr:uid="{00000000-0005-0000-0000-0000B4660000}"/>
    <cellStyle name="Normal 55 2 4 2 2 2 2" xfId="44563" xr:uid="{00000000-0005-0000-0000-0000B5660000}"/>
    <cellStyle name="Normal 55 2 4 2 2 2 3" xfId="29330" xr:uid="{00000000-0005-0000-0000-0000B6660000}"/>
    <cellStyle name="Normal 55 2 4 2 2 3" xfId="9212" xr:uid="{00000000-0005-0000-0000-0000B7660000}"/>
    <cellStyle name="Normal 55 2 4 2 2 3 2" xfId="39546" xr:uid="{00000000-0005-0000-0000-0000B8660000}"/>
    <cellStyle name="Normal 55 2 4 2 2 3 3" xfId="24313" xr:uid="{00000000-0005-0000-0000-0000B9660000}"/>
    <cellStyle name="Normal 55 2 4 2 2 4" xfId="34533" xr:uid="{00000000-0005-0000-0000-0000BA660000}"/>
    <cellStyle name="Normal 55 2 4 2 2 5" xfId="19300" xr:uid="{00000000-0005-0000-0000-0000BB660000}"/>
    <cellStyle name="Normal 55 2 4 2 3" xfId="5851" xr:uid="{00000000-0005-0000-0000-0000BC660000}"/>
    <cellStyle name="Normal 55 2 4 2 3 2" xfId="15903" xr:uid="{00000000-0005-0000-0000-0000BD660000}"/>
    <cellStyle name="Normal 55 2 4 2 3 2 2" xfId="46234" xr:uid="{00000000-0005-0000-0000-0000BE660000}"/>
    <cellStyle name="Normal 55 2 4 2 3 2 3" xfId="31001" xr:uid="{00000000-0005-0000-0000-0000BF660000}"/>
    <cellStyle name="Normal 55 2 4 2 3 3" xfId="10883" xr:uid="{00000000-0005-0000-0000-0000C0660000}"/>
    <cellStyle name="Normal 55 2 4 2 3 3 2" xfId="41217" xr:uid="{00000000-0005-0000-0000-0000C1660000}"/>
    <cellStyle name="Normal 55 2 4 2 3 3 3" xfId="25984" xr:uid="{00000000-0005-0000-0000-0000C2660000}"/>
    <cellStyle name="Normal 55 2 4 2 3 4" xfId="36204" xr:uid="{00000000-0005-0000-0000-0000C3660000}"/>
    <cellStyle name="Normal 55 2 4 2 3 5" xfId="20971" xr:uid="{00000000-0005-0000-0000-0000C4660000}"/>
    <cellStyle name="Normal 55 2 4 2 4" xfId="12561" xr:uid="{00000000-0005-0000-0000-0000C5660000}"/>
    <cellStyle name="Normal 55 2 4 2 4 2" xfId="42892" xr:uid="{00000000-0005-0000-0000-0000C6660000}"/>
    <cellStyle name="Normal 55 2 4 2 4 3" xfId="27659" xr:uid="{00000000-0005-0000-0000-0000C7660000}"/>
    <cellStyle name="Normal 55 2 4 2 5" xfId="7540" xr:uid="{00000000-0005-0000-0000-0000C8660000}"/>
    <cellStyle name="Normal 55 2 4 2 5 2" xfId="37875" xr:uid="{00000000-0005-0000-0000-0000C9660000}"/>
    <cellStyle name="Normal 55 2 4 2 5 3" xfId="22642" xr:uid="{00000000-0005-0000-0000-0000CA660000}"/>
    <cellStyle name="Normal 55 2 4 2 6" xfId="32863" xr:uid="{00000000-0005-0000-0000-0000CB660000}"/>
    <cellStyle name="Normal 55 2 4 2 7" xfId="17629" xr:uid="{00000000-0005-0000-0000-0000CC660000}"/>
    <cellStyle name="Normal 55 2 4 3" xfId="3322" xr:uid="{00000000-0005-0000-0000-0000CD660000}"/>
    <cellStyle name="Normal 55 2 4 3 2" xfId="13396" xr:uid="{00000000-0005-0000-0000-0000CE660000}"/>
    <cellStyle name="Normal 55 2 4 3 2 2" xfId="43727" xr:uid="{00000000-0005-0000-0000-0000CF660000}"/>
    <cellStyle name="Normal 55 2 4 3 2 3" xfId="28494" xr:uid="{00000000-0005-0000-0000-0000D0660000}"/>
    <cellStyle name="Normal 55 2 4 3 3" xfId="8376" xr:uid="{00000000-0005-0000-0000-0000D1660000}"/>
    <cellStyle name="Normal 55 2 4 3 3 2" xfId="38710" xr:uid="{00000000-0005-0000-0000-0000D2660000}"/>
    <cellStyle name="Normal 55 2 4 3 3 3" xfId="23477" xr:uid="{00000000-0005-0000-0000-0000D3660000}"/>
    <cellStyle name="Normal 55 2 4 3 4" xfId="33697" xr:uid="{00000000-0005-0000-0000-0000D4660000}"/>
    <cellStyle name="Normal 55 2 4 3 5" xfId="18464" xr:uid="{00000000-0005-0000-0000-0000D5660000}"/>
    <cellStyle name="Normal 55 2 4 4" xfId="5015" xr:uid="{00000000-0005-0000-0000-0000D6660000}"/>
    <cellStyle name="Normal 55 2 4 4 2" xfId="15067" xr:uid="{00000000-0005-0000-0000-0000D7660000}"/>
    <cellStyle name="Normal 55 2 4 4 2 2" xfId="45398" xr:uid="{00000000-0005-0000-0000-0000D8660000}"/>
    <cellStyle name="Normal 55 2 4 4 2 3" xfId="30165" xr:uid="{00000000-0005-0000-0000-0000D9660000}"/>
    <cellStyle name="Normal 55 2 4 4 3" xfId="10047" xr:uid="{00000000-0005-0000-0000-0000DA660000}"/>
    <cellStyle name="Normal 55 2 4 4 3 2" xfId="40381" xr:uid="{00000000-0005-0000-0000-0000DB660000}"/>
    <cellStyle name="Normal 55 2 4 4 3 3" xfId="25148" xr:uid="{00000000-0005-0000-0000-0000DC660000}"/>
    <cellStyle name="Normal 55 2 4 4 4" xfId="35368" xr:uid="{00000000-0005-0000-0000-0000DD660000}"/>
    <cellStyle name="Normal 55 2 4 4 5" xfId="20135" xr:uid="{00000000-0005-0000-0000-0000DE660000}"/>
    <cellStyle name="Normal 55 2 4 5" xfId="11725" xr:uid="{00000000-0005-0000-0000-0000DF660000}"/>
    <cellStyle name="Normal 55 2 4 5 2" xfId="42056" xr:uid="{00000000-0005-0000-0000-0000E0660000}"/>
    <cellStyle name="Normal 55 2 4 5 3" xfId="26823" xr:uid="{00000000-0005-0000-0000-0000E1660000}"/>
    <cellStyle name="Normal 55 2 4 6" xfId="6704" xr:uid="{00000000-0005-0000-0000-0000E2660000}"/>
    <cellStyle name="Normal 55 2 4 6 2" xfId="37039" xr:uid="{00000000-0005-0000-0000-0000E3660000}"/>
    <cellStyle name="Normal 55 2 4 6 3" xfId="21806" xr:uid="{00000000-0005-0000-0000-0000E4660000}"/>
    <cellStyle name="Normal 55 2 4 7" xfId="32027" xr:uid="{00000000-0005-0000-0000-0000E5660000}"/>
    <cellStyle name="Normal 55 2 4 8" xfId="16793" xr:uid="{00000000-0005-0000-0000-0000E6660000}"/>
    <cellStyle name="Normal 55 2 5" xfId="2051" xr:uid="{00000000-0005-0000-0000-0000E7660000}"/>
    <cellStyle name="Normal 55 2 5 2" xfId="3741" xr:uid="{00000000-0005-0000-0000-0000E8660000}"/>
    <cellStyle name="Normal 55 2 5 2 2" xfId="13814" xr:uid="{00000000-0005-0000-0000-0000E9660000}"/>
    <cellStyle name="Normal 55 2 5 2 2 2" xfId="44145" xr:uid="{00000000-0005-0000-0000-0000EA660000}"/>
    <cellStyle name="Normal 55 2 5 2 2 3" xfId="28912" xr:uid="{00000000-0005-0000-0000-0000EB660000}"/>
    <cellStyle name="Normal 55 2 5 2 3" xfId="8794" xr:uid="{00000000-0005-0000-0000-0000EC660000}"/>
    <cellStyle name="Normal 55 2 5 2 3 2" xfId="39128" xr:uid="{00000000-0005-0000-0000-0000ED660000}"/>
    <cellStyle name="Normal 55 2 5 2 3 3" xfId="23895" xr:uid="{00000000-0005-0000-0000-0000EE660000}"/>
    <cellStyle name="Normal 55 2 5 2 4" xfId="34115" xr:uid="{00000000-0005-0000-0000-0000EF660000}"/>
    <cellStyle name="Normal 55 2 5 2 5" xfId="18882" xr:uid="{00000000-0005-0000-0000-0000F0660000}"/>
    <cellStyle name="Normal 55 2 5 3" xfId="5433" xr:uid="{00000000-0005-0000-0000-0000F1660000}"/>
    <cellStyle name="Normal 55 2 5 3 2" xfId="15485" xr:uid="{00000000-0005-0000-0000-0000F2660000}"/>
    <cellStyle name="Normal 55 2 5 3 2 2" xfId="45816" xr:uid="{00000000-0005-0000-0000-0000F3660000}"/>
    <cellStyle name="Normal 55 2 5 3 2 3" xfId="30583" xr:uid="{00000000-0005-0000-0000-0000F4660000}"/>
    <cellStyle name="Normal 55 2 5 3 3" xfId="10465" xr:uid="{00000000-0005-0000-0000-0000F5660000}"/>
    <cellStyle name="Normal 55 2 5 3 3 2" xfId="40799" xr:uid="{00000000-0005-0000-0000-0000F6660000}"/>
    <cellStyle name="Normal 55 2 5 3 3 3" xfId="25566" xr:uid="{00000000-0005-0000-0000-0000F7660000}"/>
    <cellStyle name="Normal 55 2 5 3 4" xfId="35786" xr:uid="{00000000-0005-0000-0000-0000F8660000}"/>
    <cellStyle name="Normal 55 2 5 3 5" xfId="20553" xr:uid="{00000000-0005-0000-0000-0000F9660000}"/>
    <cellStyle name="Normal 55 2 5 4" xfId="12143" xr:uid="{00000000-0005-0000-0000-0000FA660000}"/>
    <cellStyle name="Normal 55 2 5 4 2" xfId="42474" xr:uid="{00000000-0005-0000-0000-0000FB660000}"/>
    <cellStyle name="Normal 55 2 5 4 3" xfId="27241" xr:uid="{00000000-0005-0000-0000-0000FC660000}"/>
    <cellStyle name="Normal 55 2 5 5" xfId="7122" xr:uid="{00000000-0005-0000-0000-0000FD660000}"/>
    <cellStyle name="Normal 55 2 5 5 2" xfId="37457" xr:uid="{00000000-0005-0000-0000-0000FE660000}"/>
    <cellStyle name="Normal 55 2 5 5 3" xfId="22224" xr:uid="{00000000-0005-0000-0000-0000FF660000}"/>
    <cellStyle name="Normal 55 2 5 6" xfId="32445" xr:uid="{00000000-0005-0000-0000-000000670000}"/>
    <cellStyle name="Normal 55 2 5 7" xfId="17211" xr:uid="{00000000-0005-0000-0000-000001670000}"/>
    <cellStyle name="Normal 55 2 6" xfId="2904" xr:uid="{00000000-0005-0000-0000-000002670000}"/>
    <cellStyle name="Normal 55 2 6 2" xfId="12978" xr:uid="{00000000-0005-0000-0000-000003670000}"/>
    <cellStyle name="Normal 55 2 6 2 2" xfId="43309" xr:uid="{00000000-0005-0000-0000-000004670000}"/>
    <cellStyle name="Normal 55 2 6 2 3" xfId="28076" xr:uid="{00000000-0005-0000-0000-000005670000}"/>
    <cellStyle name="Normal 55 2 6 3" xfId="7958" xr:uid="{00000000-0005-0000-0000-000006670000}"/>
    <cellStyle name="Normal 55 2 6 3 2" xfId="38292" xr:uid="{00000000-0005-0000-0000-000007670000}"/>
    <cellStyle name="Normal 55 2 6 3 3" xfId="23059" xr:uid="{00000000-0005-0000-0000-000008670000}"/>
    <cellStyle name="Normal 55 2 6 4" xfId="33279" xr:uid="{00000000-0005-0000-0000-000009670000}"/>
    <cellStyle name="Normal 55 2 6 5" xfId="18046" xr:uid="{00000000-0005-0000-0000-00000A670000}"/>
    <cellStyle name="Normal 55 2 7" xfId="4597" xr:uid="{00000000-0005-0000-0000-00000B670000}"/>
    <cellStyle name="Normal 55 2 7 2" xfId="14649" xr:uid="{00000000-0005-0000-0000-00000C670000}"/>
    <cellStyle name="Normal 55 2 7 2 2" xfId="44980" xr:uid="{00000000-0005-0000-0000-00000D670000}"/>
    <cellStyle name="Normal 55 2 7 2 3" xfId="29747" xr:uid="{00000000-0005-0000-0000-00000E670000}"/>
    <cellStyle name="Normal 55 2 7 3" xfId="9629" xr:uid="{00000000-0005-0000-0000-00000F670000}"/>
    <cellStyle name="Normal 55 2 7 3 2" xfId="39963" xr:uid="{00000000-0005-0000-0000-000010670000}"/>
    <cellStyle name="Normal 55 2 7 3 3" xfId="24730" xr:uid="{00000000-0005-0000-0000-000011670000}"/>
    <cellStyle name="Normal 55 2 7 4" xfId="34950" xr:uid="{00000000-0005-0000-0000-000012670000}"/>
    <cellStyle name="Normal 55 2 7 5" xfId="19717" xr:uid="{00000000-0005-0000-0000-000013670000}"/>
    <cellStyle name="Normal 55 2 8" xfId="11307" xr:uid="{00000000-0005-0000-0000-000014670000}"/>
    <cellStyle name="Normal 55 2 8 2" xfId="41638" xr:uid="{00000000-0005-0000-0000-000015670000}"/>
    <cellStyle name="Normal 55 2 8 3" xfId="26405" xr:uid="{00000000-0005-0000-0000-000016670000}"/>
    <cellStyle name="Normal 55 2 9" xfId="6286" xr:uid="{00000000-0005-0000-0000-000017670000}"/>
    <cellStyle name="Normal 55 2 9 2" xfId="36621" xr:uid="{00000000-0005-0000-0000-000018670000}"/>
    <cellStyle name="Normal 55 2 9 3" xfId="21388" xr:uid="{00000000-0005-0000-0000-000019670000}"/>
    <cellStyle name="Normal 55 3" xfId="1250" xr:uid="{00000000-0005-0000-0000-00001A670000}"/>
    <cellStyle name="Normal 55 3 10" xfId="16427" xr:uid="{00000000-0005-0000-0000-00001B670000}"/>
    <cellStyle name="Normal 55 3 2" xfId="1469" xr:uid="{00000000-0005-0000-0000-00001C670000}"/>
    <cellStyle name="Normal 55 3 2 2" xfId="1890" xr:uid="{00000000-0005-0000-0000-00001D670000}"/>
    <cellStyle name="Normal 55 3 2 2 2" xfId="2729" xr:uid="{00000000-0005-0000-0000-00001E670000}"/>
    <cellStyle name="Normal 55 3 2 2 2 2" xfId="4419" xr:uid="{00000000-0005-0000-0000-00001F670000}"/>
    <cellStyle name="Normal 55 3 2 2 2 2 2" xfId="14492" xr:uid="{00000000-0005-0000-0000-000020670000}"/>
    <cellStyle name="Normal 55 3 2 2 2 2 2 2" xfId="44823" xr:uid="{00000000-0005-0000-0000-000021670000}"/>
    <cellStyle name="Normal 55 3 2 2 2 2 2 3" xfId="29590" xr:uid="{00000000-0005-0000-0000-000022670000}"/>
    <cellStyle name="Normal 55 3 2 2 2 2 3" xfId="9472" xr:uid="{00000000-0005-0000-0000-000023670000}"/>
    <cellStyle name="Normal 55 3 2 2 2 2 3 2" xfId="39806" xr:uid="{00000000-0005-0000-0000-000024670000}"/>
    <cellStyle name="Normal 55 3 2 2 2 2 3 3" xfId="24573" xr:uid="{00000000-0005-0000-0000-000025670000}"/>
    <cellStyle name="Normal 55 3 2 2 2 2 4" xfId="34793" xr:uid="{00000000-0005-0000-0000-000026670000}"/>
    <cellStyle name="Normal 55 3 2 2 2 2 5" xfId="19560" xr:uid="{00000000-0005-0000-0000-000027670000}"/>
    <cellStyle name="Normal 55 3 2 2 2 3" xfId="6111" xr:uid="{00000000-0005-0000-0000-000028670000}"/>
    <cellStyle name="Normal 55 3 2 2 2 3 2" xfId="16163" xr:uid="{00000000-0005-0000-0000-000029670000}"/>
    <cellStyle name="Normal 55 3 2 2 2 3 2 2" xfId="46494" xr:uid="{00000000-0005-0000-0000-00002A670000}"/>
    <cellStyle name="Normal 55 3 2 2 2 3 2 3" xfId="31261" xr:uid="{00000000-0005-0000-0000-00002B670000}"/>
    <cellStyle name="Normal 55 3 2 2 2 3 3" xfId="11143" xr:uid="{00000000-0005-0000-0000-00002C670000}"/>
    <cellStyle name="Normal 55 3 2 2 2 3 3 2" xfId="41477" xr:uid="{00000000-0005-0000-0000-00002D670000}"/>
    <cellStyle name="Normal 55 3 2 2 2 3 3 3" xfId="26244" xr:uid="{00000000-0005-0000-0000-00002E670000}"/>
    <cellStyle name="Normal 55 3 2 2 2 3 4" xfId="36464" xr:uid="{00000000-0005-0000-0000-00002F670000}"/>
    <cellStyle name="Normal 55 3 2 2 2 3 5" xfId="21231" xr:uid="{00000000-0005-0000-0000-000030670000}"/>
    <cellStyle name="Normal 55 3 2 2 2 4" xfId="12821" xr:uid="{00000000-0005-0000-0000-000031670000}"/>
    <cellStyle name="Normal 55 3 2 2 2 4 2" xfId="43152" xr:uid="{00000000-0005-0000-0000-000032670000}"/>
    <cellStyle name="Normal 55 3 2 2 2 4 3" xfId="27919" xr:uid="{00000000-0005-0000-0000-000033670000}"/>
    <cellStyle name="Normal 55 3 2 2 2 5" xfId="7800" xr:uid="{00000000-0005-0000-0000-000034670000}"/>
    <cellStyle name="Normal 55 3 2 2 2 5 2" xfId="38135" xr:uid="{00000000-0005-0000-0000-000035670000}"/>
    <cellStyle name="Normal 55 3 2 2 2 5 3" xfId="22902" xr:uid="{00000000-0005-0000-0000-000036670000}"/>
    <cellStyle name="Normal 55 3 2 2 2 6" xfId="33123" xr:uid="{00000000-0005-0000-0000-000037670000}"/>
    <cellStyle name="Normal 55 3 2 2 2 7" xfId="17889" xr:uid="{00000000-0005-0000-0000-000038670000}"/>
    <cellStyle name="Normal 55 3 2 2 3" xfId="3582" xr:uid="{00000000-0005-0000-0000-000039670000}"/>
    <cellStyle name="Normal 55 3 2 2 3 2" xfId="13656" xr:uid="{00000000-0005-0000-0000-00003A670000}"/>
    <cellStyle name="Normal 55 3 2 2 3 2 2" xfId="43987" xr:uid="{00000000-0005-0000-0000-00003B670000}"/>
    <cellStyle name="Normal 55 3 2 2 3 2 3" xfId="28754" xr:uid="{00000000-0005-0000-0000-00003C670000}"/>
    <cellStyle name="Normal 55 3 2 2 3 3" xfId="8636" xr:uid="{00000000-0005-0000-0000-00003D670000}"/>
    <cellStyle name="Normal 55 3 2 2 3 3 2" xfId="38970" xr:uid="{00000000-0005-0000-0000-00003E670000}"/>
    <cellStyle name="Normal 55 3 2 2 3 3 3" xfId="23737" xr:uid="{00000000-0005-0000-0000-00003F670000}"/>
    <cellStyle name="Normal 55 3 2 2 3 4" xfId="33957" xr:uid="{00000000-0005-0000-0000-000040670000}"/>
    <cellStyle name="Normal 55 3 2 2 3 5" xfId="18724" xr:uid="{00000000-0005-0000-0000-000041670000}"/>
    <cellStyle name="Normal 55 3 2 2 4" xfId="5275" xr:uid="{00000000-0005-0000-0000-000042670000}"/>
    <cellStyle name="Normal 55 3 2 2 4 2" xfId="15327" xr:uid="{00000000-0005-0000-0000-000043670000}"/>
    <cellStyle name="Normal 55 3 2 2 4 2 2" xfId="45658" xr:uid="{00000000-0005-0000-0000-000044670000}"/>
    <cellStyle name="Normal 55 3 2 2 4 2 3" xfId="30425" xr:uid="{00000000-0005-0000-0000-000045670000}"/>
    <cellStyle name="Normal 55 3 2 2 4 3" xfId="10307" xr:uid="{00000000-0005-0000-0000-000046670000}"/>
    <cellStyle name="Normal 55 3 2 2 4 3 2" xfId="40641" xr:uid="{00000000-0005-0000-0000-000047670000}"/>
    <cellStyle name="Normal 55 3 2 2 4 3 3" xfId="25408" xr:uid="{00000000-0005-0000-0000-000048670000}"/>
    <cellStyle name="Normal 55 3 2 2 4 4" xfId="35628" xr:uid="{00000000-0005-0000-0000-000049670000}"/>
    <cellStyle name="Normal 55 3 2 2 4 5" xfId="20395" xr:uid="{00000000-0005-0000-0000-00004A670000}"/>
    <cellStyle name="Normal 55 3 2 2 5" xfId="11985" xr:uid="{00000000-0005-0000-0000-00004B670000}"/>
    <cellStyle name="Normal 55 3 2 2 5 2" xfId="42316" xr:uid="{00000000-0005-0000-0000-00004C670000}"/>
    <cellStyle name="Normal 55 3 2 2 5 3" xfId="27083" xr:uid="{00000000-0005-0000-0000-00004D670000}"/>
    <cellStyle name="Normal 55 3 2 2 6" xfId="6964" xr:uid="{00000000-0005-0000-0000-00004E670000}"/>
    <cellStyle name="Normal 55 3 2 2 6 2" xfId="37299" xr:uid="{00000000-0005-0000-0000-00004F670000}"/>
    <cellStyle name="Normal 55 3 2 2 6 3" xfId="22066" xr:uid="{00000000-0005-0000-0000-000050670000}"/>
    <cellStyle name="Normal 55 3 2 2 7" xfId="32287" xr:uid="{00000000-0005-0000-0000-000051670000}"/>
    <cellStyle name="Normal 55 3 2 2 8" xfId="17053" xr:uid="{00000000-0005-0000-0000-000052670000}"/>
    <cellStyle name="Normal 55 3 2 3" xfId="2311" xr:uid="{00000000-0005-0000-0000-000053670000}"/>
    <cellStyle name="Normal 55 3 2 3 2" xfId="4001" xr:uid="{00000000-0005-0000-0000-000054670000}"/>
    <cellStyle name="Normal 55 3 2 3 2 2" xfId="14074" xr:uid="{00000000-0005-0000-0000-000055670000}"/>
    <cellStyle name="Normal 55 3 2 3 2 2 2" xfId="44405" xr:uid="{00000000-0005-0000-0000-000056670000}"/>
    <cellStyle name="Normal 55 3 2 3 2 2 3" xfId="29172" xr:uid="{00000000-0005-0000-0000-000057670000}"/>
    <cellStyle name="Normal 55 3 2 3 2 3" xfId="9054" xr:uid="{00000000-0005-0000-0000-000058670000}"/>
    <cellStyle name="Normal 55 3 2 3 2 3 2" xfId="39388" xr:uid="{00000000-0005-0000-0000-000059670000}"/>
    <cellStyle name="Normal 55 3 2 3 2 3 3" xfId="24155" xr:uid="{00000000-0005-0000-0000-00005A670000}"/>
    <cellStyle name="Normal 55 3 2 3 2 4" xfId="34375" xr:uid="{00000000-0005-0000-0000-00005B670000}"/>
    <cellStyle name="Normal 55 3 2 3 2 5" xfId="19142" xr:uid="{00000000-0005-0000-0000-00005C670000}"/>
    <cellStyle name="Normal 55 3 2 3 3" xfId="5693" xr:uid="{00000000-0005-0000-0000-00005D670000}"/>
    <cellStyle name="Normal 55 3 2 3 3 2" xfId="15745" xr:uid="{00000000-0005-0000-0000-00005E670000}"/>
    <cellStyle name="Normal 55 3 2 3 3 2 2" xfId="46076" xr:uid="{00000000-0005-0000-0000-00005F670000}"/>
    <cellStyle name="Normal 55 3 2 3 3 2 3" xfId="30843" xr:uid="{00000000-0005-0000-0000-000060670000}"/>
    <cellStyle name="Normal 55 3 2 3 3 3" xfId="10725" xr:uid="{00000000-0005-0000-0000-000061670000}"/>
    <cellStyle name="Normal 55 3 2 3 3 3 2" xfId="41059" xr:uid="{00000000-0005-0000-0000-000062670000}"/>
    <cellStyle name="Normal 55 3 2 3 3 3 3" xfId="25826" xr:uid="{00000000-0005-0000-0000-000063670000}"/>
    <cellStyle name="Normal 55 3 2 3 3 4" xfId="36046" xr:uid="{00000000-0005-0000-0000-000064670000}"/>
    <cellStyle name="Normal 55 3 2 3 3 5" xfId="20813" xr:uid="{00000000-0005-0000-0000-000065670000}"/>
    <cellStyle name="Normal 55 3 2 3 4" xfId="12403" xr:uid="{00000000-0005-0000-0000-000066670000}"/>
    <cellStyle name="Normal 55 3 2 3 4 2" xfId="42734" xr:uid="{00000000-0005-0000-0000-000067670000}"/>
    <cellStyle name="Normal 55 3 2 3 4 3" xfId="27501" xr:uid="{00000000-0005-0000-0000-000068670000}"/>
    <cellStyle name="Normal 55 3 2 3 5" xfId="7382" xr:uid="{00000000-0005-0000-0000-000069670000}"/>
    <cellStyle name="Normal 55 3 2 3 5 2" xfId="37717" xr:uid="{00000000-0005-0000-0000-00006A670000}"/>
    <cellStyle name="Normal 55 3 2 3 5 3" xfId="22484" xr:uid="{00000000-0005-0000-0000-00006B670000}"/>
    <cellStyle name="Normal 55 3 2 3 6" xfId="32705" xr:uid="{00000000-0005-0000-0000-00006C670000}"/>
    <cellStyle name="Normal 55 3 2 3 7" xfId="17471" xr:uid="{00000000-0005-0000-0000-00006D670000}"/>
    <cellStyle name="Normal 55 3 2 4" xfId="3164" xr:uid="{00000000-0005-0000-0000-00006E670000}"/>
    <cellStyle name="Normal 55 3 2 4 2" xfId="13238" xr:uid="{00000000-0005-0000-0000-00006F670000}"/>
    <cellStyle name="Normal 55 3 2 4 2 2" xfId="43569" xr:uid="{00000000-0005-0000-0000-000070670000}"/>
    <cellStyle name="Normal 55 3 2 4 2 3" xfId="28336" xr:uid="{00000000-0005-0000-0000-000071670000}"/>
    <cellStyle name="Normal 55 3 2 4 3" xfId="8218" xr:uid="{00000000-0005-0000-0000-000072670000}"/>
    <cellStyle name="Normal 55 3 2 4 3 2" xfId="38552" xr:uid="{00000000-0005-0000-0000-000073670000}"/>
    <cellStyle name="Normal 55 3 2 4 3 3" xfId="23319" xr:uid="{00000000-0005-0000-0000-000074670000}"/>
    <cellStyle name="Normal 55 3 2 4 4" xfId="33539" xr:uid="{00000000-0005-0000-0000-000075670000}"/>
    <cellStyle name="Normal 55 3 2 4 5" xfId="18306" xr:uid="{00000000-0005-0000-0000-000076670000}"/>
    <cellStyle name="Normal 55 3 2 5" xfId="4857" xr:uid="{00000000-0005-0000-0000-000077670000}"/>
    <cellStyle name="Normal 55 3 2 5 2" xfId="14909" xr:uid="{00000000-0005-0000-0000-000078670000}"/>
    <cellStyle name="Normal 55 3 2 5 2 2" xfId="45240" xr:uid="{00000000-0005-0000-0000-000079670000}"/>
    <cellStyle name="Normal 55 3 2 5 2 3" xfId="30007" xr:uid="{00000000-0005-0000-0000-00007A670000}"/>
    <cellStyle name="Normal 55 3 2 5 3" xfId="9889" xr:uid="{00000000-0005-0000-0000-00007B670000}"/>
    <cellStyle name="Normal 55 3 2 5 3 2" xfId="40223" xr:uid="{00000000-0005-0000-0000-00007C670000}"/>
    <cellStyle name="Normal 55 3 2 5 3 3" xfId="24990" xr:uid="{00000000-0005-0000-0000-00007D670000}"/>
    <cellStyle name="Normal 55 3 2 5 4" xfId="35210" xr:uid="{00000000-0005-0000-0000-00007E670000}"/>
    <cellStyle name="Normal 55 3 2 5 5" xfId="19977" xr:uid="{00000000-0005-0000-0000-00007F670000}"/>
    <cellStyle name="Normal 55 3 2 6" xfId="11567" xr:uid="{00000000-0005-0000-0000-000080670000}"/>
    <cellStyle name="Normal 55 3 2 6 2" xfId="41898" xr:uid="{00000000-0005-0000-0000-000081670000}"/>
    <cellStyle name="Normal 55 3 2 6 3" xfId="26665" xr:uid="{00000000-0005-0000-0000-000082670000}"/>
    <cellStyle name="Normal 55 3 2 7" xfId="6546" xr:uid="{00000000-0005-0000-0000-000083670000}"/>
    <cellStyle name="Normal 55 3 2 7 2" xfId="36881" xr:uid="{00000000-0005-0000-0000-000084670000}"/>
    <cellStyle name="Normal 55 3 2 7 3" xfId="21648" xr:uid="{00000000-0005-0000-0000-000085670000}"/>
    <cellStyle name="Normal 55 3 2 8" xfId="31869" xr:uid="{00000000-0005-0000-0000-000086670000}"/>
    <cellStyle name="Normal 55 3 2 9" xfId="16635" xr:uid="{00000000-0005-0000-0000-000087670000}"/>
    <cellStyle name="Normal 55 3 3" xfId="1682" xr:uid="{00000000-0005-0000-0000-000088670000}"/>
    <cellStyle name="Normal 55 3 3 2" xfId="2521" xr:uid="{00000000-0005-0000-0000-000089670000}"/>
    <cellStyle name="Normal 55 3 3 2 2" xfId="4211" xr:uid="{00000000-0005-0000-0000-00008A670000}"/>
    <cellStyle name="Normal 55 3 3 2 2 2" xfId="14284" xr:uid="{00000000-0005-0000-0000-00008B670000}"/>
    <cellStyle name="Normal 55 3 3 2 2 2 2" xfId="44615" xr:uid="{00000000-0005-0000-0000-00008C670000}"/>
    <cellStyle name="Normal 55 3 3 2 2 2 3" xfId="29382" xr:uid="{00000000-0005-0000-0000-00008D670000}"/>
    <cellStyle name="Normal 55 3 3 2 2 3" xfId="9264" xr:uid="{00000000-0005-0000-0000-00008E670000}"/>
    <cellStyle name="Normal 55 3 3 2 2 3 2" xfId="39598" xr:uid="{00000000-0005-0000-0000-00008F670000}"/>
    <cellStyle name="Normal 55 3 3 2 2 3 3" xfId="24365" xr:uid="{00000000-0005-0000-0000-000090670000}"/>
    <cellStyle name="Normal 55 3 3 2 2 4" xfId="34585" xr:uid="{00000000-0005-0000-0000-000091670000}"/>
    <cellStyle name="Normal 55 3 3 2 2 5" xfId="19352" xr:uid="{00000000-0005-0000-0000-000092670000}"/>
    <cellStyle name="Normal 55 3 3 2 3" xfId="5903" xr:uid="{00000000-0005-0000-0000-000093670000}"/>
    <cellStyle name="Normal 55 3 3 2 3 2" xfId="15955" xr:uid="{00000000-0005-0000-0000-000094670000}"/>
    <cellStyle name="Normal 55 3 3 2 3 2 2" xfId="46286" xr:uid="{00000000-0005-0000-0000-000095670000}"/>
    <cellStyle name="Normal 55 3 3 2 3 2 3" xfId="31053" xr:uid="{00000000-0005-0000-0000-000096670000}"/>
    <cellStyle name="Normal 55 3 3 2 3 3" xfId="10935" xr:uid="{00000000-0005-0000-0000-000097670000}"/>
    <cellStyle name="Normal 55 3 3 2 3 3 2" xfId="41269" xr:uid="{00000000-0005-0000-0000-000098670000}"/>
    <cellStyle name="Normal 55 3 3 2 3 3 3" xfId="26036" xr:uid="{00000000-0005-0000-0000-000099670000}"/>
    <cellStyle name="Normal 55 3 3 2 3 4" xfId="36256" xr:uid="{00000000-0005-0000-0000-00009A670000}"/>
    <cellStyle name="Normal 55 3 3 2 3 5" xfId="21023" xr:uid="{00000000-0005-0000-0000-00009B670000}"/>
    <cellStyle name="Normal 55 3 3 2 4" xfId="12613" xr:uid="{00000000-0005-0000-0000-00009C670000}"/>
    <cellStyle name="Normal 55 3 3 2 4 2" xfId="42944" xr:uid="{00000000-0005-0000-0000-00009D670000}"/>
    <cellStyle name="Normal 55 3 3 2 4 3" xfId="27711" xr:uid="{00000000-0005-0000-0000-00009E670000}"/>
    <cellStyle name="Normal 55 3 3 2 5" xfId="7592" xr:uid="{00000000-0005-0000-0000-00009F670000}"/>
    <cellStyle name="Normal 55 3 3 2 5 2" xfId="37927" xr:uid="{00000000-0005-0000-0000-0000A0670000}"/>
    <cellStyle name="Normal 55 3 3 2 5 3" xfId="22694" xr:uid="{00000000-0005-0000-0000-0000A1670000}"/>
    <cellStyle name="Normal 55 3 3 2 6" xfId="32915" xr:uid="{00000000-0005-0000-0000-0000A2670000}"/>
    <cellStyle name="Normal 55 3 3 2 7" xfId="17681" xr:uid="{00000000-0005-0000-0000-0000A3670000}"/>
    <cellStyle name="Normal 55 3 3 3" xfId="3374" xr:uid="{00000000-0005-0000-0000-0000A4670000}"/>
    <cellStyle name="Normal 55 3 3 3 2" xfId="13448" xr:uid="{00000000-0005-0000-0000-0000A5670000}"/>
    <cellStyle name="Normal 55 3 3 3 2 2" xfId="43779" xr:uid="{00000000-0005-0000-0000-0000A6670000}"/>
    <cellStyle name="Normal 55 3 3 3 2 3" xfId="28546" xr:uid="{00000000-0005-0000-0000-0000A7670000}"/>
    <cellStyle name="Normal 55 3 3 3 3" xfId="8428" xr:uid="{00000000-0005-0000-0000-0000A8670000}"/>
    <cellStyle name="Normal 55 3 3 3 3 2" xfId="38762" xr:uid="{00000000-0005-0000-0000-0000A9670000}"/>
    <cellStyle name="Normal 55 3 3 3 3 3" xfId="23529" xr:uid="{00000000-0005-0000-0000-0000AA670000}"/>
    <cellStyle name="Normal 55 3 3 3 4" xfId="33749" xr:uid="{00000000-0005-0000-0000-0000AB670000}"/>
    <cellStyle name="Normal 55 3 3 3 5" xfId="18516" xr:uid="{00000000-0005-0000-0000-0000AC670000}"/>
    <cellStyle name="Normal 55 3 3 4" xfId="5067" xr:uid="{00000000-0005-0000-0000-0000AD670000}"/>
    <cellStyle name="Normal 55 3 3 4 2" xfId="15119" xr:uid="{00000000-0005-0000-0000-0000AE670000}"/>
    <cellStyle name="Normal 55 3 3 4 2 2" xfId="45450" xr:uid="{00000000-0005-0000-0000-0000AF670000}"/>
    <cellStyle name="Normal 55 3 3 4 2 3" xfId="30217" xr:uid="{00000000-0005-0000-0000-0000B0670000}"/>
    <cellStyle name="Normal 55 3 3 4 3" xfId="10099" xr:uid="{00000000-0005-0000-0000-0000B1670000}"/>
    <cellStyle name="Normal 55 3 3 4 3 2" xfId="40433" xr:uid="{00000000-0005-0000-0000-0000B2670000}"/>
    <cellStyle name="Normal 55 3 3 4 3 3" xfId="25200" xr:uid="{00000000-0005-0000-0000-0000B3670000}"/>
    <cellStyle name="Normal 55 3 3 4 4" xfId="35420" xr:uid="{00000000-0005-0000-0000-0000B4670000}"/>
    <cellStyle name="Normal 55 3 3 4 5" xfId="20187" xr:uid="{00000000-0005-0000-0000-0000B5670000}"/>
    <cellStyle name="Normal 55 3 3 5" xfId="11777" xr:uid="{00000000-0005-0000-0000-0000B6670000}"/>
    <cellStyle name="Normal 55 3 3 5 2" xfId="42108" xr:uid="{00000000-0005-0000-0000-0000B7670000}"/>
    <cellStyle name="Normal 55 3 3 5 3" xfId="26875" xr:uid="{00000000-0005-0000-0000-0000B8670000}"/>
    <cellStyle name="Normal 55 3 3 6" xfId="6756" xr:uid="{00000000-0005-0000-0000-0000B9670000}"/>
    <cellStyle name="Normal 55 3 3 6 2" xfId="37091" xr:uid="{00000000-0005-0000-0000-0000BA670000}"/>
    <cellStyle name="Normal 55 3 3 6 3" xfId="21858" xr:uid="{00000000-0005-0000-0000-0000BB670000}"/>
    <cellStyle name="Normal 55 3 3 7" xfId="32079" xr:uid="{00000000-0005-0000-0000-0000BC670000}"/>
    <cellStyle name="Normal 55 3 3 8" xfId="16845" xr:uid="{00000000-0005-0000-0000-0000BD670000}"/>
    <cellStyle name="Normal 55 3 4" xfId="2103" xr:uid="{00000000-0005-0000-0000-0000BE670000}"/>
    <cellStyle name="Normal 55 3 4 2" xfId="3793" xr:uid="{00000000-0005-0000-0000-0000BF670000}"/>
    <cellStyle name="Normal 55 3 4 2 2" xfId="13866" xr:uid="{00000000-0005-0000-0000-0000C0670000}"/>
    <cellStyle name="Normal 55 3 4 2 2 2" xfId="44197" xr:uid="{00000000-0005-0000-0000-0000C1670000}"/>
    <cellStyle name="Normal 55 3 4 2 2 3" xfId="28964" xr:uid="{00000000-0005-0000-0000-0000C2670000}"/>
    <cellStyle name="Normal 55 3 4 2 3" xfId="8846" xr:uid="{00000000-0005-0000-0000-0000C3670000}"/>
    <cellStyle name="Normal 55 3 4 2 3 2" xfId="39180" xr:uid="{00000000-0005-0000-0000-0000C4670000}"/>
    <cellStyle name="Normal 55 3 4 2 3 3" xfId="23947" xr:uid="{00000000-0005-0000-0000-0000C5670000}"/>
    <cellStyle name="Normal 55 3 4 2 4" xfId="34167" xr:uid="{00000000-0005-0000-0000-0000C6670000}"/>
    <cellStyle name="Normal 55 3 4 2 5" xfId="18934" xr:uid="{00000000-0005-0000-0000-0000C7670000}"/>
    <cellStyle name="Normal 55 3 4 3" xfId="5485" xr:uid="{00000000-0005-0000-0000-0000C8670000}"/>
    <cellStyle name="Normal 55 3 4 3 2" xfId="15537" xr:uid="{00000000-0005-0000-0000-0000C9670000}"/>
    <cellStyle name="Normal 55 3 4 3 2 2" xfId="45868" xr:uid="{00000000-0005-0000-0000-0000CA670000}"/>
    <cellStyle name="Normal 55 3 4 3 2 3" xfId="30635" xr:uid="{00000000-0005-0000-0000-0000CB670000}"/>
    <cellStyle name="Normal 55 3 4 3 3" xfId="10517" xr:uid="{00000000-0005-0000-0000-0000CC670000}"/>
    <cellStyle name="Normal 55 3 4 3 3 2" xfId="40851" xr:uid="{00000000-0005-0000-0000-0000CD670000}"/>
    <cellStyle name="Normal 55 3 4 3 3 3" xfId="25618" xr:uid="{00000000-0005-0000-0000-0000CE670000}"/>
    <cellStyle name="Normal 55 3 4 3 4" xfId="35838" xr:uid="{00000000-0005-0000-0000-0000CF670000}"/>
    <cellStyle name="Normal 55 3 4 3 5" xfId="20605" xr:uid="{00000000-0005-0000-0000-0000D0670000}"/>
    <cellStyle name="Normal 55 3 4 4" xfId="12195" xr:uid="{00000000-0005-0000-0000-0000D1670000}"/>
    <cellStyle name="Normal 55 3 4 4 2" xfId="42526" xr:uid="{00000000-0005-0000-0000-0000D2670000}"/>
    <cellStyle name="Normal 55 3 4 4 3" xfId="27293" xr:uid="{00000000-0005-0000-0000-0000D3670000}"/>
    <cellStyle name="Normal 55 3 4 5" xfId="7174" xr:uid="{00000000-0005-0000-0000-0000D4670000}"/>
    <cellStyle name="Normal 55 3 4 5 2" xfId="37509" xr:uid="{00000000-0005-0000-0000-0000D5670000}"/>
    <cellStyle name="Normal 55 3 4 5 3" xfId="22276" xr:uid="{00000000-0005-0000-0000-0000D6670000}"/>
    <cellStyle name="Normal 55 3 4 6" xfId="32497" xr:uid="{00000000-0005-0000-0000-0000D7670000}"/>
    <cellStyle name="Normal 55 3 4 7" xfId="17263" xr:uid="{00000000-0005-0000-0000-0000D8670000}"/>
    <cellStyle name="Normal 55 3 5" xfId="2956" xr:uid="{00000000-0005-0000-0000-0000D9670000}"/>
    <cellStyle name="Normal 55 3 5 2" xfId="13030" xr:uid="{00000000-0005-0000-0000-0000DA670000}"/>
    <cellStyle name="Normal 55 3 5 2 2" xfId="43361" xr:uid="{00000000-0005-0000-0000-0000DB670000}"/>
    <cellStyle name="Normal 55 3 5 2 3" xfId="28128" xr:uid="{00000000-0005-0000-0000-0000DC670000}"/>
    <cellStyle name="Normal 55 3 5 3" xfId="8010" xr:uid="{00000000-0005-0000-0000-0000DD670000}"/>
    <cellStyle name="Normal 55 3 5 3 2" xfId="38344" xr:uid="{00000000-0005-0000-0000-0000DE670000}"/>
    <cellStyle name="Normal 55 3 5 3 3" xfId="23111" xr:uid="{00000000-0005-0000-0000-0000DF670000}"/>
    <cellStyle name="Normal 55 3 5 4" xfId="33331" xr:uid="{00000000-0005-0000-0000-0000E0670000}"/>
    <cellStyle name="Normal 55 3 5 5" xfId="18098" xr:uid="{00000000-0005-0000-0000-0000E1670000}"/>
    <cellStyle name="Normal 55 3 6" xfId="4649" xr:uid="{00000000-0005-0000-0000-0000E2670000}"/>
    <cellStyle name="Normal 55 3 6 2" xfId="14701" xr:uid="{00000000-0005-0000-0000-0000E3670000}"/>
    <cellStyle name="Normal 55 3 6 2 2" xfId="45032" xr:uid="{00000000-0005-0000-0000-0000E4670000}"/>
    <cellStyle name="Normal 55 3 6 2 3" xfId="29799" xr:uid="{00000000-0005-0000-0000-0000E5670000}"/>
    <cellStyle name="Normal 55 3 6 3" xfId="9681" xr:uid="{00000000-0005-0000-0000-0000E6670000}"/>
    <cellStyle name="Normal 55 3 6 3 2" xfId="40015" xr:uid="{00000000-0005-0000-0000-0000E7670000}"/>
    <cellStyle name="Normal 55 3 6 3 3" xfId="24782" xr:uid="{00000000-0005-0000-0000-0000E8670000}"/>
    <cellStyle name="Normal 55 3 6 4" xfId="35002" xr:uid="{00000000-0005-0000-0000-0000E9670000}"/>
    <cellStyle name="Normal 55 3 6 5" xfId="19769" xr:uid="{00000000-0005-0000-0000-0000EA670000}"/>
    <cellStyle name="Normal 55 3 7" xfId="11359" xr:uid="{00000000-0005-0000-0000-0000EB670000}"/>
    <cellStyle name="Normal 55 3 7 2" xfId="41690" xr:uid="{00000000-0005-0000-0000-0000EC670000}"/>
    <cellStyle name="Normal 55 3 7 3" xfId="26457" xr:uid="{00000000-0005-0000-0000-0000ED670000}"/>
    <cellStyle name="Normal 55 3 8" xfId="6338" xr:uid="{00000000-0005-0000-0000-0000EE670000}"/>
    <cellStyle name="Normal 55 3 8 2" xfId="36673" xr:uid="{00000000-0005-0000-0000-0000EF670000}"/>
    <cellStyle name="Normal 55 3 8 3" xfId="21440" xr:uid="{00000000-0005-0000-0000-0000F0670000}"/>
    <cellStyle name="Normal 55 3 9" xfId="31662" xr:uid="{00000000-0005-0000-0000-0000F1670000}"/>
    <cellStyle name="Normal 55 4" xfId="1363" xr:uid="{00000000-0005-0000-0000-0000F2670000}"/>
    <cellStyle name="Normal 55 4 2" xfId="1786" xr:uid="{00000000-0005-0000-0000-0000F3670000}"/>
    <cellStyle name="Normal 55 4 2 2" xfId="2625" xr:uid="{00000000-0005-0000-0000-0000F4670000}"/>
    <cellStyle name="Normal 55 4 2 2 2" xfId="4315" xr:uid="{00000000-0005-0000-0000-0000F5670000}"/>
    <cellStyle name="Normal 55 4 2 2 2 2" xfId="14388" xr:uid="{00000000-0005-0000-0000-0000F6670000}"/>
    <cellStyle name="Normal 55 4 2 2 2 2 2" xfId="44719" xr:uid="{00000000-0005-0000-0000-0000F7670000}"/>
    <cellStyle name="Normal 55 4 2 2 2 2 3" xfId="29486" xr:uid="{00000000-0005-0000-0000-0000F8670000}"/>
    <cellStyle name="Normal 55 4 2 2 2 3" xfId="9368" xr:uid="{00000000-0005-0000-0000-0000F9670000}"/>
    <cellStyle name="Normal 55 4 2 2 2 3 2" xfId="39702" xr:uid="{00000000-0005-0000-0000-0000FA670000}"/>
    <cellStyle name="Normal 55 4 2 2 2 3 3" xfId="24469" xr:uid="{00000000-0005-0000-0000-0000FB670000}"/>
    <cellStyle name="Normal 55 4 2 2 2 4" xfId="34689" xr:uid="{00000000-0005-0000-0000-0000FC670000}"/>
    <cellStyle name="Normal 55 4 2 2 2 5" xfId="19456" xr:uid="{00000000-0005-0000-0000-0000FD670000}"/>
    <cellStyle name="Normal 55 4 2 2 3" xfId="6007" xr:uid="{00000000-0005-0000-0000-0000FE670000}"/>
    <cellStyle name="Normal 55 4 2 2 3 2" xfId="16059" xr:uid="{00000000-0005-0000-0000-0000FF670000}"/>
    <cellStyle name="Normal 55 4 2 2 3 2 2" xfId="46390" xr:uid="{00000000-0005-0000-0000-000000680000}"/>
    <cellStyle name="Normal 55 4 2 2 3 2 3" xfId="31157" xr:uid="{00000000-0005-0000-0000-000001680000}"/>
    <cellStyle name="Normal 55 4 2 2 3 3" xfId="11039" xr:uid="{00000000-0005-0000-0000-000002680000}"/>
    <cellStyle name="Normal 55 4 2 2 3 3 2" xfId="41373" xr:uid="{00000000-0005-0000-0000-000003680000}"/>
    <cellStyle name="Normal 55 4 2 2 3 3 3" xfId="26140" xr:uid="{00000000-0005-0000-0000-000004680000}"/>
    <cellStyle name="Normal 55 4 2 2 3 4" xfId="36360" xr:uid="{00000000-0005-0000-0000-000005680000}"/>
    <cellStyle name="Normal 55 4 2 2 3 5" xfId="21127" xr:uid="{00000000-0005-0000-0000-000006680000}"/>
    <cellStyle name="Normal 55 4 2 2 4" xfId="12717" xr:uid="{00000000-0005-0000-0000-000007680000}"/>
    <cellStyle name="Normal 55 4 2 2 4 2" xfId="43048" xr:uid="{00000000-0005-0000-0000-000008680000}"/>
    <cellStyle name="Normal 55 4 2 2 4 3" xfId="27815" xr:uid="{00000000-0005-0000-0000-000009680000}"/>
    <cellStyle name="Normal 55 4 2 2 5" xfId="7696" xr:uid="{00000000-0005-0000-0000-00000A680000}"/>
    <cellStyle name="Normal 55 4 2 2 5 2" xfId="38031" xr:uid="{00000000-0005-0000-0000-00000B680000}"/>
    <cellStyle name="Normal 55 4 2 2 5 3" xfId="22798" xr:uid="{00000000-0005-0000-0000-00000C680000}"/>
    <cellStyle name="Normal 55 4 2 2 6" xfId="33019" xr:uid="{00000000-0005-0000-0000-00000D680000}"/>
    <cellStyle name="Normal 55 4 2 2 7" xfId="17785" xr:uid="{00000000-0005-0000-0000-00000E680000}"/>
    <cellStyle name="Normal 55 4 2 3" xfId="3478" xr:uid="{00000000-0005-0000-0000-00000F680000}"/>
    <cellStyle name="Normal 55 4 2 3 2" xfId="13552" xr:uid="{00000000-0005-0000-0000-000010680000}"/>
    <cellStyle name="Normal 55 4 2 3 2 2" xfId="43883" xr:uid="{00000000-0005-0000-0000-000011680000}"/>
    <cellStyle name="Normal 55 4 2 3 2 3" xfId="28650" xr:uid="{00000000-0005-0000-0000-000012680000}"/>
    <cellStyle name="Normal 55 4 2 3 3" xfId="8532" xr:uid="{00000000-0005-0000-0000-000013680000}"/>
    <cellStyle name="Normal 55 4 2 3 3 2" xfId="38866" xr:uid="{00000000-0005-0000-0000-000014680000}"/>
    <cellStyle name="Normal 55 4 2 3 3 3" xfId="23633" xr:uid="{00000000-0005-0000-0000-000015680000}"/>
    <cellStyle name="Normal 55 4 2 3 4" xfId="33853" xr:uid="{00000000-0005-0000-0000-000016680000}"/>
    <cellStyle name="Normal 55 4 2 3 5" xfId="18620" xr:uid="{00000000-0005-0000-0000-000017680000}"/>
    <cellStyle name="Normal 55 4 2 4" xfId="5171" xr:uid="{00000000-0005-0000-0000-000018680000}"/>
    <cellStyle name="Normal 55 4 2 4 2" xfId="15223" xr:uid="{00000000-0005-0000-0000-000019680000}"/>
    <cellStyle name="Normal 55 4 2 4 2 2" xfId="45554" xr:uid="{00000000-0005-0000-0000-00001A680000}"/>
    <cellStyle name="Normal 55 4 2 4 2 3" xfId="30321" xr:uid="{00000000-0005-0000-0000-00001B680000}"/>
    <cellStyle name="Normal 55 4 2 4 3" xfId="10203" xr:uid="{00000000-0005-0000-0000-00001C680000}"/>
    <cellStyle name="Normal 55 4 2 4 3 2" xfId="40537" xr:uid="{00000000-0005-0000-0000-00001D680000}"/>
    <cellStyle name="Normal 55 4 2 4 3 3" xfId="25304" xr:uid="{00000000-0005-0000-0000-00001E680000}"/>
    <cellStyle name="Normal 55 4 2 4 4" xfId="35524" xr:uid="{00000000-0005-0000-0000-00001F680000}"/>
    <cellStyle name="Normal 55 4 2 4 5" xfId="20291" xr:uid="{00000000-0005-0000-0000-000020680000}"/>
    <cellStyle name="Normal 55 4 2 5" xfId="11881" xr:uid="{00000000-0005-0000-0000-000021680000}"/>
    <cellStyle name="Normal 55 4 2 5 2" xfId="42212" xr:uid="{00000000-0005-0000-0000-000022680000}"/>
    <cellStyle name="Normal 55 4 2 5 3" xfId="26979" xr:uid="{00000000-0005-0000-0000-000023680000}"/>
    <cellStyle name="Normal 55 4 2 6" xfId="6860" xr:uid="{00000000-0005-0000-0000-000024680000}"/>
    <cellStyle name="Normal 55 4 2 6 2" xfId="37195" xr:uid="{00000000-0005-0000-0000-000025680000}"/>
    <cellStyle name="Normal 55 4 2 6 3" xfId="21962" xr:uid="{00000000-0005-0000-0000-000026680000}"/>
    <cellStyle name="Normal 55 4 2 7" xfId="32183" xr:uid="{00000000-0005-0000-0000-000027680000}"/>
    <cellStyle name="Normal 55 4 2 8" xfId="16949" xr:uid="{00000000-0005-0000-0000-000028680000}"/>
    <cellStyle name="Normal 55 4 3" xfId="2207" xr:uid="{00000000-0005-0000-0000-000029680000}"/>
    <cellStyle name="Normal 55 4 3 2" xfId="3897" xr:uid="{00000000-0005-0000-0000-00002A680000}"/>
    <cellStyle name="Normal 55 4 3 2 2" xfId="13970" xr:uid="{00000000-0005-0000-0000-00002B680000}"/>
    <cellStyle name="Normal 55 4 3 2 2 2" xfId="44301" xr:uid="{00000000-0005-0000-0000-00002C680000}"/>
    <cellStyle name="Normal 55 4 3 2 2 3" xfId="29068" xr:uid="{00000000-0005-0000-0000-00002D680000}"/>
    <cellStyle name="Normal 55 4 3 2 3" xfId="8950" xr:uid="{00000000-0005-0000-0000-00002E680000}"/>
    <cellStyle name="Normal 55 4 3 2 3 2" xfId="39284" xr:uid="{00000000-0005-0000-0000-00002F680000}"/>
    <cellStyle name="Normal 55 4 3 2 3 3" xfId="24051" xr:uid="{00000000-0005-0000-0000-000030680000}"/>
    <cellStyle name="Normal 55 4 3 2 4" xfId="34271" xr:uid="{00000000-0005-0000-0000-000031680000}"/>
    <cellStyle name="Normal 55 4 3 2 5" xfId="19038" xr:uid="{00000000-0005-0000-0000-000032680000}"/>
    <cellStyle name="Normal 55 4 3 3" xfId="5589" xr:uid="{00000000-0005-0000-0000-000033680000}"/>
    <cellStyle name="Normal 55 4 3 3 2" xfId="15641" xr:uid="{00000000-0005-0000-0000-000034680000}"/>
    <cellStyle name="Normal 55 4 3 3 2 2" xfId="45972" xr:uid="{00000000-0005-0000-0000-000035680000}"/>
    <cellStyle name="Normal 55 4 3 3 2 3" xfId="30739" xr:uid="{00000000-0005-0000-0000-000036680000}"/>
    <cellStyle name="Normal 55 4 3 3 3" xfId="10621" xr:uid="{00000000-0005-0000-0000-000037680000}"/>
    <cellStyle name="Normal 55 4 3 3 3 2" xfId="40955" xr:uid="{00000000-0005-0000-0000-000038680000}"/>
    <cellStyle name="Normal 55 4 3 3 3 3" xfId="25722" xr:uid="{00000000-0005-0000-0000-000039680000}"/>
    <cellStyle name="Normal 55 4 3 3 4" xfId="35942" xr:uid="{00000000-0005-0000-0000-00003A680000}"/>
    <cellStyle name="Normal 55 4 3 3 5" xfId="20709" xr:uid="{00000000-0005-0000-0000-00003B680000}"/>
    <cellStyle name="Normal 55 4 3 4" xfId="12299" xr:uid="{00000000-0005-0000-0000-00003C680000}"/>
    <cellStyle name="Normal 55 4 3 4 2" xfId="42630" xr:uid="{00000000-0005-0000-0000-00003D680000}"/>
    <cellStyle name="Normal 55 4 3 4 3" xfId="27397" xr:uid="{00000000-0005-0000-0000-00003E680000}"/>
    <cellStyle name="Normal 55 4 3 5" xfId="7278" xr:uid="{00000000-0005-0000-0000-00003F680000}"/>
    <cellStyle name="Normal 55 4 3 5 2" xfId="37613" xr:uid="{00000000-0005-0000-0000-000040680000}"/>
    <cellStyle name="Normal 55 4 3 5 3" xfId="22380" xr:uid="{00000000-0005-0000-0000-000041680000}"/>
    <cellStyle name="Normal 55 4 3 6" xfId="32601" xr:uid="{00000000-0005-0000-0000-000042680000}"/>
    <cellStyle name="Normal 55 4 3 7" xfId="17367" xr:uid="{00000000-0005-0000-0000-000043680000}"/>
    <cellStyle name="Normal 55 4 4" xfId="3060" xr:uid="{00000000-0005-0000-0000-000044680000}"/>
    <cellStyle name="Normal 55 4 4 2" xfId="13134" xr:uid="{00000000-0005-0000-0000-000045680000}"/>
    <cellStyle name="Normal 55 4 4 2 2" xfId="43465" xr:uid="{00000000-0005-0000-0000-000046680000}"/>
    <cellStyle name="Normal 55 4 4 2 3" xfId="28232" xr:uid="{00000000-0005-0000-0000-000047680000}"/>
    <cellStyle name="Normal 55 4 4 3" xfId="8114" xr:uid="{00000000-0005-0000-0000-000048680000}"/>
    <cellStyle name="Normal 55 4 4 3 2" xfId="38448" xr:uid="{00000000-0005-0000-0000-000049680000}"/>
    <cellStyle name="Normal 55 4 4 3 3" xfId="23215" xr:uid="{00000000-0005-0000-0000-00004A680000}"/>
    <cellStyle name="Normal 55 4 4 4" xfId="33435" xr:uid="{00000000-0005-0000-0000-00004B680000}"/>
    <cellStyle name="Normal 55 4 4 5" xfId="18202" xr:uid="{00000000-0005-0000-0000-00004C680000}"/>
    <cellStyle name="Normal 55 4 5" xfId="4753" xr:uid="{00000000-0005-0000-0000-00004D680000}"/>
    <cellStyle name="Normal 55 4 5 2" xfId="14805" xr:uid="{00000000-0005-0000-0000-00004E680000}"/>
    <cellStyle name="Normal 55 4 5 2 2" xfId="45136" xr:uid="{00000000-0005-0000-0000-00004F680000}"/>
    <cellStyle name="Normal 55 4 5 2 3" xfId="29903" xr:uid="{00000000-0005-0000-0000-000050680000}"/>
    <cellStyle name="Normal 55 4 5 3" xfId="9785" xr:uid="{00000000-0005-0000-0000-000051680000}"/>
    <cellStyle name="Normal 55 4 5 3 2" xfId="40119" xr:uid="{00000000-0005-0000-0000-000052680000}"/>
    <cellStyle name="Normal 55 4 5 3 3" xfId="24886" xr:uid="{00000000-0005-0000-0000-000053680000}"/>
    <cellStyle name="Normal 55 4 5 4" xfId="35106" xr:uid="{00000000-0005-0000-0000-000054680000}"/>
    <cellStyle name="Normal 55 4 5 5" xfId="19873" xr:uid="{00000000-0005-0000-0000-000055680000}"/>
    <cellStyle name="Normal 55 4 6" xfId="11463" xr:uid="{00000000-0005-0000-0000-000056680000}"/>
    <cellStyle name="Normal 55 4 6 2" xfId="41794" xr:uid="{00000000-0005-0000-0000-000057680000}"/>
    <cellStyle name="Normal 55 4 6 3" xfId="26561" xr:uid="{00000000-0005-0000-0000-000058680000}"/>
    <cellStyle name="Normal 55 4 7" xfId="6442" xr:uid="{00000000-0005-0000-0000-000059680000}"/>
    <cellStyle name="Normal 55 4 7 2" xfId="36777" xr:uid="{00000000-0005-0000-0000-00005A680000}"/>
    <cellStyle name="Normal 55 4 7 3" xfId="21544" xr:uid="{00000000-0005-0000-0000-00005B680000}"/>
    <cellStyle name="Normal 55 4 8" xfId="31765" xr:uid="{00000000-0005-0000-0000-00005C680000}"/>
    <cellStyle name="Normal 55 4 9" xfId="16531" xr:uid="{00000000-0005-0000-0000-00005D680000}"/>
    <cellStyle name="Normal 55 5" xfId="1576" xr:uid="{00000000-0005-0000-0000-00005E680000}"/>
    <cellStyle name="Normal 55 5 2" xfId="2417" xr:uid="{00000000-0005-0000-0000-00005F680000}"/>
    <cellStyle name="Normal 55 5 2 2" xfId="4107" xr:uid="{00000000-0005-0000-0000-000060680000}"/>
    <cellStyle name="Normal 55 5 2 2 2" xfId="14180" xr:uid="{00000000-0005-0000-0000-000061680000}"/>
    <cellStyle name="Normal 55 5 2 2 2 2" xfId="44511" xr:uid="{00000000-0005-0000-0000-000062680000}"/>
    <cellStyle name="Normal 55 5 2 2 2 3" xfId="29278" xr:uid="{00000000-0005-0000-0000-000063680000}"/>
    <cellStyle name="Normal 55 5 2 2 3" xfId="9160" xr:uid="{00000000-0005-0000-0000-000064680000}"/>
    <cellStyle name="Normal 55 5 2 2 3 2" xfId="39494" xr:uid="{00000000-0005-0000-0000-000065680000}"/>
    <cellStyle name="Normal 55 5 2 2 3 3" xfId="24261" xr:uid="{00000000-0005-0000-0000-000066680000}"/>
    <cellStyle name="Normal 55 5 2 2 4" xfId="34481" xr:uid="{00000000-0005-0000-0000-000067680000}"/>
    <cellStyle name="Normal 55 5 2 2 5" xfId="19248" xr:uid="{00000000-0005-0000-0000-000068680000}"/>
    <cellStyle name="Normal 55 5 2 3" xfId="5799" xr:uid="{00000000-0005-0000-0000-000069680000}"/>
    <cellStyle name="Normal 55 5 2 3 2" xfId="15851" xr:uid="{00000000-0005-0000-0000-00006A680000}"/>
    <cellStyle name="Normal 55 5 2 3 2 2" xfId="46182" xr:uid="{00000000-0005-0000-0000-00006B680000}"/>
    <cellStyle name="Normal 55 5 2 3 2 3" xfId="30949" xr:uid="{00000000-0005-0000-0000-00006C680000}"/>
    <cellStyle name="Normal 55 5 2 3 3" xfId="10831" xr:uid="{00000000-0005-0000-0000-00006D680000}"/>
    <cellStyle name="Normal 55 5 2 3 3 2" xfId="41165" xr:uid="{00000000-0005-0000-0000-00006E680000}"/>
    <cellStyle name="Normal 55 5 2 3 3 3" xfId="25932" xr:uid="{00000000-0005-0000-0000-00006F680000}"/>
    <cellStyle name="Normal 55 5 2 3 4" xfId="36152" xr:uid="{00000000-0005-0000-0000-000070680000}"/>
    <cellStyle name="Normal 55 5 2 3 5" xfId="20919" xr:uid="{00000000-0005-0000-0000-000071680000}"/>
    <cellStyle name="Normal 55 5 2 4" xfId="12509" xr:uid="{00000000-0005-0000-0000-000072680000}"/>
    <cellStyle name="Normal 55 5 2 4 2" xfId="42840" xr:uid="{00000000-0005-0000-0000-000073680000}"/>
    <cellStyle name="Normal 55 5 2 4 3" xfId="27607" xr:uid="{00000000-0005-0000-0000-000074680000}"/>
    <cellStyle name="Normal 55 5 2 5" xfId="7488" xr:uid="{00000000-0005-0000-0000-000075680000}"/>
    <cellStyle name="Normal 55 5 2 5 2" xfId="37823" xr:uid="{00000000-0005-0000-0000-000076680000}"/>
    <cellStyle name="Normal 55 5 2 5 3" xfId="22590" xr:uid="{00000000-0005-0000-0000-000077680000}"/>
    <cellStyle name="Normal 55 5 2 6" xfId="32811" xr:uid="{00000000-0005-0000-0000-000078680000}"/>
    <cellStyle name="Normal 55 5 2 7" xfId="17577" xr:uid="{00000000-0005-0000-0000-000079680000}"/>
    <cellStyle name="Normal 55 5 3" xfId="3270" xr:uid="{00000000-0005-0000-0000-00007A680000}"/>
    <cellStyle name="Normal 55 5 3 2" xfId="13344" xr:uid="{00000000-0005-0000-0000-00007B680000}"/>
    <cellStyle name="Normal 55 5 3 2 2" xfId="43675" xr:uid="{00000000-0005-0000-0000-00007C680000}"/>
    <cellStyle name="Normal 55 5 3 2 3" xfId="28442" xr:uid="{00000000-0005-0000-0000-00007D680000}"/>
    <cellStyle name="Normal 55 5 3 3" xfId="8324" xr:uid="{00000000-0005-0000-0000-00007E680000}"/>
    <cellStyle name="Normal 55 5 3 3 2" xfId="38658" xr:uid="{00000000-0005-0000-0000-00007F680000}"/>
    <cellStyle name="Normal 55 5 3 3 3" xfId="23425" xr:uid="{00000000-0005-0000-0000-000080680000}"/>
    <cellStyle name="Normal 55 5 3 4" xfId="33645" xr:uid="{00000000-0005-0000-0000-000081680000}"/>
    <cellStyle name="Normal 55 5 3 5" xfId="18412" xr:uid="{00000000-0005-0000-0000-000082680000}"/>
    <cellStyle name="Normal 55 5 4" xfId="4963" xr:uid="{00000000-0005-0000-0000-000083680000}"/>
    <cellStyle name="Normal 55 5 4 2" xfId="15015" xr:uid="{00000000-0005-0000-0000-000084680000}"/>
    <cellStyle name="Normal 55 5 4 2 2" xfId="45346" xr:uid="{00000000-0005-0000-0000-000085680000}"/>
    <cellStyle name="Normal 55 5 4 2 3" xfId="30113" xr:uid="{00000000-0005-0000-0000-000086680000}"/>
    <cellStyle name="Normal 55 5 4 3" xfId="9995" xr:uid="{00000000-0005-0000-0000-000087680000}"/>
    <cellStyle name="Normal 55 5 4 3 2" xfId="40329" xr:uid="{00000000-0005-0000-0000-000088680000}"/>
    <cellStyle name="Normal 55 5 4 3 3" xfId="25096" xr:uid="{00000000-0005-0000-0000-000089680000}"/>
    <cellStyle name="Normal 55 5 4 4" xfId="35316" xr:uid="{00000000-0005-0000-0000-00008A680000}"/>
    <cellStyle name="Normal 55 5 4 5" xfId="20083" xr:uid="{00000000-0005-0000-0000-00008B680000}"/>
    <cellStyle name="Normal 55 5 5" xfId="11673" xr:uid="{00000000-0005-0000-0000-00008C680000}"/>
    <cellStyle name="Normal 55 5 5 2" xfId="42004" xr:uid="{00000000-0005-0000-0000-00008D680000}"/>
    <cellStyle name="Normal 55 5 5 3" xfId="26771" xr:uid="{00000000-0005-0000-0000-00008E680000}"/>
    <cellStyle name="Normal 55 5 6" xfId="6652" xr:uid="{00000000-0005-0000-0000-00008F680000}"/>
    <cellStyle name="Normal 55 5 6 2" xfId="36987" xr:uid="{00000000-0005-0000-0000-000090680000}"/>
    <cellStyle name="Normal 55 5 6 3" xfId="21754" xr:uid="{00000000-0005-0000-0000-000091680000}"/>
    <cellStyle name="Normal 55 5 7" xfId="31975" xr:uid="{00000000-0005-0000-0000-000092680000}"/>
    <cellStyle name="Normal 55 5 8" xfId="16741" xr:uid="{00000000-0005-0000-0000-000093680000}"/>
    <cellStyle name="Normal 55 6" xfId="1997" xr:uid="{00000000-0005-0000-0000-000094680000}"/>
    <cellStyle name="Normal 55 6 2" xfId="3689" xr:uid="{00000000-0005-0000-0000-000095680000}"/>
    <cellStyle name="Normal 55 6 2 2" xfId="13762" xr:uid="{00000000-0005-0000-0000-000096680000}"/>
    <cellStyle name="Normal 55 6 2 2 2" xfId="44093" xr:uid="{00000000-0005-0000-0000-000097680000}"/>
    <cellStyle name="Normal 55 6 2 2 3" xfId="28860" xr:uid="{00000000-0005-0000-0000-000098680000}"/>
    <cellStyle name="Normal 55 6 2 3" xfId="8742" xr:uid="{00000000-0005-0000-0000-000099680000}"/>
    <cellStyle name="Normal 55 6 2 3 2" xfId="39076" xr:uid="{00000000-0005-0000-0000-00009A680000}"/>
    <cellStyle name="Normal 55 6 2 3 3" xfId="23843" xr:uid="{00000000-0005-0000-0000-00009B680000}"/>
    <cellStyle name="Normal 55 6 2 4" xfId="34063" xr:uid="{00000000-0005-0000-0000-00009C680000}"/>
    <cellStyle name="Normal 55 6 2 5" xfId="18830" xr:uid="{00000000-0005-0000-0000-00009D680000}"/>
    <cellStyle name="Normal 55 6 3" xfId="5381" xr:uid="{00000000-0005-0000-0000-00009E680000}"/>
    <cellStyle name="Normal 55 6 3 2" xfId="15433" xr:uid="{00000000-0005-0000-0000-00009F680000}"/>
    <cellStyle name="Normal 55 6 3 2 2" xfId="45764" xr:uid="{00000000-0005-0000-0000-0000A0680000}"/>
    <cellStyle name="Normal 55 6 3 2 3" xfId="30531" xr:uid="{00000000-0005-0000-0000-0000A1680000}"/>
    <cellStyle name="Normal 55 6 3 3" xfId="10413" xr:uid="{00000000-0005-0000-0000-0000A2680000}"/>
    <cellStyle name="Normal 55 6 3 3 2" xfId="40747" xr:uid="{00000000-0005-0000-0000-0000A3680000}"/>
    <cellStyle name="Normal 55 6 3 3 3" xfId="25514" xr:uid="{00000000-0005-0000-0000-0000A4680000}"/>
    <cellStyle name="Normal 55 6 3 4" xfId="35734" xr:uid="{00000000-0005-0000-0000-0000A5680000}"/>
    <cellStyle name="Normal 55 6 3 5" xfId="20501" xr:uid="{00000000-0005-0000-0000-0000A6680000}"/>
    <cellStyle name="Normal 55 6 4" xfId="12091" xr:uid="{00000000-0005-0000-0000-0000A7680000}"/>
    <cellStyle name="Normal 55 6 4 2" xfId="42422" xr:uid="{00000000-0005-0000-0000-0000A8680000}"/>
    <cellStyle name="Normal 55 6 4 3" xfId="27189" xr:uid="{00000000-0005-0000-0000-0000A9680000}"/>
    <cellStyle name="Normal 55 6 5" xfId="7070" xr:uid="{00000000-0005-0000-0000-0000AA680000}"/>
    <cellStyle name="Normal 55 6 5 2" xfId="37405" xr:uid="{00000000-0005-0000-0000-0000AB680000}"/>
    <cellStyle name="Normal 55 6 5 3" xfId="22172" xr:uid="{00000000-0005-0000-0000-0000AC680000}"/>
    <cellStyle name="Normal 55 6 6" xfId="32393" xr:uid="{00000000-0005-0000-0000-0000AD680000}"/>
    <cellStyle name="Normal 55 6 7" xfId="17159" xr:uid="{00000000-0005-0000-0000-0000AE680000}"/>
    <cellStyle name="Normal 55 7" xfId="2848" xr:uid="{00000000-0005-0000-0000-0000AF680000}"/>
    <cellStyle name="Normal 55 7 2" xfId="12926" xr:uid="{00000000-0005-0000-0000-0000B0680000}"/>
    <cellStyle name="Normal 55 7 2 2" xfId="43257" xr:uid="{00000000-0005-0000-0000-0000B1680000}"/>
    <cellStyle name="Normal 55 7 2 3" xfId="28024" xr:uid="{00000000-0005-0000-0000-0000B2680000}"/>
    <cellStyle name="Normal 55 7 3" xfId="7906" xr:uid="{00000000-0005-0000-0000-0000B3680000}"/>
    <cellStyle name="Normal 55 7 3 2" xfId="38240" xr:uid="{00000000-0005-0000-0000-0000B4680000}"/>
    <cellStyle name="Normal 55 7 3 3" xfId="23007" xr:uid="{00000000-0005-0000-0000-0000B5680000}"/>
    <cellStyle name="Normal 55 7 4" xfId="33227" xr:uid="{00000000-0005-0000-0000-0000B6680000}"/>
    <cellStyle name="Normal 55 7 5" xfId="17994" xr:uid="{00000000-0005-0000-0000-0000B7680000}"/>
    <cellStyle name="Normal 55 8" xfId="4542" xr:uid="{00000000-0005-0000-0000-0000B8680000}"/>
    <cellStyle name="Normal 55 8 2" xfId="14597" xr:uid="{00000000-0005-0000-0000-0000B9680000}"/>
    <cellStyle name="Normal 55 8 2 2" xfId="44928" xr:uid="{00000000-0005-0000-0000-0000BA680000}"/>
    <cellStyle name="Normal 55 8 2 3" xfId="29695" xr:uid="{00000000-0005-0000-0000-0000BB680000}"/>
    <cellStyle name="Normal 55 8 3" xfId="9577" xr:uid="{00000000-0005-0000-0000-0000BC680000}"/>
    <cellStyle name="Normal 55 8 3 2" xfId="39911" xr:uid="{00000000-0005-0000-0000-0000BD680000}"/>
    <cellStyle name="Normal 55 8 3 3" xfId="24678" xr:uid="{00000000-0005-0000-0000-0000BE680000}"/>
    <cellStyle name="Normal 55 8 4" xfId="34898" xr:uid="{00000000-0005-0000-0000-0000BF680000}"/>
    <cellStyle name="Normal 55 8 5" xfId="19665" xr:uid="{00000000-0005-0000-0000-0000C0680000}"/>
    <cellStyle name="Normal 55 9" xfId="11253" xr:uid="{00000000-0005-0000-0000-0000C1680000}"/>
    <cellStyle name="Normal 55 9 2" xfId="41586" xr:uid="{00000000-0005-0000-0000-0000C2680000}"/>
    <cellStyle name="Normal 55 9 3" xfId="26353" xr:uid="{00000000-0005-0000-0000-0000C3680000}"/>
    <cellStyle name="Normal 56" xfId="873" xr:uid="{00000000-0005-0000-0000-0000C4680000}"/>
    <cellStyle name="Normal 56 10" xfId="6233" xr:uid="{00000000-0005-0000-0000-0000C5680000}"/>
    <cellStyle name="Normal 56 10 2" xfId="36570" xr:uid="{00000000-0005-0000-0000-0000C6680000}"/>
    <cellStyle name="Normal 56 10 3" xfId="21337" xr:uid="{00000000-0005-0000-0000-0000C7680000}"/>
    <cellStyle name="Normal 56 11" xfId="31561" xr:uid="{00000000-0005-0000-0000-0000C8680000}"/>
    <cellStyle name="Normal 56 12" xfId="16322" xr:uid="{00000000-0005-0000-0000-0000C9680000}"/>
    <cellStyle name="Normal 56 2" xfId="1197" xr:uid="{00000000-0005-0000-0000-0000CA680000}"/>
    <cellStyle name="Normal 56 2 10" xfId="31613" xr:uid="{00000000-0005-0000-0000-0000CB680000}"/>
    <cellStyle name="Normal 56 2 11" xfId="16376" xr:uid="{00000000-0005-0000-0000-0000CC680000}"/>
    <cellStyle name="Normal 56 2 2" xfId="1305" xr:uid="{00000000-0005-0000-0000-0000CD680000}"/>
    <cellStyle name="Normal 56 2 2 10" xfId="16480" xr:uid="{00000000-0005-0000-0000-0000CE680000}"/>
    <cellStyle name="Normal 56 2 2 2" xfId="1522" xr:uid="{00000000-0005-0000-0000-0000CF680000}"/>
    <cellStyle name="Normal 56 2 2 2 2" xfId="1943" xr:uid="{00000000-0005-0000-0000-0000D0680000}"/>
    <cellStyle name="Normal 56 2 2 2 2 2" xfId="2782" xr:uid="{00000000-0005-0000-0000-0000D1680000}"/>
    <cellStyle name="Normal 56 2 2 2 2 2 2" xfId="4472" xr:uid="{00000000-0005-0000-0000-0000D2680000}"/>
    <cellStyle name="Normal 56 2 2 2 2 2 2 2" xfId="14545" xr:uid="{00000000-0005-0000-0000-0000D3680000}"/>
    <cellStyle name="Normal 56 2 2 2 2 2 2 2 2" xfId="44876" xr:uid="{00000000-0005-0000-0000-0000D4680000}"/>
    <cellStyle name="Normal 56 2 2 2 2 2 2 2 3" xfId="29643" xr:uid="{00000000-0005-0000-0000-0000D5680000}"/>
    <cellStyle name="Normal 56 2 2 2 2 2 2 3" xfId="9525" xr:uid="{00000000-0005-0000-0000-0000D6680000}"/>
    <cellStyle name="Normal 56 2 2 2 2 2 2 3 2" xfId="39859" xr:uid="{00000000-0005-0000-0000-0000D7680000}"/>
    <cellStyle name="Normal 56 2 2 2 2 2 2 3 3" xfId="24626" xr:uid="{00000000-0005-0000-0000-0000D8680000}"/>
    <cellStyle name="Normal 56 2 2 2 2 2 2 4" xfId="34846" xr:uid="{00000000-0005-0000-0000-0000D9680000}"/>
    <cellStyle name="Normal 56 2 2 2 2 2 2 5" xfId="19613" xr:uid="{00000000-0005-0000-0000-0000DA680000}"/>
    <cellStyle name="Normal 56 2 2 2 2 2 3" xfId="6164" xr:uid="{00000000-0005-0000-0000-0000DB680000}"/>
    <cellStyle name="Normal 56 2 2 2 2 2 3 2" xfId="16216" xr:uid="{00000000-0005-0000-0000-0000DC680000}"/>
    <cellStyle name="Normal 56 2 2 2 2 2 3 2 2" xfId="46547" xr:uid="{00000000-0005-0000-0000-0000DD680000}"/>
    <cellStyle name="Normal 56 2 2 2 2 2 3 2 3" xfId="31314" xr:uid="{00000000-0005-0000-0000-0000DE680000}"/>
    <cellStyle name="Normal 56 2 2 2 2 2 3 3" xfId="11196" xr:uid="{00000000-0005-0000-0000-0000DF680000}"/>
    <cellStyle name="Normal 56 2 2 2 2 2 3 3 2" xfId="41530" xr:uid="{00000000-0005-0000-0000-0000E0680000}"/>
    <cellStyle name="Normal 56 2 2 2 2 2 3 3 3" xfId="26297" xr:uid="{00000000-0005-0000-0000-0000E1680000}"/>
    <cellStyle name="Normal 56 2 2 2 2 2 3 4" xfId="36517" xr:uid="{00000000-0005-0000-0000-0000E2680000}"/>
    <cellStyle name="Normal 56 2 2 2 2 2 3 5" xfId="21284" xr:uid="{00000000-0005-0000-0000-0000E3680000}"/>
    <cellStyle name="Normal 56 2 2 2 2 2 4" xfId="12874" xr:uid="{00000000-0005-0000-0000-0000E4680000}"/>
    <cellStyle name="Normal 56 2 2 2 2 2 4 2" xfId="43205" xr:uid="{00000000-0005-0000-0000-0000E5680000}"/>
    <cellStyle name="Normal 56 2 2 2 2 2 4 3" xfId="27972" xr:uid="{00000000-0005-0000-0000-0000E6680000}"/>
    <cellStyle name="Normal 56 2 2 2 2 2 5" xfId="7853" xr:uid="{00000000-0005-0000-0000-0000E7680000}"/>
    <cellStyle name="Normal 56 2 2 2 2 2 5 2" xfId="38188" xr:uid="{00000000-0005-0000-0000-0000E8680000}"/>
    <cellStyle name="Normal 56 2 2 2 2 2 5 3" xfId="22955" xr:uid="{00000000-0005-0000-0000-0000E9680000}"/>
    <cellStyle name="Normal 56 2 2 2 2 2 6" xfId="33176" xr:uid="{00000000-0005-0000-0000-0000EA680000}"/>
    <cellStyle name="Normal 56 2 2 2 2 2 7" xfId="17942" xr:uid="{00000000-0005-0000-0000-0000EB680000}"/>
    <cellStyle name="Normal 56 2 2 2 2 3" xfId="3635" xr:uid="{00000000-0005-0000-0000-0000EC680000}"/>
    <cellStyle name="Normal 56 2 2 2 2 3 2" xfId="13709" xr:uid="{00000000-0005-0000-0000-0000ED680000}"/>
    <cellStyle name="Normal 56 2 2 2 2 3 2 2" xfId="44040" xr:uid="{00000000-0005-0000-0000-0000EE680000}"/>
    <cellStyle name="Normal 56 2 2 2 2 3 2 3" xfId="28807" xr:uid="{00000000-0005-0000-0000-0000EF680000}"/>
    <cellStyle name="Normal 56 2 2 2 2 3 3" xfId="8689" xr:uid="{00000000-0005-0000-0000-0000F0680000}"/>
    <cellStyle name="Normal 56 2 2 2 2 3 3 2" xfId="39023" xr:uid="{00000000-0005-0000-0000-0000F1680000}"/>
    <cellStyle name="Normal 56 2 2 2 2 3 3 3" xfId="23790" xr:uid="{00000000-0005-0000-0000-0000F2680000}"/>
    <cellStyle name="Normal 56 2 2 2 2 3 4" xfId="34010" xr:uid="{00000000-0005-0000-0000-0000F3680000}"/>
    <cellStyle name="Normal 56 2 2 2 2 3 5" xfId="18777" xr:uid="{00000000-0005-0000-0000-0000F4680000}"/>
    <cellStyle name="Normal 56 2 2 2 2 4" xfId="5328" xr:uid="{00000000-0005-0000-0000-0000F5680000}"/>
    <cellStyle name="Normal 56 2 2 2 2 4 2" xfId="15380" xr:uid="{00000000-0005-0000-0000-0000F6680000}"/>
    <cellStyle name="Normal 56 2 2 2 2 4 2 2" xfId="45711" xr:uid="{00000000-0005-0000-0000-0000F7680000}"/>
    <cellStyle name="Normal 56 2 2 2 2 4 2 3" xfId="30478" xr:uid="{00000000-0005-0000-0000-0000F8680000}"/>
    <cellStyle name="Normal 56 2 2 2 2 4 3" xfId="10360" xr:uid="{00000000-0005-0000-0000-0000F9680000}"/>
    <cellStyle name="Normal 56 2 2 2 2 4 3 2" xfId="40694" xr:uid="{00000000-0005-0000-0000-0000FA680000}"/>
    <cellStyle name="Normal 56 2 2 2 2 4 3 3" xfId="25461" xr:uid="{00000000-0005-0000-0000-0000FB680000}"/>
    <cellStyle name="Normal 56 2 2 2 2 4 4" xfId="35681" xr:uid="{00000000-0005-0000-0000-0000FC680000}"/>
    <cellStyle name="Normal 56 2 2 2 2 4 5" xfId="20448" xr:uid="{00000000-0005-0000-0000-0000FD680000}"/>
    <cellStyle name="Normal 56 2 2 2 2 5" xfId="12038" xr:uid="{00000000-0005-0000-0000-0000FE680000}"/>
    <cellStyle name="Normal 56 2 2 2 2 5 2" xfId="42369" xr:uid="{00000000-0005-0000-0000-0000FF680000}"/>
    <cellStyle name="Normal 56 2 2 2 2 5 3" xfId="27136" xr:uid="{00000000-0005-0000-0000-000000690000}"/>
    <cellStyle name="Normal 56 2 2 2 2 6" xfId="7017" xr:uid="{00000000-0005-0000-0000-000001690000}"/>
    <cellStyle name="Normal 56 2 2 2 2 6 2" xfId="37352" xr:uid="{00000000-0005-0000-0000-000002690000}"/>
    <cellStyle name="Normal 56 2 2 2 2 6 3" xfId="22119" xr:uid="{00000000-0005-0000-0000-000003690000}"/>
    <cellStyle name="Normal 56 2 2 2 2 7" xfId="32340" xr:uid="{00000000-0005-0000-0000-000004690000}"/>
    <cellStyle name="Normal 56 2 2 2 2 8" xfId="17106" xr:uid="{00000000-0005-0000-0000-000005690000}"/>
    <cellStyle name="Normal 56 2 2 2 3" xfId="2364" xr:uid="{00000000-0005-0000-0000-000006690000}"/>
    <cellStyle name="Normal 56 2 2 2 3 2" xfId="4054" xr:uid="{00000000-0005-0000-0000-000007690000}"/>
    <cellStyle name="Normal 56 2 2 2 3 2 2" xfId="14127" xr:uid="{00000000-0005-0000-0000-000008690000}"/>
    <cellStyle name="Normal 56 2 2 2 3 2 2 2" xfId="44458" xr:uid="{00000000-0005-0000-0000-000009690000}"/>
    <cellStyle name="Normal 56 2 2 2 3 2 2 3" xfId="29225" xr:uid="{00000000-0005-0000-0000-00000A690000}"/>
    <cellStyle name="Normal 56 2 2 2 3 2 3" xfId="9107" xr:uid="{00000000-0005-0000-0000-00000B690000}"/>
    <cellStyle name="Normal 56 2 2 2 3 2 3 2" xfId="39441" xr:uid="{00000000-0005-0000-0000-00000C690000}"/>
    <cellStyle name="Normal 56 2 2 2 3 2 3 3" xfId="24208" xr:uid="{00000000-0005-0000-0000-00000D690000}"/>
    <cellStyle name="Normal 56 2 2 2 3 2 4" xfId="34428" xr:uid="{00000000-0005-0000-0000-00000E690000}"/>
    <cellStyle name="Normal 56 2 2 2 3 2 5" xfId="19195" xr:uid="{00000000-0005-0000-0000-00000F690000}"/>
    <cellStyle name="Normal 56 2 2 2 3 3" xfId="5746" xr:uid="{00000000-0005-0000-0000-000010690000}"/>
    <cellStyle name="Normal 56 2 2 2 3 3 2" xfId="15798" xr:uid="{00000000-0005-0000-0000-000011690000}"/>
    <cellStyle name="Normal 56 2 2 2 3 3 2 2" xfId="46129" xr:uid="{00000000-0005-0000-0000-000012690000}"/>
    <cellStyle name="Normal 56 2 2 2 3 3 2 3" xfId="30896" xr:uid="{00000000-0005-0000-0000-000013690000}"/>
    <cellStyle name="Normal 56 2 2 2 3 3 3" xfId="10778" xr:uid="{00000000-0005-0000-0000-000014690000}"/>
    <cellStyle name="Normal 56 2 2 2 3 3 3 2" xfId="41112" xr:uid="{00000000-0005-0000-0000-000015690000}"/>
    <cellStyle name="Normal 56 2 2 2 3 3 3 3" xfId="25879" xr:uid="{00000000-0005-0000-0000-000016690000}"/>
    <cellStyle name="Normal 56 2 2 2 3 3 4" xfId="36099" xr:uid="{00000000-0005-0000-0000-000017690000}"/>
    <cellStyle name="Normal 56 2 2 2 3 3 5" xfId="20866" xr:uid="{00000000-0005-0000-0000-000018690000}"/>
    <cellStyle name="Normal 56 2 2 2 3 4" xfId="12456" xr:uid="{00000000-0005-0000-0000-000019690000}"/>
    <cellStyle name="Normal 56 2 2 2 3 4 2" xfId="42787" xr:uid="{00000000-0005-0000-0000-00001A690000}"/>
    <cellStyle name="Normal 56 2 2 2 3 4 3" xfId="27554" xr:uid="{00000000-0005-0000-0000-00001B690000}"/>
    <cellStyle name="Normal 56 2 2 2 3 5" xfId="7435" xr:uid="{00000000-0005-0000-0000-00001C690000}"/>
    <cellStyle name="Normal 56 2 2 2 3 5 2" xfId="37770" xr:uid="{00000000-0005-0000-0000-00001D690000}"/>
    <cellStyle name="Normal 56 2 2 2 3 5 3" xfId="22537" xr:uid="{00000000-0005-0000-0000-00001E690000}"/>
    <cellStyle name="Normal 56 2 2 2 3 6" xfId="32758" xr:uid="{00000000-0005-0000-0000-00001F690000}"/>
    <cellStyle name="Normal 56 2 2 2 3 7" xfId="17524" xr:uid="{00000000-0005-0000-0000-000020690000}"/>
    <cellStyle name="Normal 56 2 2 2 4" xfId="3217" xr:uid="{00000000-0005-0000-0000-000021690000}"/>
    <cellStyle name="Normal 56 2 2 2 4 2" xfId="13291" xr:uid="{00000000-0005-0000-0000-000022690000}"/>
    <cellStyle name="Normal 56 2 2 2 4 2 2" xfId="43622" xr:uid="{00000000-0005-0000-0000-000023690000}"/>
    <cellStyle name="Normal 56 2 2 2 4 2 3" xfId="28389" xr:uid="{00000000-0005-0000-0000-000024690000}"/>
    <cellStyle name="Normal 56 2 2 2 4 3" xfId="8271" xr:uid="{00000000-0005-0000-0000-000025690000}"/>
    <cellStyle name="Normal 56 2 2 2 4 3 2" xfId="38605" xr:uid="{00000000-0005-0000-0000-000026690000}"/>
    <cellStyle name="Normal 56 2 2 2 4 3 3" xfId="23372" xr:uid="{00000000-0005-0000-0000-000027690000}"/>
    <cellStyle name="Normal 56 2 2 2 4 4" xfId="33592" xr:uid="{00000000-0005-0000-0000-000028690000}"/>
    <cellStyle name="Normal 56 2 2 2 4 5" xfId="18359" xr:uid="{00000000-0005-0000-0000-000029690000}"/>
    <cellStyle name="Normal 56 2 2 2 5" xfId="4910" xr:uid="{00000000-0005-0000-0000-00002A690000}"/>
    <cellStyle name="Normal 56 2 2 2 5 2" xfId="14962" xr:uid="{00000000-0005-0000-0000-00002B690000}"/>
    <cellStyle name="Normal 56 2 2 2 5 2 2" xfId="45293" xr:uid="{00000000-0005-0000-0000-00002C690000}"/>
    <cellStyle name="Normal 56 2 2 2 5 2 3" xfId="30060" xr:uid="{00000000-0005-0000-0000-00002D690000}"/>
    <cellStyle name="Normal 56 2 2 2 5 3" xfId="9942" xr:uid="{00000000-0005-0000-0000-00002E690000}"/>
    <cellStyle name="Normal 56 2 2 2 5 3 2" xfId="40276" xr:uid="{00000000-0005-0000-0000-00002F690000}"/>
    <cellStyle name="Normal 56 2 2 2 5 3 3" xfId="25043" xr:uid="{00000000-0005-0000-0000-000030690000}"/>
    <cellStyle name="Normal 56 2 2 2 5 4" xfId="35263" xr:uid="{00000000-0005-0000-0000-000031690000}"/>
    <cellStyle name="Normal 56 2 2 2 5 5" xfId="20030" xr:uid="{00000000-0005-0000-0000-000032690000}"/>
    <cellStyle name="Normal 56 2 2 2 6" xfId="11620" xr:uid="{00000000-0005-0000-0000-000033690000}"/>
    <cellStyle name="Normal 56 2 2 2 6 2" xfId="41951" xr:uid="{00000000-0005-0000-0000-000034690000}"/>
    <cellStyle name="Normal 56 2 2 2 6 3" xfId="26718" xr:uid="{00000000-0005-0000-0000-000035690000}"/>
    <cellStyle name="Normal 56 2 2 2 7" xfId="6599" xr:uid="{00000000-0005-0000-0000-000036690000}"/>
    <cellStyle name="Normal 56 2 2 2 7 2" xfId="36934" xr:uid="{00000000-0005-0000-0000-000037690000}"/>
    <cellStyle name="Normal 56 2 2 2 7 3" xfId="21701" xr:uid="{00000000-0005-0000-0000-000038690000}"/>
    <cellStyle name="Normal 56 2 2 2 8" xfId="31922" xr:uid="{00000000-0005-0000-0000-000039690000}"/>
    <cellStyle name="Normal 56 2 2 2 9" xfId="16688" xr:uid="{00000000-0005-0000-0000-00003A690000}"/>
    <cellStyle name="Normal 56 2 2 3" xfId="1735" xr:uid="{00000000-0005-0000-0000-00003B690000}"/>
    <cellStyle name="Normal 56 2 2 3 2" xfId="2574" xr:uid="{00000000-0005-0000-0000-00003C690000}"/>
    <cellStyle name="Normal 56 2 2 3 2 2" xfId="4264" xr:uid="{00000000-0005-0000-0000-00003D690000}"/>
    <cellStyle name="Normal 56 2 2 3 2 2 2" xfId="14337" xr:uid="{00000000-0005-0000-0000-00003E690000}"/>
    <cellStyle name="Normal 56 2 2 3 2 2 2 2" xfId="44668" xr:uid="{00000000-0005-0000-0000-00003F690000}"/>
    <cellStyle name="Normal 56 2 2 3 2 2 2 3" xfId="29435" xr:uid="{00000000-0005-0000-0000-000040690000}"/>
    <cellStyle name="Normal 56 2 2 3 2 2 3" xfId="9317" xr:uid="{00000000-0005-0000-0000-000041690000}"/>
    <cellStyle name="Normal 56 2 2 3 2 2 3 2" xfId="39651" xr:uid="{00000000-0005-0000-0000-000042690000}"/>
    <cellStyle name="Normal 56 2 2 3 2 2 3 3" xfId="24418" xr:uid="{00000000-0005-0000-0000-000043690000}"/>
    <cellStyle name="Normal 56 2 2 3 2 2 4" xfId="34638" xr:uid="{00000000-0005-0000-0000-000044690000}"/>
    <cellStyle name="Normal 56 2 2 3 2 2 5" xfId="19405" xr:uid="{00000000-0005-0000-0000-000045690000}"/>
    <cellStyle name="Normal 56 2 2 3 2 3" xfId="5956" xr:uid="{00000000-0005-0000-0000-000046690000}"/>
    <cellStyle name="Normal 56 2 2 3 2 3 2" xfId="16008" xr:uid="{00000000-0005-0000-0000-000047690000}"/>
    <cellStyle name="Normal 56 2 2 3 2 3 2 2" xfId="46339" xr:uid="{00000000-0005-0000-0000-000048690000}"/>
    <cellStyle name="Normal 56 2 2 3 2 3 2 3" xfId="31106" xr:uid="{00000000-0005-0000-0000-000049690000}"/>
    <cellStyle name="Normal 56 2 2 3 2 3 3" xfId="10988" xr:uid="{00000000-0005-0000-0000-00004A690000}"/>
    <cellStyle name="Normal 56 2 2 3 2 3 3 2" xfId="41322" xr:uid="{00000000-0005-0000-0000-00004B690000}"/>
    <cellStyle name="Normal 56 2 2 3 2 3 3 3" xfId="26089" xr:uid="{00000000-0005-0000-0000-00004C690000}"/>
    <cellStyle name="Normal 56 2 2 3 2 3 4" xfId="36309" xr:uid="{00000000-0005-0000-0000-00004D690000}"/>
    <cellStyle name="Normal 56 2 2 3 2 3 5" xfId="21076" xr:uid="{00000000-0005-0000-0000-00004E690000}"/>
    <cellStyle name="Normal 56 2 2 3 2 4" xfId="12666" xr:uid="{00000000-0005-0000-0000-00004F690000}"/>
    <cellStyle name="Normal 56 2 2 3 2 4 2" xfId="42997" xr:uid="{00000000-0005-0000-0000-000050690000}"/>
    <cellStyle name="Normal 56 2 2 3 2 4 3" xfId="27764" xr:uid="{00000000-0005-0000-0000-000051690000}"/>
    <cellStyle name="Normal 56 2 2 3 2 5" xfId="7645" xr:uid="{00000000-0005-0000-0000-000052690000}"/>
    <cellStyle name="Normal 56 2 2 3 2 5 2" xfId="37980" xr:uid="{00000000-0005-0000-0000-000053690000}"/>
    <cellStyle name="Normal 56 2 2 3 2 5 3" xfId="22747" xr:uid="{00000000-0005-0000-0000-000054690000}"/>
    <cellStyle name="Normal 56 2 2 3 2 6" xfId="32968" xr:uid="{00000000-0005-0000-0000-000055690000}"/>
    <cellStyle name="Normal 56 2 2 3 2 7" xfId="17734" xr:uid="{00000000-0005-0000-0000-000056690000}"/>
    <cellStyle name="Normal 56 2 2 3 3" xfId="3427" xr:uid="{00000000-0005-0000-0000-000057690000}"/>
    <cellStyle name="Normal 56 2 2 3 3 2" xfId="13501" xr:uid="{00000000-0005-0000-0000-000058690000}"/>
    <cellStyle name="Normal 56 2 2 3 3 2 2" xfId="43832" xr:uid="{00000000-0005-0000-0000-000059690000}"/>
    <cellStyle name="Normal 56 2 2 3 3 2 3" xfId="28599" xr:uid="{00000000-0005-0000-0000-00005A690000}"/>
    <cellStyle name="Normal 56 2 2 3 3 3" xfId="8481" xr:uid="{00000000-0005-0000-0000-00005B690000}"/>
    <cellStyle name="Normal 56 2 2 3 3 3 2" xfId="38815" xr:uid="{00000000-0005-0000-0000-00005C690000}"/>
    <cellStyle name="Normal 56 2 2 3 3 3 3" xfId="23582" xr:uid="{00000000-0005-0000-0000-00005D690000}"/>
    <cellStyle name="Normal 56 2 2 3 3 4" xfId="33802" xr:uid="{00000000-0005-0000-0000-00005E690000}"/>
    <cellStyle name="Normal 56 2 2 3 3 5" xfId="18569" xr:uid="{00000000-0005-0000-0000-00005F690000}"/>
    <cellStyle name="Normal 56 2 2 3 4" xfId="5120" xr:uid="{00000000-0005-0000-0000-000060690000}"/>
    <cellStyle name="Normal 56 2 2 3 4 2" xfId="15172" xr:uid="{00000000-0005-0000-0000-000061690000}"/>
    <cellStyle name="Normal 56 2 2 3 4 2 2" xfId="45503" xr:uid="{00000000-0005-0000-0000-000062690000}"/>
    <cellStyle name="Normal 56 2 2 3 4 2 3" xfId="30270" xr:uid="{00000000-0005-0000-0000-000063690000}"/>
    <cellStyle name="Normal 56 2 2 3 4 3" xfId="10152" xr:uid="{00000000-0005-0000-0000-000064690000}"/>
    <cellStyle name="Normal 56 2 2 3 4 3 2" xfId="40486" xr:uid="{00000000-0005-0000-0000-000065690000}"/>
    <cellStyle name="Normal 56 2 2 3 4 3 3" xfId="25253" xr:uid="{00000000-0005-0000-0000-000066690000}"/>
    <cellStyle name="Normal 56 2 2 3 4 4" xfId="35473" xr:uid="{00000000-0005-0000-0000-000067690000}"/>
    <cellStyle name="Normal 56 2 2 3 4 5" xfId="20240" xr:uid="{00000000-0005-0000-0000-000068690000}"/>
    <cellStyle name="Normal 56 2 2 3 5" xfId="11830" xr:uid="{00000000-0005-0000-0000-000069690000}"/>
    <cellStyle name="Normal 56 2 2 3 5 2" xfId="42161" xr:uid="{00000000-0005-0000-0000-00006A690000}"/>
    <cellStyle name="Normal 56 2 2 3 5 3" xfId="26928" xr:uid="{00000000-0005-0000-0000-00006B690000}"/>
    <cellStyle name="Normal 56 2 2 3 6" xfId="6809" xr:uid="{00000000-0005-0000-0000-00006C690000}"/>
    <cellStyle name="Normal 56 2 2 3 6 2" xfId="37144" xr:uid="{00000000-0005-0000-0000-00006D690000}"/>
    <cellStyle name="Normal 56 2 2 3 6 3" xfId="21911" xr:uid="{00000000-0005-0000-0000-00006E690000}"/>
    <cellStyle name="Normal 56 2 2 3 7" xfId="32132" xr:uid="{00000000-0005-0000-0000-00006F690000}"/>
    <cellStyle name="Normal 56 2 2 3 8" xfId="16898" xr:uid="{00000000-0005-0000-0000-000070690000}"/>
    <cellStyle name="Normal 56 2 2 4" xfId="2156" xr:uid="{00000000-0005-0000-0000-000071690000}"/>
    <cellStyle name="Normal 56 2 2 4 2" xfId="3846" xr:uid="{00000000-0005-0000-0000-000072690000}"/>
    <cellStyle name="Normal 56 2 2 4 2 2" xfId="13919" xr:uid="{00000000-0005-0000-0000-000073690000}"/>
    <cellStyle name="Normal 56 2 2 4 2 2 2" xfId="44250" xr:uid="{00000000-0005-0000-0000-000074690000}"/>
    <cellStyle name="Normal 56 2 2 4 2 2 3" xfId="29017" xr:uid="{00000000-0005-0000-0000-000075690000}"/>
    <cellStyle name="Normal 56 2 2 4 2 3" xfId="8899" xr:uid="{00000000-0005-0000-0000-000076690000}"/>
    <cellStyle name="Normal 56 2 2 4 2 3 2" xfId="39233" xr:uid="{00000000-0005-0000-0000-000077690000}"/>
    <cellStyle name="Normal 56 2 2 4 2 3 3" xfId="24000" xr:uid="{00000000-0005-0000-0000-000078690000}"/>
    <cellStyle name="Normal 56 2 2 4 2 4" xfId="34220" xr:uid="{00000000-0005-0000-0000-000079690000}"/>
    <cellStyle name="Normal 56 2 2 4 2 5" xfId="18987" xr:uid="{00000000-0005-0000-0000-00007A690000}"/>
    <cellStyle name="Normal 56 2 2 4 3" xfId="5538" xr:uid="{00000000-0005-0000-0000-00007B690000}"/>
    <cellStyle name="Normal 56 2 2 4 3 2" xfId="15590" xr:uid="{00000000-0005-0000-0000-00007C690000}"/>
    <cellStyle name="Normal 56 2 2 4 3 2 2" xfId="45921" xr:uid="{00000000-0005-0000-0000-00007D690000}"/>
    <cellStyle name="Normal 56 2 2 4 3 2 3" xfId="30688" xr:uid="{00000000-0005-0000-0000-00007E690000}"/>
    <cellStyle name="Normal 56 2 2 4 3 3" xfId="10570" xr:uid="{00000000-0005-0000-0000-00007F690000}"/>
    <cellStyle name="Normal 56 2 2 4 3 3 2" xfId="40904" xr:uid="{00000000-0005-0000-0000-000080690000}"/>
    <cellStyle name="Normal 56 2 2 4 3 3 3" xfId="25671" xr:uid="{00000000-0005-0000-0000-000081690000}"/>
    <cellStyle name="Normal 56 2 2 4 3 4" xfId="35891" xr:uid="{00000000-0005-0000-0000-000082690000}"/>
    <cellStyle name="Normal 56 2 2 4 3 5" xfId="20658" xr:uid="{00000000-0005-0000-0000-000083690000}"/>
    <cellStyle name="Normal 56 2 2 4 4" xfId="12248" xr:uid="{00000000-0005-0000-0000-000084690000}"/>
    <cellStyle name="Normal 56 2 2 4 4 2" xfId="42579" xr:uid="{00000000-0005-0000-0000-000085690000}"/>
    <cellStyle name="Normal 56 2 2 4 4 3" xfId="27346" xr:uid="{00000000-0005-0000-0000-000086690000}"/>
    <cellStyle name="Normal 56 2 2 4 5" xfId="7227" xr:uid="{00000000-0005-0000-0000-000087690000}"/>
    <cellStyle name="Normal 56 2 2 4 5 2" xfId="37562" xr:uid="{00000000-0005-0000-0000-000088690000}"/>
    <cellStyle name="Normal 56 2 2 4 5 3" xfId="22329" xr:uid="{00000000-0005-0000-0000-000089690000}"/>
    <cellStyle name="Normal 56 2 2 4 6" xfId="32550" xr:uid="{00000000-0005-0000-0000-00008A690000}"/>
    <cellStyle name="Normal 56 2 2 4 7" xfId="17316" xr:uid="{00000000-0005-0000-0000-00008B690000}"/>
    <cellStyle name="Normal 56 2 2 5" xfId="3009" xr:uid="{00000000-0005-0000-0000-00008C690000}"/>
    <cellStyle name="Normal 56 2 2 5 2" xfId="13083" xr:uid="{00000000-0005-0000-0000-00008D690000}"/>
    <cellStyle name="Normal 56 2 2 5 2 2" xfId="43414" xr:uid="{00000000-0005-0000-0000-00008E690000}"/>
    <cellStyle name="Normal 56 2 2 5 2 3" xfId="28181" xr:uid="{00000000-0005-0000-0000-00008F690000}"/>
    <cellStyle name="Normal 56 2 2 5 3" xfId="8063" xr:uid="{00000000-0005-0000-0000-000090690000}"/>
    <cellStyle name="Normal 56 2 2 5 3 2" xfId="38397" xr:uid="{00000000-0005-0000-0000-000091690000}"/>
    <cellStyle name="Normal 56 2 2 5 3 3" xfId="23164" xr:uid="{00000000-0005-0000-0000-000092690000}"/>
    <cellStyle name="Normal 56 2 2 5 4" xfId="33384" xr:uid="{00000000-0005-0000-0000-000093690000}"/>
    <cellStyle name="Normal 56 2 2 5 5" xfId="18151" xr:uid="{00000000-0005-0000-0000-000094690000}"/>
    <cellStyle name="Normal 56 2 2 6" xfId="4702" xr:uid="{00000000-0005-0000-0000-000095690000}"/>
    <cellStyle name="Normal 56 2 2 6 2" xfId="14754" xr:uid="{00000000-0005-0000-0000-000096690000}"/>
    <cellStyle name="Normal 56 2 2 6 2 2" xfId="45085" xr:uid="{00000000-0005-0000-0000-000097690000}"/>
    <cellStyle name="Normal 56 2 2 6 2 3" xfId="29852" xr:uid="{00000000-0005-0000-0000-000098690000}"/>
    <cellStyle name="Normal 56 2 2 6 3" xfId="9734" xr:uid="{00000000-0005-0000-0000-000099690000}"/>
    <cellStyle name="Normal 56 2 2 6 3 2" xfId="40068" xr:uid="{00000000-0005-0000-0000-00009A690000}"/>
    <cellStyle name="Normal 56 2 2 6 3 3" xfId="24835" xr:uid="{00000000-0005-0000-0000-00009B690000}"/>
    <cellStyle name="Normal 56 2 2 6 4" xfId="35055" xr:uid="{00000000-0005-0000-0000-00009C690000}"/>
    <cellStyle name="Normal 56 2 2 6 5" xfId="19822" xr:uid="{00000000-0005-0000-0000-00009D690000}"/>
    <cellStyle name="Normal 56 2 2 7" xfId="11412" xr:uid="{00000000-0005-0000-0000-00009E690000}"/>
    <cellStyle name="Normal 56 2 2 7 2" xfId="41743" xr:uid="{00000000-0005-0000-0000-00009F690000}"/>
    <cellStyle name="Normal 56 2 2 7 3" xfId="26510" xr:uid="{00000000-0005-0000-0000-0000A0690000}"/>
    <cellStyle name="Normal 56 2 2 8" xfId="6391" xr:uid="{00000000-0005-0000-0000-0000A1690000}"/>
    <cellStyle name="Normal 56 2 2 8 2" xfId="36726" xr:uid="{00000000-0005-0000-0000-0000A2690000}"/>
    <cellStyle name="Normal 56 2 2 8 3" xfId="21493" xr:uid="{00000000-0005-0000-0000-0000A3690000}"/>
    <cellStyle name="Normal 56 2 2 9" xfId="31714" xr:uid="{00000000-0005-0000-0000-0000A4690000}"/>
    <cellStyle name="Normal 56 2 3" xfId="1418" xr:uid="{00000000-0005-0000-0000-0000A5690000}"/>
    <cellStyle name="Normal 56 2 3 2" xfId="1839" xr:uid="{00000000-0005-0000-0000-0000A6690000}"/>
    <cellStyle name="Normal 56 2 3 2 2" xfId="2678" xr:uid="{00000000-0005-0000-0000-0000A7690000}"/>
    <cellStyle name="Normal 56 2 3 2 2 2" xfId="4368" xr:uid="{00000000-0005-0000-0000-0000A8690000}"/>
    <cellStyle name="Normal 56 2 3 2 2 2 2" xfId="14441" xr:uid="{00000000-0005-0000-0000-0000A9690000}"/>
    <cellStyle name="Normal 56 2 3 2 2 2 2 2" xfId="44772" xr:uid="{00000000-0005-0000-0000-0000AA690000}"/>
    <cellStyle name="Normal 56 2 3 2 2 2 2 3" xfId="29539" xr:uid="{00000000-0005-0000-0000-0000AB690000}"/>
    <cellStyle name="Normal 56 2 3 2 2 2 3" xfId="9421" xr:uid="{00000000-0005-0000-0000-0000AC690000}"/>
    <cellStyle name="Normal 56 2 3 2 2 2 3 2" xfId="39755" xr:uid="{00000000-0005-0000-0000-0000AD690000}"/>
    <cellStyle name="Normal 56 2 3 2 2 2 3 3" xfId="24522" xr:uid="{00000000-0005-0000-0000-0000AE690000}"/>
    <cellStyle name="Normal 56 2 3 2 2 2 4" xfId="34742" xr:uid="{00000000-0005-0000-0000-0000AF690000}"/>
    <cellStyle name="Normal 56 2 3 2 2 2 5" xfId="19509" xr:uid="{00000000-0005-0000-0000-0000B0690000}"/>
    <cellStyle name="Normal 56 2 3 2 2 3" xfId="6060" xr:uid="{00000000-0005-0000-0000-0000B1690000}"/>
    <cellStyle name="Normal 56 2 3 2 2 3 2" xfId="16112" xr:uid="{00000000-0005-0000-0000-0000B2690000}"/>
    <cellStyle name="Normal 56 2 3 2 2 3 2 2" xfId="46443" xr:uid="{00000000-0005-0000-0000-0000B3690000}"/>
    <cellStyle name="Normal 56 2 3 2 2 3 2 3" xfId="31210" xr:uid="{00000000-0005-0000-0000-0000B4690000}"/>
    <cellStyle name="Normal 56 2 3 2 2 3 3" xfId="11092" xr:uid="{00000000-0005-0000-0000-0000B5690000}"/>
    <cellStyle name="Normal 56 2 3 2 2 3 3 2" xfId="41426" xr:uid="{00000000-0005-0000-0000-0000B6690000}"/>
    <cellStyle name="Normal 56 2 3 2 2 3 3 3" xfId="26193" xr:uid="{00000000-0005-0000-0000-0000B7690000}"/>
    <cellStyle name="Normal 56 2 3 2 2 3 4" xfId="36413" xr:uid="{00000000-0005-0000-0000-0000B8690000}"/>
    <cellStyle name="Normal 56 2 3 2 2 3 5" xfId="21180" xr:uid="{00000000-0005-0000-0000-0000B9690000}"/>
    <cellStyle name="Normal 56 2 3 2 2 4" xfId="12770" xr:uid="{00000000-0005-0000-0000-0000BA690000}"/>
    <cellStyle name="Normal 56 2 3 2 2 4 2" xfId="43101" xr:uid="{00000000-0005-0000-0000-0000BB690000}"/>
    <cellStyle name="Normal 56 2 3 2 2 4 3" xfId="27868" xr:uid="{00000000-0005-0000-0000-0000BC690000}"/>
    <cellStyle name="Normal 56 2 3 2 2 5" xfId="7749" xr:uid="{00000000-0005-0000-0000-0000BD690000}"/>
    <cellStyle name="Normal 56 2 3 2 2 5 2" xfId="38084" xr:uid="{00000000-0005-0000-0000-0000BE690000}"/>
    <cellStyle name="Normal 56 2 3 2 2 5 3" xfId="22851" xr:uid="{00000000-0005-0000-0000-0000BF690000}"/>
    <cellStyle name="Normal 56 2 3 2 2 6" xfId="33072" xr:uid="{00000000-0005-0000-0000-0000C0690000}"/>
    <cellStyle name="Normal 56 2 3 2 2 7" xfId="17838" xr:uid="{00000000-0005-0000-0000-0000C1690000}"/>
    <cellStyle name="Normal 56 2 3 2 3" xfId="3531" xr:uid="{00000000-0005-0000-0000-0000C2690000}"/>
    <cellStyle name="Normal 56 2 3 2 3 2" xfId="13605" xr:uid="{00000000-0005-0000-0000-0000C3690000}"/>
    <cellStyle name="Normal 56 2 3 2 3 2 2" xfId="43936" xr:uid="{00000000-0005-0000-0000-0000C4690000}"/>
    <cellStyle name="Normal 56 2 3 2 3 2 3" xfId="28703" xr:uid="{00000000-0005-0000-0000-0000C5690000}"/>
    <cellStyle name="Normal 56 2 3 2 3 3" xfId="8585" xr:uid="{00000000-0005-0000-0000-0000C6690000}"/>
    <cellStyle name="Normal 56 2 3 2 3 3 2" xfId="38919" xr:uid="{00000000-0005-0000-0000-0000C7690000}"/>
    <cellStyle name="Normal 56 2 3 2 3 3 3" xfId="23686" xr:uid="{00000000-0005-0000-0000-0000C8690000}"/>
    <cellStyle name="Normal 56 2 3 2 3 4" xfId="33906" xr:uid="{00000000-0005-0000-0000-0000C9690000}"/>
    <cellStyle name="Normal 56 2 3 2 3 5" xfId="18673" xr:uid="{00000000-0005-0000-0000-0000CA690000}"/>
    <cellStyle name="Normal 56 2 3 2 4" xfId="5224" xr:uid="{00000000-0005-0000-0000-0000CB690000}"/>
    <cellStyle name="Normal 56 2 3 2 4 2" xfId="15276" xr:uid="{00000000-0005-0000-0000-0000CC690000}"/>
    <cellStyle name="Normal 56 2 3 2 4 2 2" xfId="45607" xr:uid="{00000000-0005-0000-0000-0000CD690000}"/>
    <cellStyle name="Normal 56 2 3 2 4 2 3" xfId="30374" xr:uid="{00000000-0005-0000-0000-0000CE690000}"/>
    <cellStyle name="Normal 56 2 3 2 4 3" xfId="10256" xr:uid="{00000000-0005-0000-0000-0000CF690000}"/>
    <cellStyle name="Normal 56 2 3 2 4 3 2" xfId="40590" xr:uid="{00000000-0005-0000-0000-0000D0690000}"/>
    <cellStyle name="Normal 56 2 3 2 4 3 3" xfId="25357" xr:uid="{00000000-0005-0000-0000-0000D1690000}"/>
    <cellStyle name="Normal 56 2 3 2 4 4" xfId="35577" xr:uid="{00000000-0005-0000-0000-0000D2690000}"/>
    <cellStyle name="Normal 56 2 3 2 4 5" xfId="20344" xr:uid="{00000000-0005-0000-0000-0000D3690000}"/>
    <cellStyle name="Normal 56 2 3 2 5" xfId="11934" xr:uid="{00000000-0005-0000-0000-0000D4690000}"/>
    <cellStyle name="Normal 56 2 3 2 5 2" xfId="42265" xr:uid="{00000000-0005-0000-0000-0000D5690000}"/>
    <cellStyle name="Normal 56 2 3 2 5 3" xfId="27032" xr:uid="{00000000-0005-0000-0000-0000D6690000}"/>
    <cellStyle name="Normal 56 2 3 2 6" xfId="6913" xr:uid="{00000000-0005-0000-0000-0000D7690000}"/>
    <cellStyle name="Normal 56 2 3 2 6 2" xfId="37248" xr:uid="{00000000-0005-0000-0000-0000D8690000}"/>
    <cellStyle name="Normal 56 2 3 2 6 3" xfId="22015" xr:uid="{00000000-0005-0000-0000-0000D9690000}"/>
    <cellStyle name="Normal 56 2 3 2 7" xfId="32236" xr:uid="{00000000-0005-0000-0000-0000DA690000}"/>
    <cellStyle name="Normal 56 2 3 2 8" xfId="17002" xr:uid="{00000000-0005-0000-0000-0000DB690000}"/>
    <cellStyle name="Normal 56 2 3 3" xfId="2260" xr:uid="{00000000-0005-0000-0000-0000DC690000}"/>
    <cellStyle name="Normal 56 2 3 3 2" xfId="3950" xr:uid="{00000000-0005-0000-0000-0000DD690000}"/>
    <cellStyle name="Normal 56 2 3 3 2 2" xfId="14023" xr:uid="{00000000-0005-0000-0000-0000DE690000}"/>
    <cellStyle name="Normal 56 2 3 3 2 2 2" xfId="44354" xr:uid="{00000000-0005-0000-0000-0000DF690000}"/>
    <cellStyle name="Normal 56 2 3 3 2 2 3" xfId="29121" xr:uid="{00000000-0005-0000-0000-0000E0690000}"/>
    <cellStyle name="Normal 56 2 3 3 2 3" xfId="9003" xr:uid="{00000000-0005-0000-0000-0000E1690000}"/>
    <cellStyle name="Normal 56 2 3 3 2 3 2" xfId="39337" xr:uid="{00000000-0005-0000-0000-0000E2690000}"/>
    <cellStyle name="Normal 56 2 3 3 2 3 3" xfId="24104" xr:uid="{00000000-0005-0000-0000-0000E3690000}"/>
    <cellStyle name="Normal 56 2 3 3 2 4" xfId="34324" xr:uid="{00000000-0005-0000-0000-0000E4690000}"/>
    <cellStyle name="Normal 56 2 3 3 2 5" xfId="19091" xr:uid="{00000000-0005-0000-0000-0000E5690000}"/>
    <cellStyle name="Normal 56 2 3 3 3" xfId="5642" xr:uid="{00000000-0005-0000-0000-0000E6690000}"/>
    <cellStyle name="Normal 56 2 3 3 3 2" xfId="15694" xr:uid="{00000000-0005-0000-0000-0000E7690000}"/>
    <cellStyle name="Normal 56 2 3 3 3 2 2" xfId="46025" xr:uid="{00000000-0005-0000-0000-0000E8690000}"/>
    <cellStyle name="Normal 56 2 3 3 3 2 3" xfId="30792" xr:uid="{00000000-0005-0000-0000-0000E9690000}"/>
    <cellStyle name="Normal 56 2 3 3 3 3" xfId="10674" xr:uid="{00000000-0005-0000-0000-0000EA690000}"/>
    <cellStyle name="Normal 56 2 3 3 3 3 2" xfId="41008" xr:uid="{00000000-0005-0000-0000-0000EB690000}"/>
    <cellStyle name="Normal 56 2 3 3 3 3 3" xfId="25775" xr:uid="{00000000-0005-0000-0000-0000EC690000}"/>
    <cellStyle name="Normal 56 2 3 3 3 4" xfId="35995" xr:uid="{00000000-0005-0000-0000-0000ED690000}"/>
    <cellStyle name="Normal 56 2 3 3 3 5" xfId="20762" xr:uid="{00000000-0005-0000-0000-0000EE690000}"/>
    <cellStyle name="Normal 56 2 3 3 4" xfId="12352" xr:uid="{00000000-0005-0000-0000-0000EF690000}"/>
    <cellStyle name="Normal 56 2 3 3 4 2" xfId="42683" xr:uid="{00000000-0005-0000-0000-0000F0690000}"/>
    <cellStyle name="Normal 56 2 3 3 4 3" xfId="27450" xr:uid="{00000000-0005-0000-0000-0000F1690000}"/>
    <cellStyle name="Normal 56 2 3 3 5" xfId="7331" xr:uid="{00000000-0005-0000-0000-0000F2690000}"/>
    <cellStyle name="Normal 56 2 3 3 5 2" xfId="37666" xr:uid="{00000000-0005-0000-0000-0000F3690000}"/>
    <cellStyle name="Normal 56 2 3 3 5 3" xfId="22433" xr:uid="{00000000-0005-0000-0000-0000F4690000}"/>
    <cellStyle name="Normal 56 2 3 3 6" xfId="32654" xr:uid="{00000000-0005-0000-0000-0000F5690000}"/>
    <cellStyle name="Normal 56 2 3 3 7" xfId="17420" xr:uid="{00000000-0005-0000-0000-0000F6690000}"/>
    <cellStyle name="Normal 56 2 3 4" xfId="3113" xr:uid="{00000000-0005-0000-0000-0000F7690000}"/>
    <cellStyle name="Normal 56 2 3 4 2" xfId="13187" xr:uid="{00000000-0005-0000-0000-0000F8690000}"/>
    <cellStyle name="Normal 56 2 3 4 2 2" xfId="43518" xr:uid="{00000000-0005-0000-0000-0000F9690000}"/>
    <cellStyle name="Normal 56 2 3 4 2 3" xfId="28285" xr:uid="{00000000-0005-0000-0000-0000FA690000}"/>
    <cellStyle name="Normal 56 2 3 4 3" xfId="8167" xr:uid="{00000000-0005-0000-0000-0000FB690000}"/>
    <cellStyle name="Normal 56 2 3 4 3 2" xfId="38501" xr:uid="{00000000-0005-0000-0000-0000FC690000}"/>
    <cellStyle name="Normal 56 2 3 4 3 3" xfId="23268" xr:uid="{00000000-0005-0000-0000-0000FD690000}"/>
    <cellStyle name="Normal 56 2 3 4 4" xfId="33488" xr:uid="{00000000-0005-0000-0000-0000FE690000}"/>
    <cellStyle name="Normal 56 2 3 4 5" xfId="18255" xr:uid="{00000000-0005-0000-0000-0000FF690000}"/>
    <cellStyle name="Normal 56 2 3 5" xfId="4806" xr:uid="{00000000-0005-0000-0000-0000006A0000}"/>
    <cellStyle name="Normal 56 2 3 5 2" xfId="14858" xr:uid="{00000000-0005-0000-0000-0000016A0000}"/>
    <cellStyle name="Normal 56 2 3 5 2 2" xfId="45189" xr:uid="{00000000-0005-0000-0000-0000026A0000}"/>
    <cellStyle name="Normal 56 2 3 5 2 3" xfId="29956" xr:uid="{00000000-0005-0000-0000-0000036A0000}"/>
    <cellStyle name="Normal 56 2 3 5 3" xfId="9838" xr:uid="{00000000-0005-0000-0000-0000046A0000}"/>
    <cellStyle name="Normal 56 2 3 5 3 2" xfId="40172" xr:uid="{00000000-0005-0000-0000-0000056A0000}"/>
    <cellStyle name="Normal 56 2 3 5 3 3" xfId="24939" xr:uid="{00000000-0005-0000-0000-0000066A0000}"/>
    <cellStyle name="Normal 56 2 3 5 4" xfId="35159" xr:uid="{00000000-0005-0000-0000-0000076A0000}"/>
    <cellStyle name="Normal 56 2 3 5 5" xfId="19926" xr:uid="{00000000-0005-0000-0000-0000086A0000}"/>
    <cellStyle name="Normal 56 2 3 6" xfId="11516" xr:uid="{00000000-0005-0000-0000-0000096A0000}"/>
    <cellStyle name="Normal 56 2 3 6 2" xfId="41847" xr:uid="{00000000-0005-0000-0000-00000A6A0000}"/>
    <cellStyle name="Normal 56 2 3 6 3" xfId="26614" xr:uid="{00000000-0005-0000-0000-00000B6A0000}"/>
    <cellStyle name="Normal 56 2 3 7" xfId="6495" xr:uid="{00000000-0005-0000-0000-00000C6A0000}"/>
    <cellStyle name="Normal 56 2 3 7 2" xfId="36830" xr:uid="{00000000-0005-0000-0000-00000D6A0000}"/>
    <cellStyle name="Normal 56 2 3 7 3" xfId="21597" xr:uid="{00000000-0005-0000-0000-00000E6A0000}"/>
    <cellStyle name="Normal 56 2 3 8" xfId="31818" xr:uid="{00000000-0005-0000-0000-00000F6A0000}"/>
    <cellStyle name="Normal 56 2 3 9" xfId="16584" xr:uid="{00000000-0005-0000-0000-0000106A0000}"/>
    <cellStyle name="Normal 56 2 4" xfId="1631" xr:uid="{00000000-0005-0000-0000-0000116A0000}"/>
    <cellStyle name="Normal 56 2 4 2" xfId="2470" xr:uid="{00000000-0005-0000-0000-0000126A0000}"/>
    <cellStyle name="Normal 56 2 4 2 2" xfId="4160" xr:uid="{00000000-0005-0000-0000-0000136A0000}"/>
    <cellStyle name="Normal 56 2 4 2 2 2" xfId="14233" xr:uid="{00000000-0005-0000-0000-0000146A0000}"/>
    <cellStyle name="Normal 56 2 4 2 2 2 2" xfId="44564" xr:uid="{00000000-0005-0000-0000-0000156A0000}"/>
    <cellStyle name="Normal 56 2 4 2 2 2 3" xfId="29331" xr:uid="{00000000-0005-0000-0000-0000166A0000}"/>
    <cellStyle name="Normal 56 2 4 2 2 3" xfId="9213" xr:uid="{00000000-0005-0000-0000-0000176A0000}"/>
    <cellStyle name="Normal 56 2 4 2 2 3 2" xfId="39547" xr:uid="{00000000-0005-0000-0000-0000186A0000}"/>
    <cellStyle name="Normal 56 2 4 2 2 3 3" xfId="24314" xr:uid="{00000000-0005-0000-0000-0000196A0000}"/>
    <cellStyle name="Normal 56 2 4 2 2 4" xfId="34534" xr:uid="{00000000-0005-0000-0000-00001A6A0000}"/>
    <cellStyle name="Normal 56 2 4 2 2 5" xfId="19301" xr:uid="{00000000-0005-0000-0000-00001B6A0000}"/>
    <cellStyle name="Normal 56 2 4 2 3" xfId="5852" xr:uid="{00000000-0005-0000-0000-00001C6A0000}"/>
    <cellStyle name="Normal 56 2 4 2 3 2" xfId="15904" xr:uid="{00000000-0005-0000-0000-00001D6A0000}"/>
    <cellStyle name="Normal 56 2 4 2 3 2 2" xfId="46235" xr:uid="{00000000-0005-0000-0000-00001E6A0000}"/>
    <cellStyle name="Normal 56 2 4 2 3 2 3" xfId="31002" xr:uid="{00000000-0005-0000-0000-00001F6A0000}"/>
    <cellStyle name="Normal 56 2 4 2 3 3" xfId="10884" xr:uid="{00000000-0005-0000-0000-0000206A0000}"/>
    <cellStyle name="Normal 56 2 4 2 3 3 2" xfId="41218" xr:uid="{00000000-0005-0000-0000-0000216A0000}"/>
    <cellStyle name="Normal 56 2 4 2 3 3 3" xfId="25985" xr:uid="{00000000-0005-0000-0000-0000226A0000}"/>
    <cellStyle name="Normal 56 2 4 2 3 4" xfId="36205" xr:uid="{00000000-0005-0000-0000-0000236A0000}"/>
    <cellStyle name="Normal 56 2 4 2 3 5" xfId="20972" xr:uid="{00000000-0005-0000-0000-0000246A0000}"/>
    <cellStyle name="Normal 56 2 4 2 4" xfId="12562" xr:uid="{00000000-0005-0000-0000-0000256A0000}"/>
    <cellStyle name="Normal 56 2 4 2 4 2" xfId="42893" xr:uid="{00000000-0005-0000-0000-0000266A0000}"/>
    <cellStyle name="Normal 56 2 4 2 4 3" xfId="27660" xr:uid="{00000000-0005-0000-0000-0000276A0000}"/>
    <cellStyle name="Normal 56 2 4 2 5" xfId="7541" xr:uid="{00000000-0005-0000-0000-0000286A0000}"/>
    <cellStyle name="Normal 56 2 4 2 5 2" xfId="37876" xr:uid="{00000000-0005-0000-0000-0000296A0000}"/>
    <cellStyle name="Normal 56 2 4 2 5 3" xfId="22643" xr:uid="{00000000-0005-0000-0000-00002A6A0000}"/>
    <cellStyle name="Normal 56 2 4 2 6" xfId="32864" xr:uid="{00000000-0005-0000-0000-00002B6A0000}"/>
    <cellStyle name="Normal 56 2 4 2 7" xfId="17630" xr:uid="{00000000-0005-0000-0000-00002C6A0000}"/>
    <cellStyle name="Normal 56 2 4 3" xfId="3323" xr:uid="{00000000-0005-0000-0000-00002D6A0000}"/>
    <cellStyle name="Normal 56 2 4 3 2" xfId="13397" xr:uid="{00000000-0005-0000-0000-00002E6A0000}"/>
    <cellStyle name="Normal 56 2 4 3 2 2" xfId="43728" xr:uid="{00000000-0005-0000-0000-00002F6A0000}"/>
    <cellStyle name="Normal 56 2 4 3 2 3" xfId="28495" xr:uid="{00000000-0005-0000-0000-0000306A0000}"/>
    <cellStyle name="Normal 56 2 4 3 3" xfId="8377" xr:uid="{00000000-0005-0000-0000-0000316A0000}"/>
    <cellStyle name="Normal 56 2 4 3 3 2" xfId="38711" xr:uid="{00000000-0005-0000-0000-0000326A0000}"/>
    <cellStyle name="Normal 56 2 4 3 3 3" xfId="23478" xr:uid="{00000000-0005-0000-0000-0000336A0000}"/>
    <cellStyle name="Normal 56 2 4 3 4" xfId="33698" xr:uid="{00000000-0005-0000-0000-0000346A0000}"/>
    <cellStyle name="Normal 56 2 4 3 5" xfId="18465" xr:uid="{00000000-0005-0000-0000-0000356A0000}"/>
    <cellStyle name="Normal 56 2 4 4" xfId="5016" xr:uid="{00000000-0005-0000-0000-0000366A0000}"/>
    <cellStyle name="Normal 56 2 4 4 2" xfId="15068" xr:uid="{00000000-0005-0000-0000-0000376A0000}"/>
    <cellStyle name="Normal 56 2 4 4 2 2" xfId="45399" xr:uid="{00000000-0005-0000-0000-0000386A0000}"/>
    <cellStyle name="Normal 56 2 4 4 2 3" xfId="30166" xr:uid="{00000000-0005-0000-0000-0000396A0000}"/>
    <cellStyle name="Normal 56 2 4 4 3" xfId="10048" xr:uid="{00000000-0005-0000-0000-00003A6A0000}"/>
    <cellStyle name="Normal 56 2 4 4 3 2" xfId="40382" xr:uid="{00000000-0005-0000-0000-00003B6A0000}"/>
    <cellStyle name="Normal 56 2 4 4 3 3" xfId="25149" xr:uid="{00000000-0005-0000-0000-00003C6A0000}"/>
    <cellStyle name="Normal 56 2 4 4 4" xfId="35369" xr:uid="{00000000-0005-0000-0000-00003D6A0000}"/>
    <cellStyle name="Normal 56 2 4 4 5" xfId="20136" xr:uid="{00000000-0005-0000-0000-00003E6A0000}"/>
    <cellStyle name="Normal 56 2 4 5" xfId="11726" xr:uid="{00000000-0005-0000-0000-00003F6A0000}"/>
    <cellStyle name="Normal 56 2 4 5 2" xfId="42057" xr:uid="{00000000-0005-0000-0000-0000406A0000}"/>
    <cellStyle name="Normal 56 2 4 5 3" xfId="26824" xr:uid="{00000000-0005-0000-0000-0000416A0000}"/>
    <cellStyle name="Normal 56 2 4 6" xfId="6705" xr:uid="{00000000-0005-0000-0000-0000426A0000}"/>
    <cellStyle name="Normal 56 2 4 6 2" xfId="37040" xr:uid="{00000000-0005-0000-0000-0000436A0000}"/>
    <cellStyle name="Normal 56 2 4 6 3" xfId="21807" xr:uid="{00000000-0005-0000-0000-0000446A0000}"/>
    <cellStyle name="Normal 56 2 4 7" xfId="32028" xr:uid="{00000000-0005-0000-0000-0000456A0000}"/>
    <cellStyle name="Normal 56 2 4 8" xfId="16794" xr:uid="{00000000-0005-0000-0000-0000466A0000}"/>
    <cellStyle name="Normal 56 2 5" xfId="2052" xr:uid="{00000000-0005-0000-0000-0000476A0000}"/>
    <cellStyle name="Normal 56 2 5 2" xfId="3742" xr:uid="{00000000-0005-0000-0000-0000486A0000}"/>
    <cellStyle name="Normal 56 2 5 2 2" xfId="13815" xr:uid="{00000000-0005-0000-0000-0000496A0000}"/>
    <cellStyle name="Normal 56 2 5 2 2 2" xfId="44146" xr:uid="{00000000-0005-0000-0000-00004A6A0000}"/>
    <cellStyle name="Normal 56 2 5 2 2 3" xfId="28913" xr:uid="{00000000-0005-0000-0000-00004B6A0000}"/>
    <cellStyle name="Normal 56 2 5 2 3" xfId="8795" xr:uid="{00000000-0005-0000-0000-00004C6A0000}"/>
    <cellStyle name="Normal 56 2 5 2 3 2" xfId="39129" xr:uid="{00000000-0005-0000-0000-00004D6A0000}"/>
    <cellStyle name="Normal 56 2 5 2 3 3" xfId="23896" xr:uid="{00000000-0005-0000-0000-00004E6A0000}"/>
    <cellStyle name="Normal 56 2 5 2 4" xfId="34116" xr:uid="{00000000-0005-0000-0000-00004F6A0000}"/>
    <cellStyle name="Normal 56 2 5 2 5" xfId="18883" xr:uid="{00000000-0005-0000-0000-0000506A0000}"/>
    <cellStyle name="Normal 56 2 5 3" xfId="5434" xr:uid="{00000000-0005-0000-0000-0000516A0000}"/>
    <cellStyle name="Normal 56 2 5 3 2" xfId="15486" xr:uid="{00000000-0005-0000-0000-0000526A0000}"/>
    <cellStyle name="Normal 56 2 5 3 2 2" xfId="45817" xr:uid="{00000000-0005-0000-0000-0000536A0000}"/>
    <cellStyle name="Normal 56 2 5 3 2 3" xfId="30584" xr:uid="{00000000-0005-0000-0000-0000546A0000}"/>
    <cellStyle name="Normal 56 2 5 3 3" xfId="10466" xr:uid="{00000000-0005-0000-0000-0000556A0000}"/>
    <cellStyle name="Normal 56 2 5 3 3 2" xfId="40800" xr:uid="{00000000-0005-0000-0000-0000566A0000}"/>
    <cellStyle name="Normal 56 2 5 3 3 3" xfId="25567" xr:uid="{00000000-0005-0000-0000-0000576A0000}"/>
    <cellStyle name="Normal 56 2 5 3 4" xfId="35787" xr:uid="{00000000-0005-0000-0000-0000586A0000}"/>
    <cellStyle name="Normal 56 2 5 3 5" xfId="20554" xr:uid="{00000000-0005-0000-0000-0000596A0000}"/>
    <cellStyle name="Normal 56 2 5 4" xfId="12144" xr:uid="{00000000-0005-0000-0000-00005A6A0000}"/>
    <cellStyle name="Normal 56 2 5 4 2" xfId="42475" xr:uid="{00000000-0005-0000-0000-00005B6A0000}"/>
    <cellStyle name="Normal 56 2 5 4 3" xfId="27242" xr:uid="{00000000-0005-0000-0000-00005C6A0000}"/>
    <cellStyle name="Normal 56 2 5 5" xfId="7123" xr:uid="{00000000-0005-0000-0000-00005D6A0000}"/>
    <cellStyle name="Normal 56 2 5 5 2" xfId="37458" xr:uid="{00000000-0005-0000-0000-00005E6A0000}"/>
    <cellStyle name="Normal 56 2 5 5 3" xfId="22225" xr:uid="{00000000-0005-0000-0000-00005F6A0000}"/>
    <cellStyle name="Normal 56 2 5 6" xfId="32446" xr:uid="{00000000-0005-0000-0000-0000606A0000}"/>
    <cellStyle name="Normal 56 2 5 7" xfId="17212" xr:uid="{00000000-0005-0000-0000-0000616A0000}"/>
    <cellStyle name="Normal 56 2 6" xfId="2905" xr:uid="{00000000-0005-0000-0000-0000626A0000}"/>
    <cellStyle name="Normal 56 2 6 2" xfId="12979" xr:uid="{00000000-0005-0000-0000-0000636A0000}"/>
    <cellStyle name="Normal 56 2 6 2 2" xfId="43310" xr:uid="{00000000-0005-0000-0000-0000646A0000}"/>
    <cellStyle name="Normal 56 2 6 2 3" xfId="28077" xr:uid="{00000000-0005-0000-0000-0000656A0000}"/>
    <cellStyle name="Normal 56 2 6 3" xfId="7959" xr:uid="{00000000-0005-0000-0000-0000666A0000}"/>
    <cellStyle name="Normal 56 2 6 3 2" xfId="38293" xr:uid="{00000000-0005-0000-0000-0000676A0000}"/>
    <cellStyle name="Normal 56 2 6 3 3" xfId="23060" xr:uid="{00000000-0005-0000-0000-0000686A0000}"/>
    <cellStyle name="Normal 56 2 6 4" xfId="33280" xr:uid="{00000000-0005-0000-0000-0000696A0000}"/>
    <cellStyle name="Normal 56 2 6 5" xfId="18047" xr:uid="{00000000-0005-0000-0000-00006A6A0000}"/>
    <cellStyle name="Normal 56 2 7" xfId="4598" xr:uid="{00000000-0005-0000-0000-00006B6A0000}"/>
    <cellStyle name="Normal 56 2 7 2" xfId="14650" xr:uid="{00000000-0005-0000-0000-00006C6A0000}"/>
    <cellStyle name="Normal 56 2 7 2 2" xfId="44981" xr:uid="{00000000-0005-0000-0000-00006D6A0000}"/>
    <cellStyle name="Normal 56 2 7 2 3" xfId="29748" xr:uid="{00000000-0005-0000-0000-00006E6A0000}"/>
    <cellStyle name="Normal 56 2 7 3" xfId="9630" xr:uid="{00000000-0005-0000-0000-00006F6A0000}"/>
    <cellStyle name="Normal 56 2 7 3 2" xfId="39964" xr:uid="{00000000-0005-0000-0000-0000706A0000}"/>
    <cellStyle name="Normal 56 2 7 3 3" xfId="24731" xr:uid="{00000000-0005-0000-0000-0000716A0000}"/>
    <cellStyle name="Normal 56 2 7 4" xfId="34951" xr:uid="{00000000-0005-0000-0000-0000726A0000}"/>
    <cellStyle name="Normal 56 2 7 5" xfId="19718" xr:uid="{00000000-0005-0000-0000-0000736A0000}"/>
    <cellStyle name="Normal 56 2 8" xfId="11308" xr:uid="{00000000-0005-0000-0000-0000746A0000}"/>
    <cellStyle name="Normal 56 2 8 2" xfId="41639" xr:uid="{00000000-0005-0000-0000-0000756A0000}"/>
    <cellStyle name="Normal 56 2 8 3" xfId="26406" xr:uid="{00000000-0005-0000-0000-0000766A0000}"/>
    <cellStyle name="Normal 56 2 9" xfId="6287" xr:uid="{00000000-0005-0000-0000-0000776A0000}"/>
    <cellStyle name="Normal 56 2 9 2" xfId="36622" xr:uid="{00000000-0005-0000-0000-0000786A0000}"/>
    <cellStyle name="Normal 56 2 9 3" xfId="21389" xr:uid="{00000000-0005-0000-0000-0000796A0000}"/>
    <cellStyle name="Normal 56 3" xfId="1251" xr:uid="{00000000-0005-0000-0000-00007A6A0000}"/>
    <cellStyle name="Normal 56 3 10" xfId="16428" xr:uid="{00000000-0005-0000-0000-00007B6A0000}"/>
    <cellStyle name="Normal 56 3 2" xfId="1470" xr:uid="{00000000-0005-0000-0000-00007C6A0000}"/>
    <cellStyle name="Normal 56 3 2 2" xfId="1891" xr:uid="{00000000-0005-0000-0000-00007D6A0000}"/>
    <cellStyle name="Normal 56 3 2 2 2" xfId="2730" xr:uid="{00000000-0005-0000-0000-00007E6A0000}"/>
    <cellStyle name="Normal 56 3 2 2 2 2" xfId="4420" xr:uid="{00000000-0005-0000-0000-00007F6A0000}"/>
    <cellStyle name="Normal 56 3 2 2 2 2 2" xfId="14493" xr:uid="{00000000-0005-0000-0000-0000806A0000}"/>
    <cellStyle name="Normal 56 3 2 2 2 2 2 2" xfId="44824" xr:uid="{00000000-0005-0000-0000-0000816A0000}"/>
    <cellStyle name="Normal 56 3 2 2 2 2 2 3" xfId="29591" xr:uid="{00000000-0005-0000-0000-0000826A0000}"/>
    <cellStyle name="Normal 56 3 2 2 2 2 3" xfId="9473" xr:uid="{00000000-0005-0000-0000-0000836A0000}"/>
    <cellStyle name="Normal 56 3 2 2 2 2 3 2" xfId="39807" xr:uid="{00000000-0005-0000-0000-0000846A0000}"/>
    <cellStyle name="Normal 56 3 2 2 2 2 3 3" xfId="24574" xr:uid="{00000000-0005-0000-0000-0000856A0000}"/>
    <cellStyle name="Normal 56 3 2 2 2 2 4" xfId="34794" xr:uid="{00000000-0005-0000-0000-0000866A0000}"/>
    <cellStyle name="Normal 56 3 2 2 2 2 5" xfId="19561" xr:uid="{00000000-0005-0000-0000-0000876A0000}"/>
    <cellStyle name="Normal 56 3 2 2 2 3" xfId="6112" xr:uid="{00000000-0005-0000-0000-0000886A0000}"/>
    <cellStyle name="Normal 56 3 2 2 2 3 2" xfId="16164" xr:uid="{00000000-0005-0000-0000-0000896A0000}"/>
    <cellStyle name="Normal 56 3 2 2 2 3 2 2" xfId="46495" xr:uid="{00000000-0005-0000-0000-00008A6A0000}"/>
    <cellStyle name="Normal 56 3 2 2 2 3 2 3" xfId="31262" xr:uid="{00000000-0005-0000-0000-00008B6A0000}"/>
    <cellStyle name="Normal 56 3 2 2 2 3 3" xfId="11144" xr:uid="{00000000-0005-0000-0000-00008C6A0000}"/>
    <cellStyle name="Normal 56 3 2 2 2 3 3 2" xfId="41478" xr:uid="{00000000-0005-0000-0000-00008D6A0000}"/>
    <cellStyle name="Normal 56 3 2 2 2 3 3 3" xfId="26245" xr:uid="{00000000-0005-0000-0000-00008E6A0000}"/>
    <cellStyle name="Normal 56 3 2 2 2 3 4" xfId="36465" xr:uid="{00000000-0005-0000-0000-00008F6A0000}"/>
    <cellStyle name="Normal 56 3 2 2 2 3 5" xfId="21232" xr:uid="{00000000-0005-0000-0000-0000906A0000}"/>
    <cellStyle name="Normal 56 3 2 2 2 4" xfId="12822" xr:uid="{00000000-0005-0000-0000-0000916A0000}"/>
    <cellStyle name="Normal 56 3 2 2 2 4 2" xfId="43153" xr:uid="{00000000-0005-0000-0000-0000926A0000}"/>
    <cellStyle name="Normal 56 3 2 2 2 4 3" xfId="27920" xr:uid="{00000000-0005-0000-0000-0000936A0000}"/>
    <cellStyle name="Normal 56 3 2 2 2 5" xfId="7801" xr:uid="{00000000-0005-0000-0000-0000946A0000}"/>
    <cellStyle name="Normal 56 3 2 2 2 5 2" xfId="38136" xr:uid="{00000000-0005-0000-0000-0000956A0000}"/>
    <cellStyle name="Normal 56 3 2 2 2 5 3" xfId="22903" xr:uid="{00000000-0005-0000-0000-0000966A0000}"/>
    <cellStyle name="Normal 56 3 2 2 2 6" xfId="33124" xr:uid="{00000000-0005-0000-0000-0000976A0000}"/>
    <cellStyle name="Normal 56 3 2 2 2 7" xfId="17890" xr:uid="{00000000-0005-0000-0000-0000986A0000}"/>
    <cellStyle name="Normal 56 3 2 2 3" xfId="3583" xr:uid="{00000000-0005-0000-0000-0000996A0000}"/>
    <cellStyle name="Normal 56 3 2 2 3 2" xfId="13657" xr:uid="{00000000-0005-0000-0000-00009A6A0000}"/>
    <cellStyle name="Normal 56 3 2 2 3 2 2" xfId="43988" xr:uid="{00000000-0005-0000-0000-00009B6A0000}"/>
    <cellStyle name="Normal 56 3 2 2 3 2 3" xfId="28755" xr:uid="{00000000-0005-0000-0000-00009C6A0000}"/>
    <cellStyle name="Normal 56 3 2 2 3 3" xfId="8637" xr:uid="{00000000-0005-0000-0000-00009D6A0000}"/>
    <cellStyle name="Normal 56 3 2 2 3 3 2" xfId="38971" xr:uid="{00000000-0005-0000-0000-00009E6A0000}"/>
    <cellStyle name="Normal 56 3 2 2 3 3 3" xfId="23738" xr:uid="{00000000-0005-0000-0000-00009F6A0000}"/>
    <cellStyle name="Normal 56 3 2 2 3 4" xfId="33958" xr:uid="{00000000-0005-0000-0000-0000A06A0000}"/>
    <cellStyle name="Normal 56 3 2 2 3 5" xfId="18725" xr:uid="{00000000-0005-0000-0000-0000A16A0000}"/>
    <cellStyle name="Normal 56 3 2 2 4" xfId="5276" xr:uid="{00000000-0005-0000-0000-0000A26A0000}"/>
    <cellStyle name="Normal 56 3 2 2 4 2" xfId="15328" xr:uid="{00000000-0005-0000-0000-0000A36A0000}"/>
    <cellStyle name="Normal 56 3 2 2 4 2 2" xfId="45659" xr:uid="{00000000-0005-0000-0000-0000A46A0000}"/>
    <cellStyle name="Normal 56 3 2 2 4 2 3" xfId="30426" xr:uid="{00000000-0005-0000-0000-0000A56A0000}"/>
    <cellStyle name="Normal 56 3 2 2 4 3" xfId="10308" xr:uid="{00000000-0005-0000-0000-0000A66A0000}"/>
    <cellStyle name="Normal 56 3 2 2 4 3 2" xfId="40642" xr:uid="{00000000-0005-0000-0000-0000A76A0000}"/>
    <cellStyle name="Normal 56 3 2 2 4 3 3" xfId="25409" xr:uid="{00000000-0005-0000-0000-0000A86A0000}"/>
    <cellStyle name="Normal 56 3 2 2 4 4" xfId="35629" xr:uid="{00000000-0005-0000-0000-0000A96A0000}"/>
    <cellStyle name="Normal 56 3 2 2 4 5" xfId="20396" xr:uid="{00000000-0005-0000-0000-0000AA6A0000}"/>
    <cellStyle name="Normal 56 3 2 2 5" xfId="11986" xr:uid="{00000000-0005-0000-0000-0000AB6A0000}"/>
    <cellStyle name="Normal 56 3 2 2 5 2" xfId="42317" xr:uid="{00000000-0005-0000-0000-0000AC6A0000}"/>
    <cellStyle name="Normal 56 3 2 2 5 3" xfId="27084" xr:uid="{00000000-0005-0000-0000-0000AD6A0000}"/>
    <cellStyle name="Normal 56 3 2 2 6" xfId="6965" xr:uid="{00000000-0005-0000-0000-0000AE6A0000}"/>
    <cellStyle name="Normal 56 3 2 2 6 2" xfId="37300" xr:uid="{00000000-0005-0000-0000-0000AF6A0000}"/>
    <cellStyle name="Normal 56 3 2 2 6 3" xfId="22067" xr:uid="{00000000-0005-0000-0000-0000B06A0000}"/>
    <cellStyle name="Normal 56 3 2 2 7" xfId="32288" xr:uid="{00000000-0005-0000-0000-0000B16A0000}"/>
    <cellStyle name="Normal 56 3 2 2 8" xfId="17054" xr:uid="{00000000-0005-0000-0000-0000B26A0000}"/>
    <cellStyle name="Normal 56 3 2 3" xfId="2312" xr:uid="{00000000-0005-0000-0000-0000B36A0000}"/>
    <cellStyle name="Normal 56 3 2 3 2" xfId="4002" xr:uid="{00000000-0005-0000-0000-0000B46A0000}"/>
    <cellStyle name="Normal 56 3 2 3 2 2" xfId="14075" xr:uid="{00000000-0005-0000-0000-0000B56A0000}"/>
    <cellStyle name="Normal 56 3 2 3 2 2 2" xfId="44406" xr:uid="{00000000-0005-0000-0000-0000B66A0000}"/>
    <cellStyle name="Normal 56 3 2 3 2 2 3" xfId="29173" xr:uid="{00000000-0005-0000-0000-0000B76A0000}"/>
    <cellStyle name="Normal 56 3 2 3 2 3" xfId="9055" xr:uid="{00000000-0005-0000-0000-0000B86A0000}"/>
    <cellStyle name="Normal 56 3 2 3 2 3 2" xfId="39389" xr:uid="{00000000-0005-0000-0000-0000B96A0000}"/>
    <cellStyle name="Normal 56 3 2 3 2 3 3" xfId="24156" xr:uid="{00000000-0005-0000-0000-0000BA6A0000}"/>
    <cellStyle name="Normal 56 3 2 3 2 4" xfId="34376" xr:uid="{00000000-0005-0000-0000-0000BB6A0000}"/>
    <cellStyle name="Normal 56 3 2 3 2 5" xfId="19143" xr:uid="{00000000-0005-0000-0000-0000BC6A0000}"/>
    <cellStyle name="Normal 56 3 2 3 3" xfId="5694" xr:uid="{00000000-0005-0000-0000-0000BD6A0000}"/>
    <cellStyle name="Normal 56 3 2 3 3 2" xfId="15746" xr:uid="{00000000-0005-0000-0000-0000BE6A0000}"/>
    <cellStyle name="Normal 56 3 2 3 3 2 2" xfId="46077" xr:uid="{00000000-0005-0000-0000-0000BF6A0000}"/>
    <cellStyle name="Normal 56 3 2 3 3 2 3" xfId="30844" xr:uid="{00000000-0005-0000-0000-0000C06A0000}"/>
    <cellStyle name="Normal 56 3 2 3 3 3" xfId="10726" xr:uid="{00000000-0005-0000-0000-0000C16A0000}"/>
    <cellStyle name="Normal 56 3 2 3 3 3 2" xfId="41060" xr:uid="{00000000-0005-0000-0000-0000C26A0000}"/>
    <cellStyle name="Normal 56 3 2 3 3 3 3" xfId="25827" xr:uid="{00000000-0005-0000-0000-0000C36A0000}"/>
    <cellStyle name="Normal 56 3 2 3 3 4" xfId="36047" xr:uid="{00000000-0005-0000-0000-0000C46A0000}"/>
    <cellStyle name="Normal 56 3 2 3 3 5" xfId="20814" xr:uid="{00000000-0005-0000-0000-0000C56A0000}"/>
    <cellStyle name="Normal 56 3 2 3 4" xfId="12404" xr:uid="{00000000-0005-0000-0000-0000C66A0000}"/>
    <cellStyle name="Normal 56 3 2 3 4 2" xfId="42735" xr:uid="{00000000-0005-0000-0000-0000C76A0000}"/>
    <cellStyle name="Normal 56 3 2 3 4 3" xfId="27502" xr:uid="{00000000-0005-0000-0000-0000C86A0000}"/>
    <cellStyle name="Normal 56 3 2 3 5" xfId="7383" xr:uid="{00000000-0005-0000-0000-0000C96A0000}"/>
    <cellStyle name="Normal 56 3 2 3 5 2" xfId="37718" xr:uid="{00000000-0005-0000-0000-0000CA6A0000}"/>
    <cellStyle name="Normal 56 3 2 3 5 3" xfId="22485" xr:uid="{00000000-0005-0000-0000-0000CB6A0000}"/>
    <cellStyle name="Normal 56 3 2 3 6" xfId="32706" xr:uid="{00000000-0005-0000-0000-0000CC6A0000}"/>
    <cellStyle name="Normal 56 3 2 3 7" xfId="17472" xr:uid="{00000000-0005-0000-0000-0000CD6A0000}"/>
    <cellStyle name="Normal 56 3 2 4" xfId="3165" xr:uid="{00000000-0005-0000-0000-0000CE6A0000}"/>
    <cellStyle name="Normal 56 3 2 4 2" xfId="13239" xr:uid="{00000000-0005-0000-0000-0000CF6A0000}"/>
    <cellStyle name="Normal 56 3 2 4 2 2" xfId="43570" xr:uid="{00000000-0005-0000-0000-0000D06A0000}"/>
    <cellStyle name="Normal 56 3 2 4 2 3" xfId="28337" xr:uid="{00000000-0005-0000-0000-0000D16A0000}"/>
    <cellStyle name="Normal 56 3 2 4 3" xfId="8219" xr:uid="{00000000-0005-0000-0000-0000D26A0000}"/>
    <cellStyle name="Normal 56 3 2 4 3 2" xfId="38553" xr:uid="{00000000-0005-0000-0000-0000D36A0000}"/>
    <cellStyle name="Normal 56 3 2 4 3 3" xfId="23320" xr:uid="{00000000-0005-0000-0000-0000D46A0000}"/>
    <cellStyle name="Normal 56 3 2 4 4" xfId="33540" xr:uid="{00000000-0005-0000-0000-0000D56A0000}"/>
    <cellStyle name="Normal 56 3 2 4 5" xfId="18307" xr:uid="{00000000-0005-0000-0000-0000D66A0000}"/>
    <cellStyle name="Normal 56 3 2 5" xfId="4858" xr:uid="{00000000-0005-0000-0000-0000D76A0000}"/>
    <cellStyle name="Normal 56 3 2 5 2" xfId="14910" xr:uid="{00000000-0005-0000-0000-0000D86A0000}"/>
    <cellStyle name="Normal 56 3 2 5 2 2" xfId="45241" xr:uid="{00000000-0005-0000-0000-0000D96A0000}"/>
    <cellStyle name="Normal 56 3 2 5 2 3" xfId="30008" xr:uid="{00000000-0005-0000-0000-0000DA6A0000}"/>
    <cellStyle name="Normal 56 3 2 5 3" xfId="9890" xr:uid="{00000000-0005-0000-0000-0000DB6A0000}"/>
    <cellStyle name="Normal 56 3 2 5 3 2" xfId="40224" xr:uid="{00000000-0005-0000-0000-0000DC6A0000}"/>
    <cellStyle name="Normal 56 3 2 5 3 3" xfId="24991" xr:uid="{00000000-0005-0000-0000-0000DD6A0000}"/>
    <cellStyle name="Normal 56 3 2 5 4" xfId="35211" xr:uid="{00000000-0005-0000-0000-0000DE6A0000}"/>
    <cellStyle name="Normal 56 3 2 5 5" xfId="19978" xr:uid="{00000000-0005-0000-0000-0000DF6A0000}"/>
    <cellStyle name="Normal 56 3 2 6" xfId="11568" xr:uid="{00000000-0005-0000-0000-0000E06A0000}"/>
    <cellStyle name="Normal 56 3 2 6 2" xfId="41899" xr:uid="{00000000-0005-0000-0000-0000E16A0000}"/>
    <cellStyle name="Normal 56 3 2 6 3" xfId="26666" xr:uid="{00000000-0005-0000-0000-0000E26A0000}"/>
    <cellStyle name="Normal 56 3 2 7" xfId="6547" xr:uid="{00000000-0005-0000-0000-0000E36A0000}"/>
    <cellStyle name="Normal 56 3 2 7 2" xfId="36882" xr:uid="{00000000-0005-0000-0000-0000E46A0000}"/>
    <cellStyle name="Normal 56 3 2 7 3" xfId="21649" xr:uid="{00000000-0005-0000-0000-0000E56A0000}"/>
    <cellStyle name="Normal 56 3 2 8" xfId="31870" xr:uid="{00000000-0005-0000-0000-0000E66A0000}"/>
    <cellStyle name="Normal 56 3 2 9" xfId="16636" xr:uid="{00000000-0005-0000-0000-0000E76A0000}"/>
    <cellStyle name="Normal 56 3 3" xfId="1683" xr:uid="{00000000-0005-0000-0000-0000E86A0000}"/>
    <cellStyle name="Normal 56 3 3 2" xfId="2522" xr:uid="{00000000-0005-0000-0000-0000E96A0000}"/>
    <cellStyle name="Normal 56 3 3 2 2" xfId="4212" xr:uid="{00000000-0005-0000-0000-0000EA6A0000}"/>
    <cellStyle name="Normal 56 3 3 2 2 2" xfId="14285" xr:uid="{00000000-0005-0000-0000-0000EB6A0000}"/>
    <cellStyle name="Normal 56 3 3 2 2 2 2" xfId="44616" xr:uid="{00000000-0005-0000-0000-0000EC6A0000}"/>
    <cellStyle name="Normal 56 3 3 2 2 2 3" xfId="29383" xr:uid="{00000000-0005-0000-0000-0000ED6A0000}"/>
    <cellStyle name="Normal 56 3 3 2 2 3" xfId="9265" xr:uid="{00000000-0005-0000-0000-0000EE6A0000}"/>
    <cellStyle name="Normal 56 3 3 2 2 3 2" xfId="39599" xr:uid="{00000000-0005-0000-0000-0000EF6A0000}"/>
    <cellStyle name="Normal 56 3 3 2 2 3 3" xfId="24366" xr:uid="{00000000-0005-0000-0000-0000F06A0000}"/>
    <cellStyle name="Normal 56 3 3 2 2 4" xfId="34586" xr:uid="{00000000-0005-0000-0000-0000F16A0000}"/>
    <cellStyle name="Normal 56 3 3 2 2 5" xfId="19353" xr:uid="{00000000-0005-0000-0000-0000F26A0000}"/>
    <cellStyle name="Normal 56 3 3 2 3" xfId="5904" xr:uid="{00000000-0005-0000-0000-0000F36A0000}"/>
    <cellStyle name="Normal 56 3 3 2 3 2" xfId="15956" xr:uid="{00000000-0005-0000-0000-0000F46A0000}"/>
    <cellStyle name="Normal 56 3 3 2 3 2 2" xfId="46287" xr:uid="{00000000-0005-0000-0000-0000F56A0000}"/>
    <cellStyle name="Normal 56 3 3 2 3 2 3" xfId="31054" xr:uid="{00000000-0005-0000-0000-0000F66A0000}"/>
    <cellStyle name="Normal 56 3 3 2 3 3" xfId="10936" xr:uid="{00000000-0005-0000-0000-0000F76A0000}"/>
    <cellStyle name="Normal 56 3 3 2 3 3 2" xfId="41270" xr:uid="{00000000-0005-0000-0000-0000F86A0000}"/>
    <cellStyle name="Normal 56 3 3 2 3 3 3" xfId="26037" xr:uid="{00000000-0005-0000-0000-0000F96A0000}"/>
    <cellStyle name="Normal 56 3 3 2 3 4" xfId="36257" xr:uid="{00000000-0005-0000-0000-0000FA6A0000}"/>
    <cellStyle name="Normal 56 3 3 2 3 5" xfId="21024" xr:uid="{00000000-0005-0000-0000-0000FB6A0000}"/>
    <cellStyle name="Normal 56 3 3 2 4" xfId="12614" xr:uid="{00000000-0005-0000-0000-0000FC6A0000}"/>
    <cellStyle name="Normal 56 3 3 2 4 2" xfId="42945" xr:uid="{00000000-0005-0000-0000-0000FD6A0000}"/>
    <cellStyle name="Normal 56 3 3 2 4 3" xfId="27712" xr:uid="{00000000-0005-0000-0000-0000FE6A0000}"/>
    <cellStyle name="Normal 56 3 3 2 5" xfId="7593" xr:uid="{00000000-0005-0000-0000-0000FF6A0000}"/>
    <cellStyle name="Normal 56 3 3 2 5 2" xfId="37928" xr:uid="{00000000-0005-0000-0000-0000006B0000}"/>
    <cellStyle name="Normal 56 3 3 2 5 3" xfId="22695" xr:uid="{00000000-0005-0000-0000-0000016B0000}"/>
    <cellStyle name="Normal 56 3 3 2 6" xfId="32916" xr:uid="{00000000-0005-0000-0000-0000026B0000}"/>
    <cellStyle name="Normal 56 3 3 2 7" xfId="17682" xr:uid="{00000000-0005-0000-0000-0000036B0000}"/>
    <cellStyle name="Normal 56 3 3 3" xfId="3375" xr:uid="{00000000-0005-0000-0000-0000046B0000}"/>
    <cellStyle name="Normal 56 3 3 3 2" xfId="13449" xr:uid="{00000000-0005-0000-0000-0000056B0000}"/>
    <cellStyle name="Normal 56 3 3 3 2 2" xfId="43780" xr:uid="{00000000-0005-0000-0000-0000066B0000}"/>
    <cellStyle name="Normal 56 3 3 3 2 3" xfId="28547" xr:uid="{00000000-0005-0000-0000-0000076B0000}"/>
    <cellStyle name="Normal 56 3 3 3 3" xfId="8429" xr:uid="{00000000-0005-0000-0000-0000086B0000}"/>
    <cellStyle name="Normal 56 3 3 3 3 2" xfId="38763" xr:uid="{00000000-0005-0000-0000-0000096B0000}"/>
    <cellStyle name="Normal 56 3 3 3 3 3" xfId="23530" xr:uid="{00000000-0005-0000-0000-00000A6B0000}"/>
    <cellStyle name="Normal 56 3 3 3 4" xfId="33750" xr:uid="{00000000-0005-0000-0000-00000B6B0000}"/>
    <cellStyle name="Normal 56 3 3 3 5" xfId="18517" xr:uid="{00000000-0005-0000-0000-00000C6B0000}"/>
    <cellStyle name="Normal 56 3 3 4" xfId="5068" xr:uid="{00000000-0005-0000-0000-00000D6B0000}"/>
    <cellStyle name="Normal 56 3 3 4 2" xfId="15120" xr:uid="{00000000-0005-0000-0000-00000E6B0000}"/>
    <cellStyle name="Normal 56 3 3 4 2 2" xfId="45451" xr:uid="{00000000-0005-0000-0000-00000F6B0000}"/>
    <cellStyle name="Normal 56 3 3 4 2 3" xfId="30218" xr:uid="{00000000-0005-0000-0000-0000106B0000}"/>
    <cellStyle name="Normal 56 3 3 4 3" xfId="10100" xr:uid="{00000000-0005-0000-0000-0000116B0000}"/>
    <cellStyle name="Normal 56 3 3 4 3 2" xfId="40434" xr:uid="{00000000-0005-0000-0000-0000126B0000}"/>
    <cellStyle name="Normal 56 3 3 4 3 3" xfId="25201" xr:uid="{00000000-0005-0000-0000-0000136B0000}"/>
    <cellStyle name="Normal 56 3 3 4 4" xfId="35421" xr:uid="{00000000-0005-0000-0000-0000146B0000}"/>
    <cellStyle name="Normal 56 3 3 4 5" xfId="20188" xr:uid="{00000000-0005-0000-0000-0000156B0000}"/>
    <cellStyle name="Normal 56 3 3 5" xfId="11778" xr:uid="{00000000-0005-0000-0000-0000166B0000}"/>
    <cellStyle name="Normal 56 3 3 5 2" xfId="42109" xr:uid="{00000000-0005-0000-0000-0000176B0000}"/>
    <cellStyle name="Normal 56 3 3 5 3" xfId="26876" xr:uid="{00000000-0005-0000-0000-0000186B0000}"/>
    <cellStyle name="Normal 56 3 3 6" xfId="6757" xr:uid="{00000000-0005-0000-0000-0000196B0000}"/>
    <cellStyle name="Normal 56 3 3 6 2" xfId="37092" xr:uid="{00000000-0005-0000-0000-00001A6B0000}"/>
    <cellStyle name="Normal 56 3 3 6 3" xfId="21859" xr:uid="{00000000-0005-0000-0000-00001B6B0000}"/>
    <cellStyle name="Normal 56 3 3 7" xfId="32080" xr:uid="{00000000-0005-0000-0000-00001C6B0000}"/>
    <cellStyle name="Normal 56 3 3 8" xfId="16846" xr:uid="{00000000-0005-0000-0000-00001D6B0000}"/>
    <cellStyle name="Normal 56 3 4" xfId="2104" xr:uid="{00000000-0005-0000-0000-00001E6B0000}"/>
    <cellStyle name="Normal 56 3 4 2" xfId="3794" xr:uid="{00000000-0005-0000-0000-00001F6B0000}"/>
    <cellStyle name="Normal 56 3 4 2 2" xfId="13867" xr:uid="{00000000-0005-0000-0000-0000206B0000}"/>
    <cellStyle name="Normal 56 3 4 2 2 2" xfId="44198" xr:uid="{00000000-0005-0000-0000-0000216B0000}"/>
    <cellStyle name="Normal 56 3 4 2 2 3" xfId="28965" xr:uid="{00000000-0005-0000-0000-0000226B0000}"/>
    <cellStyle name="Normal 56 3 4 2 3" xfId="8847" xr:uid="{00000000-0005-0000-0000-0000236B0000}"/>
    <cellStyle name="Normal 56 3 4 2 3 2" xfId="39181" xr:uid="{00000000-0005-0000-0000-0000246B0000}"/>
    <cellStyle name="Normal 56 3 4 2 3 3" xfId="23948" xr:uid="{00000000-0005-0000-0000-0000256B0000}"/>
    <cellStyle name="Normal 56 3 4 2 4" xfId="34168" xr:uid="{00000000-0005-0000-0000-0000266B0000}"/>
    <cellStyle name="Normal 56 3 4 2 5" xfId="18935" xr:uid="{00000000-0005-0000-0000-0000276B0000}"/>
    <cellStyle name="Normal 56 3 4 3" xfId="5486" xr:uid="{00000000-0005-0000-0000-0000286B0000}"/>
    <cellStyle name="Normal 56 3 4 3 2" xfId="15538" xr:uid="{00000000-0005-0000-0000-0000296B0000}"/>
    <cellStyle name="Normal 56 3 4 3 2 2" xfId="45869" xr:uid="{00000000-0005-0000-0000-00002A6B0000}"/>
    <cellStyle name="Normal 56 3 4 3 2 3" xfId="30636" xr:uid="{00000000-0005-0000-0000-00002B6B0000}"/>
    <cellStyle name="Normal 56 3 4 3 3" xfId="10518" xr:uid="{00000000-0005-0000-0000-00002C6B0000}"/>
    <cellStyle name="Normal 56 3 4 3 3 2" xfId="40852" xr:uid="{00000000-0005-0000-0000-00002D6B0000}"/>
    <cellStyle name="Normal 56 3 4 3 3 3" xfId="25619" xr:uid="{00000000-0005-0000-0000-00002E6B0000}"/>
    <cellStyle name="Normal 56 3 4 3 4" xfId="35839" xr:uid="{00000000-0005-0000-0000-00002F6B0000}"/>
    <cellStyle name="Normal 56 3 4 3 5" xfId="20606" xr:uid="{00000000-0005-0000-0000-0000306B0000}"/>
    <cellStyle name="Normal 56 3 4 4" xfId="12196" xr:uid="{00000000-0005-0000-0000-0000316B0000}"/>
    <cellStyle name="Normal 56 3 4 4 2" xfId="42527" xr:uid="{00000000-0005-0000-0000-0000326B0000}"/>
    <cellStyle name="Normal 56 3 4 4 3" xfId="27294" xr:uid="{00000000-0005-0000-0000-0000336B0000}"/>
    <cellStyle name="Normal 56 3 4 5" xfId="7175" xr:uid="{00000000-0005-0000-0000-0000346B0000}"/>
    <cellStyle name="Normal 56 3 4 5 2" xfId="37510" xr:uid="{00000000-0005-0000-0000-0000356B0000}"/>
    <cellStyle name="Normal 56 3 4 5 3" xfId="22277" xr:uid="{00000000-0005-0000-0000-0000366B0000}"/>
    <cellStyle name="Normal 56 3 4 6" xfId="32498" xr:uid="{00000000-0005-0000-0000-0000376B0000}"/>
    <cellStyle name="Normal 56 3 4 7" xfId="17264" xr:uid="{00000000-0005-0000-0000-0000386B0000}"/>
    <cellStyle name="Normal 56 3 5" xfId="2957" xr:uid="{00000000-0005-0000-0000-0000396B0000}"/>
    <cellStyle name="Normal 56 3 5 2" xfId="13031" xr:uid="{00000000-0005-0000-0000-00003A6B0000}"/>
    <cellStyle name="Normal 56 3 5 2 2" xfId="43362" xr:uid="{00000000-0005-0000-0000-00003B6B0000}"/>
    <cellStyle name="Normal 56 3 5 2 3" xfId="28129" xr:uid="{00000000-0005-0000-0000-00003C6B0000}"/>
    <cellStyle name="Normal 56 3 5 3" xfId="8011" xr:uid="{00000000-0005-0000-0000-00003D6B0000}"/>
    <cellStyle name="Normal 56 3 5 3 2" xfId="38345" xr:uid="{00000000-0005-0000-0000-00003E6B0000}"/>
    <cellStyle name="Normal 56 3 5 3 3" xfId="23112" xr:uid="{00000000-0005-0000-0000-00003F6B0000}"/>
    <cellStyle name="Normal 56 3 5 4" xfId="33332" xr:uid="{00000000-0005-0000-0000-0000406B0000}"/>
    <cellStyle name="Normal 56 3 5 5" xfId="18099" xr:uid="{00000000-0005-0000-0000-0000416B0000}"/>
    <cellStyle name="Normal 56 3 6" xfId="4650" xr:uid="{00000000-0005-0000-0000-0000426B0000}"/>
    <cellStyle name="Normal 56 3 6 2" xfId="14702" xr:uid="{00000000-0005-0000-0000-0000436B0000}"/>
    <cellStyle name="Normal 56 3 6 2 2" xfId="45033" xr:uid="{00000000-0005-0000-0000-0000446B0000}"/>
    <cellStyle name="Normal 56 3 6 2 3" xfId="29800" xr:uid="{00000000-0005-0000-0000-0000456B0000}"/>
    <cellStyle name="Normal 56 3 6 3" xfId="9682" xr:uid="{00000000-0005-0000-0000-0000466B0000}"/>
    <cellStyle name="Normal 56 3 6 3 2" xfId="40016" xr:uid="{00000000-0005-0000-0000-0000476B0000}"/>
    <cellStyle name="Normal 56 3 6 3 3" xfId="24783" xr:uid="{00000000-0005-0000-0000-0000486B0000}"/>
    <cellStyle name="Normal 56 3 6 4" xfId="35003" xr:uid="{00000000-0005-0000-0000-0000496B0000}"/>
    <cellStyle name="Normal 56 3 6 5" xfId="19770" xr:uid="{00000000-0005-0000-0000-00004A6B0000}"/>
    <cellStyle name="Normal 56 3 7" xfId="11360" xr:uid="{00000000-0005-0000-0000-00004B6B0000}"/>
    <cellStyle name="Normal 56 3 7 2" xfId="41691" xr:uid="{00000000-0005-0000-0000-00004C6B0000}"/>
    <cellStyle name="Normal 56 3 7 3" xfId="26458" xr:uid="{00000000-0005-0000-0000-00004D6B0000}"/>
    <cellStyle name="Normal 56 3 8" xfId="6339" xr:uid="{00000000-0005-0000-0000-00004E6B0000}"/>
    <cellStyle name="Normal 56 3 8 2" xfId="36674" xr:uid="{00000000-0005-0000-0000-00004F6B0000}"/>
    <cellStyle name="Normal 56 3 8 3" xfId="21441" xr:uid="{00000000-0005-0000-0000-0000506B0000}"/>
    <cellStyle name="Normal 56 3 9" xfId="31663" xr:uid="{00000000-0005-0000-0000-0000516B0000}"/>
    <cellStyle name="Normal 56 4" xfId="1364" xr:uid="{00000000-0005-0000-0000-0000526B0000}"/>
    <cellStyle name="Normal 56 4 2" xfId="1787" xr:uid="{00000000-0005-0000-0000-0000536B0000}"/>
    <cellStyle name="Normal 56 4 2 2" xfId="2626" xr:uid="{00000000-0005-0000-0000-0000546B0000}"/>
    <cellStyle name="Normal 56 4 2 2 2" xfId="4316" xr:uid="{00000000-0005-0000-0000-0000556B0000}"/>
    <cellStyle name="Normal 56 4 2 2 2 2" xfId="14389" xr:uid="{00000000-0005-0000-0000-0000566B0000}"/>
    <cellStyle name="Normal 56 4 2 2 2 2 2" xfId="44720" xr:uid="{00000000-0005-0000-0000-0000576B0000}"/>
    <cellStyle name="Normal 56 4 2 2 2 2 3" xfId="29487" xr:uid="{00000000-0005-0000-0000-0000586B0000}"/>
    <cellStyle name="Normal 56 4 2 2 2 3" xfId="9369" xr:uid="{00000000-0005-0000-0000-0000596B0000}"/>
    <cellStyle name="Normal 56 4 2 2 2 3 2" xfId="39703" xr:uid="{00000000-0005-0000-0000-00005A6B0000}"/>
    <cellStyle name="Normal 56 4 2 2 2 3 3" xfId="24470" xr:uid="{00000000-0005-0000-0000-00005B6B0000}"/>
    <cellStyle name="Normal 56 4 2 2 2 4" xfId="34690" xr:uid="{00000000-0005-0000-0000-00005C6B0000}"/>
    <cellStyle name="Normal 56 4 2 2 2 5" xfId="19457" xr:uid="{00000000-0005-0000-0000-00005D6B0000}"/>
    <cellStyle name="Normal 56 4 2 2 3" xfId="6008" xr:uid="{00000000-0005-0000-0000-00005E6B0000}"/>
    <cellStyle name="Normal 56 4 2 2 3 2" xfId="16060" xr:uid="{00000000-0005-0000-0000-00005F6B0000}"/>
    <cellStyle name="Normal 56 4 2 2 3 2 2" xfId="46391" xr:uid="{00000000-0005-0000-0000-0000606B0000}"/>
    <cellStyle name="Normal 56 4 2 2 3 2 3" xfId="31158" xr:uid="{00000000-0005-0000-0000-0000616B0000}"/>
    <cellStyle name="Normal 56 4 2 2 3 3" xfId="11040" xr:uid="{00000000-0005-0000-0000-0000626B0000}"/>
    <cellStyle name="Normal 56 4 2 2 3 3 2" xfId="41374" xr:uid="{00000000-0005-0000-0000-0000636B0000}"/>
    <cellStyle name="Normal 56 4 2 2 3 3 3" xfId="26141" xr:uid="{00000000-0005-0000-0000-0000646B0000}"/>
    <cellStyle name="Normal 56 4 2 2 3 4" xfId="36361" xr:uid="{00000000-0005-0000-0000-0000656B0000}"/>
    <cellStyle name="Normal 56 4 2 2 3 5" xfId="21128" xr:uid="{00000000-0005-0000-0000-0000666B0000}"/>
    <cellStyle name="Normal 56 4 2 2 4" xfId="12718" xr:uid="{00000000-0005-0000-0000-0000676B0000}"/>
    <cellStyle name="Normal 56 4 2 2 4 2" xfId="43049" xr:uid="{00000000-0005-0000-0000-0000686B0000}"/>
    <cellStyle name="Normal 56 4 2 2 4 3" xfId="27816" xr:uid="{00000000-0005-0000-0000-0000696B0000}"/>
    <cellStyle name="Normal 56 4 2 2 5" xfId="7697" xr:uid="{00000000-0005-0000-0000-00006A6B0000}"/>
    <cellStyle name="Normal 56 4 2 2 5 2" xfId="38032" xr:uid="{00000000-0005-0000-0000-00006B6B0000}"/>
    <cellStyle name="Normal 56 4 2 2 5 3" xfId="22799" xr:uid="{00000000-0005-0000-0000-00006C6B0000}"/>
    <cellStyle name="Normal 56 4 2 2 6" xfId="33020" xr:uid="{00000000-0005-0000-0000-00006D6B0000}"/>
    <cellStyle name="Normal 56 4 2 2 7" xfId="17786" xr:uid="{00000000-0005-0000-0000-00006E6B0000}"/>
    <cellStyle name="Normal 56 4 2 3" xfId="3479" xr:uid="{00000000-0005-0000-0000-00006F6B0000}"/>
    <cellStyle name="Normal 56 4 2 3 2" xfId="13553" xr:uid="{00000000-0005-0000-0000-0000706B0000}"/>
    <cellStyle name="Normal 56 4 2 3 2 2" xfId="43884" xr:uid="{00000000-0005-0000-0000-0000716B0000}"/>
    <cellStyle name="Normal 56 4 2 3 2 3" xfId="28651" xr:uid="{00000000-0005-0000-0000-0000726B0000}"/>
    <cellStyle name="Normal 56 4 2 3 3" xfId="8533" xr:uid="{00000000-0005-0000-0000-0000736B0000}"/>
    <cellStyle name="Normal 56 4 2 3 3 2" xfId="38867" xr:uid="{00000000-0005-0000-0000-0000746B0000}"/>
    <cellStyle name="Normal 56 4 2 3 3 3" xfId="23634" xr:uid="{00000000-0005-0000-0000-0000756B0000}"/>
    <cellStyle name="Normal 56 4 2 3 4" xfId="33854" xr:uid="{00000000-0005-0000-0000-0000766B0000}"/>
    <cellStyle name="Normal 56 4 2 3 5" xfId="18621" xr:uid="{00000000-0005-0000-0000-0000776B0000}"/>
    <cellStyle name="Normal 56 4 2 4" xfId="5172" xr:uid="{00000000-0005-0000-0000-0000786B0000}"/>
    <cellStyle name="Normal 56 4 2 4 2" xfId="15224" xr:uid="{00000000-0005-0000-0000-0000796B0000}"/>
    <cellStyle name="Normal 56 4 2 4 2 2" xfId="45555" xr:uid="{00000000-0005-0000-0000-00007A6B0000}"/>
    <cellStyle name="Normal 56 4 2 4 2 3" xfId="30322" xr:uid="{00000000-0005-0000-0000-00007B6B0000}"/>
    <cellStyle name="Normal 56 4 2 4 3" xfId="10204" xr:uid="{00000000-0005-0000-0000-00007C6B0000}"/>
    <cellStyle name="Normal 56 4 2 4 3 2" xfId="40538" xr:uid="{00000000-0005-0000-0000-00007D6B0000}"/>
    <cellStyle name="Normal 56 4 2 4 3 3" xfId="25305" xr:uid="{00000000-0005-0000-0000-00007E6B0000}"/>
    <cellStyle name="Normal 56 4 2 4 4" xfId="35525" xr:uid="{00000000-0005-0000-0000-00007F6B0000}"/>
    <cellStyle name="Normal 56 4 2 4 5" xfId="20292" xr:uid="{00000000-0005-0000-0000-0000806B0000}"/>
    <cellStyle name="Normal 56 4 2 5" xfId="11882" xr:uid="{00000000-0005-0000-0000-0000816B0000}"/>
    <cellStyle name="Normal 56 4 2 5 2" xfId="42213" xr:uid="{00000000-0005-0000-0000-0000826B0000}"/>
    <cellStyle name="Normal 56 4 2 5 3" xfId="26980" xr:uid="{00000000-0005-0000-0000-0000836B0000}"/>
    <cellStyle name="Normal 56 4 2 6" xfId="6861" xr:uid="{00000000-0005-0000-0000-0000846B0000}"/>
    <cellStyle name="Normal 56 4 2 6 2" xfId="37196" xr:uid="{00000000-0005-0000-0000-0000856B0000}"/>
    <cellStyle name="Normal 56 4 2 6 3" xfId="21963" xr:uid="{00000000-0005-0000-0000-0000866B0000}"/>
    <cellStyle name="Normal 56 4 2 7" xfId="32184" xr:uid="{00000000-0005-0000-0000-0000876B0000}"/>
    <cellStyle name="Normal 56 4 2 8" xfId="16950" xr:uid="{00000000-0005-0000-0000-0000886B0000}"/>
    <cellStyle name="Normal 56 4 3" xfId="2208" xr:uid="{00000000-0005-0000-0000-0000896B0000}"/>
    <cellStyle name="Normal 56 4 3 2" xfId="3898" xr:uid="{00000000-0005-0000-0000-00008A6B0000}"/>
    <cellStyle name="Normal 56 4 3 2 2" xfId="13971" xr:uid="{00000000-0005-0000-0000-00008B6B0000}"/>
    <cellStyle name="Normal 56 4 3 2 2 2" xfId="44302" xr:uid="{00000000-0005-0000-0000-00008C6B0000}"/>
    <cellStyle name="Normal 56 4 3 2 2 3" xfId="29069" xr:uid="{00000000-0005-0000-0000-00008D6B0000}"/>
    <cellStyle name="Normal 56 4 3 2 3" xfId="8951" xr:uid="{00000000-0005-0000-0000-00008E6B0000}"/>
    <cellStyle name="Normal 56 4 3 2 3 2" xfId="39285" xr:uid="{00000000-0005-0000-0000-00008F6B0000}"/>
    <cellStyle name="Normal 56 4 3 2 3 3" xfId="24052" xr:uid="{00000000-0005-0000-0000-0000906B0000}"/>
    <cellStyle name="Normal 56 4 3 2 4" xfId="34272" xr:uid="{00000000-0005-0000-0000-0000916B0000}"/>
    <cellStyle name="Normal 56 4 3 2 5" xfId="19039" xr:uid="{00000000-0005-0000-0000-0000926B0000}"/>
    <cellStyle name="Normal 56 4 3 3" xfId="5590" xr:uid="{00000000-0005-0000-0000-0000936B0000}"/>
    <cellStyle name="Normal 56 4 3 3 2" xfId="15642" xr:uid="{00000000-0005-0000-0000-0000946B0000}"/>
    <cellStyle name="Normal 56 4 3 3 2 2" xfId="45973" xr:uid="{00000000-0005-0000-0000-0000956B0000}"/>
    <cellStyle name="Normal 56 4 3 3 2 3" xfId="30740" xr:uid="{00000000-0005-0000-0000-0000966B0000}"/>
    <cellStyle name="Normal 56 4 3 3 3" xfId="10622" xr:uid="{00000000-0005-0000-0000-0000976B0000}"/>
    <cellStyle name="Normal 56 4 3 3 3 2" xfId="40956" xr:uid="{00000000-0005-0000-0000-0000986B0000}"/>
    <cellStyle name="Normal 56 4 3 3 3 3" xfId="25723" xr:uid="{00000000-0005-0000-0000-0000996B0000}"/>
    <cellStyle name="Normal 56 4 3 3 4" xfId="35943" xr:uid="{00000000-0005-0000-0000-00009A6B0000}"/>
    <cellStyle name="Normal 56 4 3 3 5" xfId="20710" xr:uid="{00000000-0005-0000-0000-00009B6B0000}"/>
    <cellStyle name="Normal 56 4 3 4" xfId="12300" xr:uid="{00000000-0005-0000-0000-00009C6B0000}"/>
    <cellStyle name="Normal 56 4 3 4 2" xfId="42631" xr:uid="{00000000-0005-0000-0000-00009D6B0000}"/>
    <cellStyle name="Normal 56 4 3 4 3" xfId="27398" xr:uid="{00000000-0005-0000-0000-00009E6B0000}"/>
    <cellStyle name="Normal 56 4 3 5" xfId="7279" xr:uid="{00000000-0005-0000-0000-00009F6B0000}"/>
    <cellStyle name="Normal 56 4 3 5 2" xfId="37614" xr:uid="{00000000-0005-0000-0000-0000A06B0000}"/>
    <cellStyle name="Normal 56 4 3 5 3" xfId="22381" xr:uid="{00000000-0005-0000-0000-0000A16B0000}"/>
    <cellStyle name="Normal 56 4 3 6" xfId="32602" xr:uid="{00000000-0005-0000-0000-0000A26B0000}"/>
    <cellStyle name="Normal 56 4 3 7" xfId="17368" xr:uid="{00000000-0005-0000-0000-0000A36B0000}"/>
    <cellStyle name="Normal 56 4 4" xfId="3061" xr:uid="{00000000-0005-0000-0000-0000A46B0000}"/>
    <cellStyle name="Normal 56 4 4 2" xfId="13135" xr:uid="{00000000-0005-0000-0000-0000A56B0000}"/>
    <cellStyle name="Normal 56 4 4 2 2" xfId="43466" xr:uid="{00000000-0005-0000-0000-0000A66B0000}"/>
    <cellStyle name="Normal 56 4 4 2 3" xfId="28233" xr:uid="{00000000-0005-0000-0000-0000A76B0000}"/>
    <cellStyle name="Normal 56 4 4 3" xfId="8115" xr:uid="{00000000-0005-0000-0000-0000A86B0000}"/>
    <cellStyle name="Normal 56 4 4 3 2" xfId="38449" xr:uid="{00000000-0005-0000-0000-0000A96B0000}"/>
    <cellStyle name="Normal 56 4 4 3 3" xfId="23216" xr:uid="{00000000-0005-0000-0000-0000AA6B0000}"/>
    <cellStyle name="Normal 56 4 4 4" xfId="33436" xr:uid="{00000000-0005-0000-0000-0000AB6B0000}"/>
    <cellStyle name="Normal 56 4 4 5" xfId="18203" xr:uid="{00000000-0005-0000-0000-0000AC6B0000}"/>
    <cellStyle name="Normal 56 4 5" xfId="4754" xr:uid="{00000000-0005-0000-0000-0000AD6B0000}"/>
    <cellStyle name="Normal 56 4 5 2" xfId="14806" xr:uid="{00000000-0005-0000-0000-0000AE6B0000}"/>
    <cellStyle name="Normal 56 4 5 2 2" xfId="45137" xr:uid="{00000000-0005-0000-0000-0000AF6B0000}"/>
    <cellStyle name="Normal 56 4 5 2 3" xfId="29904" xr:uid="{00000000-0005-0000-0000-0000B06B0000}"/>
    <cellStyle name="Normal 56 4 5 3" xfId="9786" xr:uid="{00000000-0005-0000-0000-0000B16B0000}"/>
    <cellStyle name="Normal 56 4 5 3 2" xfId="40120" xr:uid="{00000000-0005-0000-0000-0000B26B0000}"/>
    <cellStyle name="Normal 56 4 5 3 3" xfId="24887" xr:uid="{00000000-0005-0000-0000-0000B36B0000}"/>
    <cellStyle name="Normal 56 4 5 4" xfId="35107" xr:uid="{00000000-0005-0000-0000-0000B46B0000}"/>
    <cellStyle name="Normal 56 4 5 5" xfId="19874" xr:uid="{00000000-0005-0000-0000-0000B56B0000}"/>
    <cellStyle name="Normal 56 4 6" xfId="11464" xr:uid="{00000000-0005-0000-0000-0000B66B0000}"/>
    <cellStyle name="Normal 56 4 6 2" xfId="41795" xr:uid="{00000000-0005-0000-0000-0000B76B0000}"/>
    <cellStyle name="Normal 56 4 6 3" xfId="26562" xr:uid="{00000000-0005-0000-0000-0000B86B0000}"/>
    <cellStyle name="Normal 56 4 7" xfId="6443" xr:uid="{00000000-0005-0000-0000-0000B96B0000}"/>
    <cellStyle name="Normal 56 4 7 2" xfId="36778" xr:uid="{00000000-0005-0000-0000-0000BA6B0000}"/>
    <cellStyle name="Normal 56 4 7 3" xfId="21545" xr:uid="{00000000-0005-0000-0000-0000BB6B0000}"/>
    <cellStyle name="Normal 56 4 8" xfId="31766" xr:uid="{00000000-0005-0000-0000-0000BC6B0000}"/>
    <cellStyle name="Normal 56 4 9" xfId="16532" xr:uid="{00000000-0005-0000-0000-0000BD6B0000}"/>
    <cellStyle name="Normal 56 5" xfId="1577" xr:uid="{00000000-0005-0000-0000-0000BE6B0000}"/>
    <cellStyle name="Normal 56 5 2" xfId="2418" xr:uid="{00000000-0005-0000-0000-0000BF6B0000}"/>
    <cellStyle name="Normal 56 5 2 2" xfId="4108" xr:uid="{00000000-0005-0000-0000-0000C06B0000}"/>
    <cellStyle name="Normal 56 5 2 2 2" xfId="14181" xr:uid="{00000000-0005-0000-0000-0000C16B0000}"/>
    <cellStyle name="Normal 56 5 2 2 2 2" xfId="44512" xr:uid="{00000000-0005-0000-0000-0000C26B0000}"/>
    <cellStyle name="Normal 56 5 2 2 2 3" xfId="29279" xr:uid="{00000000-0005-0000-0000-0000C36B0000}"/>
    <cellStyle name="Normal 56 5 2 2 3" xfId="9161" xr:uid="{00000000-0005-0000-0000-0000C46B0000}"/>
    <cellStyle name="Normal 56 5 2 2 3 2" xfId="39495" xr:uid="{00000000-0005-0000-0000-0000C56B0000}"/>
    <cellStyle name="Normal 56 5 2 2 3 3" xfId="24262" xr:uid="{00000000-0005-0000-0000-0000C66B0000}"/>
    <cellStyle name="Normal 56 5 2 2 4" xfId="34482" xr:uid="{00000000-0005-0000-0000-0000C76B0000}"/>
    <cellStyle name="Normal 56 5 2 2 5" xfId="19249" xr:uid="{00000000-0005-0000-0000-0000C86B0000}"/>
    <cellStyle name="Normal 56 5 2 3" xfId="5800" xr:uid="{00000000-0005-0000-0000-0000C96B0000}"/>
    <cellStyle name="Normal 56 5 2 3 2" xfId="15852" xr:uid="{00000000-0005-0000-0000-0000CA6B0000}"/>
    <cellStyle name="Normal 56 5 2 3 2 2" xfId="46183" xr:uid="{00000000-0005-0000-0000-0000CB6B0000}"/>
    <cellStyle name="Normal 56 5 2 3 2 3" xfId="30950" xr:uid="{00000000-0005-0000-0000-0000CC6B0000}"/>
    <cellStyle name="Normal 56 5 2 3 3" xfId="10832" xr:uid="{00000000-0005-0000-0000-0000CD6B0000}"/>
    <cellStyle name="Normal 56 5 2 3 3 2" xfId="41166" xr:uid="{00000000-0005-0000-0000-0000CE6B0000}"/>
    <cellStyle name="Normal 56 5 2 3 3 3" xfId="25933" xr:uid="{00000000-0005-0000-0000-0000CF6B0000}"/>
    <cellStyle name="Normal 56 5 2 3 4" xfId="36153" xr:uid="{00000000-0005-0000-0000-0000D06B0000}"/>
    <cellStyle name="Normal 56 5 2 3 5" xfId="20920" xr:uid="{00000000-0005-0000-0000-0000D16B0000}"/>
    <cellStyle name="Normal 56 5 2 4" xfId="12510" xr:uid="{00000000-0005-0000-0000-0000D26B0000}"/>
    <cellStyle name="Normal 56 5 2 4 2" xfId="42841" xr:uid="{00000000-0005-0000-0000-0000D36B0000}"/>
    <cellStyle name="Normal 56 5 2 4 3" xfId="27608" xr:uid="{00000000-0005-0000-0000-0000D46B0000}"/>
    <cellStyle name="Normal 56 5 2 5" xfId="7489" xr:uid="{00000000-0005-0000-0000-0000D56B0000}"/>
    <cellStyle name="Normal 56 5 2 5 2" xfId="37824" xr:uid="{00000000-0005-0000-0000-0000D66B0000}"/>
    <cellStyle name="Normal 56 5 2 5 3" xfId="22591" xr:uid="{00000000-0005-0000-0000-0000D76B0000}"/>
    <cellStyle name="Normal 56 5 2 6" xfId="32812" xr:uid="{00000000-0005-0000-0000-0000D86B0000}"/>
    <cellStyle name="Normal 56 5 2 7" xfId="17578" xr:uid="{00000000-0005-0000-0000-0000D96B0000}"/>
    <cellStyle name="Normal 56 5 3" xfId="3271" xr:uid="{00000000-0005-0000-0000-0000DA6B0000}"/>
    <cellStyle name="Normal 56 5 3 2" xfId="13345" xr:uid="{00000000-0005-0000-0000-0000DB6B0000}"/>
    <cellStyle name="Normal 56 5 3 2 2" xfId="43676" xr:uid="{00000000-0005-0000-0000-0000DC6B0000}"/>
    <cellStyle name="Normal 56 5 3 2 3" xfId="28443" xr:uid="{00000000-0005-0000-0000-0000DD6B0000}"/>
    <cellStyle name="Normal 56 5 3 3" xfId="8325" xr:uid="{00000000-0005-0000-0000-0000DE6B0000}"/>
    <cellStyle name="Normal 56 5 3 3 2" xfId="38659" xr:uid="{00000000-0005-0000-0000-0000DF6B0000}"/>
    <cellStyle name="Normal 56 5 3 3 3" xfId="23426" xr:uid="{00000000-0005-0000-0000-0000E06B0000}"/>
    <cellStyle name="Normal 56 5 3 4" xfId="33646" xr:uid="{00000000-0005-0000-0000-0000E16B0000}"/>
    <cellStyle name="Normal 56 5 3 5" xfId="18413" xr:uid="{00000000-0005-0000-0000-0000E26B0000}"/>
    <cellStyle name="Normal 56 5 4" xfId="4964" xr:uid="{00000000-0005-0000-0000-0000E36B0000}"/>
    <cellStyle name="Normal 56 5 4 2" xfId="15016" xr:uid="{00000000-0005-0000-0000-0000E46B0000}"/>
    <cellStyle name="Normal 56 5 4 2 2" xfId="45347" xr:uid="{00000000-0005-0000-0000-0000E56B0000}"/>
    <cellStyle name="Normal 56 5 4 2 3" xfId="30114" xr:uid="{00000000-0005-0000-0000-0000E66B0000}"/>
    <cellStyle name="Normal 56 5 4 3" xfId="9996" xr:uid="{00000000-0005-0000-0000-0000E76B0000}"/>
    <cellStyle name="Normal 56 5 4 3 2" xfId="40330" xr:uid="{00000000-0005-0000-0000-0000E86B0000}"/>
    <cellStyle name="Normal 56 5 4 3 3" xfId="25097" xr:uid="{00000000-0005-0000-0000-0000E96B0000}"/>
    <cellStyle name="Normal 56 5 4 4" xfId="35317" xr:uid="{00000000-0005-0000-0000-0000EA6B0000}"/>
    <cellStyle name="Normal 56 5 4 5" xfId="20084" xr:uid="{00000000-0005-0000-0000-0000EB6B0000}"/>
    <cellStyle name="Normal 56 5 5" xfId="11674" xr:uid="{00000000-0005-0000-0000-0000EC6B0000}"/>
    <cellStyle name="Normal 56 5 5 2" xfId="42005" xr:uid="{00000000-0005-0000-0000-0000ED6B0000}"/>
    <cellStyle name="Normal 56 5 5 3" xfId="26772" xr:uid="{00000000-0005-0000-0000-0000EE6B0000}"/>
    <cellStyle name="Normal 56 5 6" xfId="6653" xr:uid="{00000000-0005-0000-0000-0000EF6B0000}"/>
    <cellStyle name="Normal 56 5 6 2" xfId="36988" xr:uid="{00000000-0005-0000-0000-0000F06B0000}"/>
    <cellStyle name="Normal 56 5 6 3" xfId="21755" xr:uid="{00000000-0005-0000-0000-0000F16B0000}"/>
    <cellStyle name="Normal 56 5 7" xfId="31976" xr:uid="{00000000-0005-0000-0000-0000F26B0000}"/>
    <cellStyle name="Normal 56 5 8" xfId="16742" xr:uid="{00000000-0005-0000-0000-0000F36B0000}"/>
    <cellStyle name="Normal 56 6" xfId="1998" xr:uid="{00000000-0005-0000-0000-0000F46B0000}"/>
    <cellStyle name="Normal 56 6 2" xfId="3690" xr:uid="{00000000-0005-0000-0000-0000F56B0000}"/>
    <cellStyle name="Normal 56 6 2 2" xfId="13763" xr:uid="{00000000-0005-0000-0000-0000F66B0000}"/>
    <cellStyle name="Normal 56 6 2 2 2" xfId="44094" xr:uid="{00000000-0005-0000-0000-0000F76B0000}"/>
    <cellStyle name="Normal 56 6 2 2 3" xfId="28861" xr:uid="{00000000-0005-0000-0000-0000F86B0000}"/>
    <cellStyle name="Normal 56 6 2 3" xfId="8743" xr:uid="{00000000-0005-0000-0000-0000F96B0000}"/>
    <cellStyle name="Normal 56 6 2 3 2" xfId="39077" xr:uid="{00000000-0005-0000-0000-0000FA6B0000}"/>
    <cellStyle name="Normal 56 6 2 3 3" xfId="23844" xr:uid="{00000000-0005-0000-0000-0000FB6B0000}"/>
    <cellStyle name="Normal 56 6 2 4" xfId="34064" xr:uid="{00000000-0005-0000-0000-0000FC6B0000}"/>
    <cellStyle name="Normal 56 6 2 5" xfId="18831" xr:uid="{00000000-0005-0000-0000-0000FD6B0000}"/>
    <cellStyle name="Normal 56 6 3" xfId="5382" xr:uid="{00000000-0005-0000-0000-0000FE6B0000}"/>
    <cellStyle name="Normal 56 6 3 2" xfId="15434" xr:uid="{00000000-0005-0000-0000-0000FF6B0000}"/>
    <cellStyle name="Normal 56 6 3 2 2" xfId="45765" xr:uid="{00000000-0005-0000-0000-0000006C0000}"/>
    <cellStyle name="Normal 56 6 3 2 3" xfId="30532" xr:uid="{00000000-0005-0000-0000-0000016C0000}"/>
    <cellStyle name="Normal 56 6 3 3" xfId="10414" xr:uid="{00000000-0005-0000-0000-0000026C0000}"/>
    <cellStyle name="Normal 56 6 3 3 2" xfId="40748" xr:uid="{00000000-0005-0000-0000-0000036C0000}"/>
    <cellStyle name="Normal 56 6 3 3 3" xfId="25515" xr:uid="{00000000-0005-0000-0000-0000046C0000}"/>
    <cellStyle name="Normal 56 6 3 4" xfId="35735" xr:uid="{00000000-0005-0000-0000-0000056C0000}"/>
    <cellStyle name="Normal 56 6 3 5" xfId="20502" xr:uid="{00000000-0005-0000-0000-0000066C0000}"/>
    <cellStyle name="Normal 56 6 4" xfId="12092" xr:uid="{00000000-0005-0000-0000-0000076C0000}"/>
    <cellStyle name="Normal 56 6 4 2" xfId="42423" xr:uid="{00000000-0005-0000-0000-0000086C0000}"/>
    <cellStyle name="Normal 56 6 4 3" xfId="27190" xr:uid="{00000000-0005-0000-0000-0000096C0000}"/>
    <cellStyle name="Normal 56 6 5" xfId="7071" xr:uid="{00000000-0005-0000-0000-00000A6C0000}"/>
    <cellStyle name="Normal 56 6 5 2" xfId="37406" xr:uid="{00000000-0005-0000-0000-00000B6C0000}"/>
    <cellStyle name="Normal 56 6 5 3" xfId="22173" xr:uid="{00000000-0005-0000-0000-00000C6C0000}"/>
    <cellStyle name="Normal 56 6 6" xfId="32394" xr:uid="{00000000-0005-0000-0000-00000D6C0000}"/>
    <cellStyle name="Normal 56 6 7" xfId="17160" xr:uid="{00000000-0005-0000-0000-00000E6C0000}"/>
    <cellStyle name="Normal 56 7" xfId="2849" xr:uid="{00000000-0005-0000-0000-00000F6C0000}"/>
    <cellStyle name="Normal 56 7 2" xfId="12927" xr:uid="{00000000-0005-0000-0000-0000106C0000}"/>
    <cellStyle name="Normal 56 7 2 2" xfId="43258" xr:uid="{00000000-0005-0000-0000-0000116C0000}"/>
    <cellStyle name="Normal 56 7 2 3" xfId="28025" xr:uid="{00000000-0005-0000-0000-0000126C0000}"/>
    <cellStyle name="Normal 56 7 3" xfId="7907" xr:uid="{00000000-0005-0000-0000-0000136C0000}"/>
    <cellStyle name="Normal 56 7 3 2" xfId="38241" xr:uid="{00000000-0005-0000-0000-0000146C0000}"/>
    <cellStyle name="Normal 56 7 3 3" xfId="23008" xr:uid="{00000000-0005-0000-0000-0000156C0000}"/>
    <cellStyle name="Normal 56 7 4" xfId="33228" xr:uid="{00000000-0005-0000-0000-0000166C0000}"/>
    <cellStyle name="Normal 56 7 5" xfId="17995" xr:uid="{00000000-0005-0000-0000-0000176C0000}"/>
    <cellStyle name="Normal 56 8" xfId="4543" xr:uid="{00000000-0005-0000-0000-0000186C0000}"/>
    <cellStyle name="Normal 56 8 2" xfId="14598" xr:uid="{00000000-0005-0000-0000-0000196C0000}"/>
    <cellStyle name="Normal 56 8 2 2" xfId="44929" xr:uid="{00000000-0005-0000-0000-00001A6C0000}"/>
    <cellStyle name="Normal 56 8 2 3" xfId="29696" xr:uid="{00000000-0005-0000-0000-00001B6C0000}"/>
    <cellStyle name="Normal 56 8 3" xfId="9578" xr:uid="{00000000-0005-0000-0000-00001C6C0000}"/>
    <cellStyle name="Normal 56 8 3 2" xfId="39912" xr:uid="{00000000-0005-0000-0000-00001D6C0000}"/>
    <cellStyle name="Normal 56 8 3 3" xfId="24679" xr:uid="{00000000-0005-0000-0000-00001E6C0000}"/>
    <cellStyle name="Normal 56 8 4" xfId="34899" xr:uid="{00000000-0005-0000-0000-00001F6C0000}"/>
    <cellStyle name="Normal 56 8 5" xfId="19666" xr:uid="{00000000-0005-0000-0000-0000206C0000}"/>
    <cellStyle name="Normal 56 9" xfId="11254" xr:uid="{00000000-0005-0000-0000-0000216C0000}"/>
    <cellStyle name="Normal 56 9 2" xfId="41587" xr:uid="{00000000-0005-0000-0000-0000226C0000}"/>
    <cellStyle name="Normal 56 9 3" xfId="26354" xr:uid="{00000000-0005-0000-0000-0000236C0000}"/>
    <cellStyle name="Normal 57" xfId="874" xr:uid="{00000000-0005-0000-0000-0000246C0000}"/>
    <cellStyle name="Normal 57 10" xfId="6234" xr:uid="{00000000-0005-0000-0000-0000256C0000}"/>
    <cellStyle name="Normal 57 10 2" xfId="36571" xr:uid="{00000000-0005-0000-0000-0000266C0000}"/>
    <cellStyle name="Normal 57 10 3" xfId="21338" xr:uid="{00000000-0005-0000-0000-0000276C0000}"/>
    <cellStyle name="Normal 57 11" xfId="31562" xr:uid="{00000000-0005-0000-0000-0000286C0000}"/>
    <cellStyle name="Normal 57 12" xfId="16323" xr:uid="{00000000-0005-0000-0000-0000296C0000}"/>
    <cellStyle name="Normal 57 2" xfId="1198" xr:uid="{00000000-0005-0000-0000-00002A6C0000}"/>
    <cellStyle name="Normal 57 2 10" xfId="31614" xr:uid="{00000000-0005-0000-0000-00002B6C0000}"/>
    <cellStyle name="Normal 57 2 11" xfId="16377" xr:uid="{00000000-0005-0000-0000-00002C6C0000}"/>
    <cellStyle name="Normal 57 2 2" xfId="1306" xr:uid="{00000000-0005-0000-0000-00002D6C0000}"/>
    <cellStyle name="Normal 57 2 2 10" xfId="16481" xr:uid="{00000000-0005-0000-0000-00002E6C0000}"/>
    <cellStyle name="Normal 57 2 2 2" xfId="1523" xr:uid="{00000000-0005-0000-0000-00002F6C0000}"/>
    <cellStyle name="Normal 57 2 2 2 2" xfId="1944" xr:uid="{00000000-0005-0000-0000-0000306C0000}"/>
    <cellStyle name="Normal 57 2 2 2 2 2" xfId="2783" xr:uid="{00000000-0005-0000-0000-0000316C0000}"/>
    <cellStyle name="Normal 57 2 2 2 2 2 2" xfId="4473" xr:uid="{00000000-0005-0000-0000-0000326C0000}"/>
    <cellStyle name="Normal 57 2 2 2 2 2 2 2" xfId="14546" xr:uid="{00000000-0005-0000-0000-0000336C0000}"/>
    <cellStyle name="Normal 57 2 2 2 2 2 2 2 2" xfId="44877" xr:uid="{00000000-0005-0000-0000-0000346C0000}"/>
    <cellStyle name="Normal 57 2 2 2 2 2 2 2 3" xfId="29644" xr:uid="{00000000-0005-0000-0000-0000356C0000}"/>
    <cellStyle name="Normal 57 2 2 2 2 2 2 3" xfId="9526" xr:uid="{00000000-0005-0000-0000-0000366C0000}"/>
    <cellStyle name="Normal 57 2 2 2 2 2 2 3 2" xfId="39860" xr:uid="{00000000-0005-0000-0000-0000376C0000}"/>
    <cellStyle name="Normal 57 2 2 2 2 2 2 3 3" xfId="24627" xr:uid="{00000000-0005-0000-0000-0000386C0000}"/>
    <cellStyle name="Normal 57 2 2 2 2 2 2 4" xfId="34847" xr:uid="{00000000-0005-0000-0000-0000396C0000}"/>
    <cellStyle name="Normal 57 2 2 2 2 2 2 5" xfId="19614" xr:uid="{00000000-0005-0000-0000-00003A6C0000}"/>
    <cellStyle name="Normal 57 2 2 2 2 2 3" xfId="6165" xr:uid="{00000000-0005-0000-0000-00003B6C0000}"/>
    <cellStyle name="Normal 57 2 2 2 2 2 3 2" xfId="16217" xr:uid="{00000000-0005-0000-0000-00003C6C0000}"/>
    <cellStyle name="Normal 57 2 2 2 2 2 3 2 2" xfId="46548" xr:uid="{00000000-0005-0000-0000-00003D6C0000}"/>
    <cellStyle name="Normal 57 2 2 2 2 2 3 2 3" xfId="31315" xr:uid="{00000000-0005-0000-0000-00003E6C0000}"/>
    <cellStyle name="Normal 57 2 2 2 2 2 3 3" xfId="11197" xr:uid="{00000000-0005-0000-0000-00003F6C0000}"/>
    <cellStyle name="Normal 57 2 2 2 2 2 3 3 2" xfId="41531" xr:uid="{00000000-0005-0000-0000-0000406C0000}"/>
    <cellStyle name="Normal 57 2 2 2 2 2 3 3 3" xfId="26298" xr:uid="{00000000-0005-0000-0000-0000416C0000}"/>
    <cellStyle name="Normal 57 2 2 2 2 2 3 4" xfId="36518" xr:uid="{00000000-0005-0000-0000-0000426C0000}"/>
    <cellStyle name="Normal 57 2 2 2 2 2 3 5" xfId="21285" xr:uid="{00000000-0005-0000-0000-0000436C0000}"/>
    <cellStyle name="Normal 57 2 2 2 2 2 4" xfId="12875" xr:uid="{00000000-0005-0000-0000-0000446C0000}"/>
    <cellStyle name="Normal 57 2 2 2 2 2 4 2" xfId="43206" xr:uid="{00000000-0005-0000-0000-0000456C0000}"/>
    <cellStyle name="Normal 57 2 2 2 2 2 4 3" xfId="27973" xr:uid="{00000000-0005-0000-0000-0000466C0000}"/>
    <cellStyle name="Normal 57 2 2 2 2 2 5" xfId="7854" xr:uid="{00000000-0005-0000-0000-0000476C0000}"/>
    <cellStyle name="Normal 57 2 2 2 2 2 5 2" xfId="38189" xr:uid="{00000000-0005-0000-0000-0000486C0000}"/>
    <cellStyle name="Normal 57 2 2 2 2 2 5 3" xfId="22956" xr:uid="{00000000-0005-0000-0000-0000496C0000}"/>
    <cellStyle name="Normal 57 2 2 2 2 2 6" xfId="33177" xr:uid="{00000000-0005-0000-0000-00004A6C0000}"/>
    <cellStyle name="Normal 57 2 2 2 2 2 7" xfId="17943" xr:uid="{00000000-0005-0000-0000-00004B6C0000}"/>
    <cellStyle name="Normal 57 2 2 2 2 3" xfId="3636" xr:uid="{00000000-0005-0000-0000-00004C6C0000}"/>
    <cellStyle name="Normal 57 2 2 2 2 3 2" xfId="13710" xr:uid="{00000000-0005-0000-0000-00004D6C0000}"/>
    <cellStyle name="Normal 57 2 2 2 2 3 2 2" xfId="44041" xr:uid="{00000000-0005-0000-0000-00004E6C0000}"/>
    <cellStyle name="Normal 57 2 2 2 2 3 2 3" xfId="28808" xr:uid="{00000000-0005-0000-0000-00004F6C0000}"/>
    <cellStyle name="Normal 57 2 2 2 2 3 3" xfId="8690" xr:uid="{00000000-0005-0000-0000-0000506C0000}"/>
    <cellStyle name="Normal 57 2 2 2 2 3 3 2" xfId="39024" xr:uid="{00000000-0005-0000-0000-0000516C0000}"/>
    <cellStyle name="Normal 57 2 2 2 2 3 3 3" xfId="23791" xr:uid="{00000000-0005-0000-0000-0000526C0000}"/>
    <cellStyle name="Normal 57 2 2 2 2 3 4" xfId="34011" xr:uid="{00000000-0005-0000-0000-0000536C0000}"/>
    <cellStyle name="Normal 57 2 2 2 2 3 5" xfId="18778" xr:uid="{00000000-0005-0000-0000-0000546C0000}"/>
    <cellStyle name="Normal 57 2 2 2 2 4" xfId="5329" xr:uid="{00000000-0005-0000-0000-0000556C0000}"/>
    <cellStyle name="Normal 57 2 2 2 2 4 2" xfId="15381" xr:uid="{00000000-0005-0000-0000-0000566C0000}"/>
    <cellStyle name="Normal 57 2 2 2 2 4 2 2" xfId="45712" xr:uid="{00000000-0005-0000-0000-0000576C0000}"/>
    <cellStyle name="Normal 57 2 2 2 2 4 2 3" xfId="30479" xr:uid="{00000000-0005-0000-0000-0000586C0000}"/>
    <cellStyle name="Normal 57 2 2 2 2 4 3" xfId="10361" xr:uid="{00000000-0005-0000-0000-0000596C0000}"/>
    <cellStyle name="Normal 57 2 2 2 2 4 3 2" xfId="40695" xr:uid="{00000000-0005-0000-0000-00005A6C0000}"/>
    <cellStyle name="Normal 57 2 2 2 2 4 3 3" xfId="25462" xr:uid="{00000000-0005-0000-0000-00005B6C0000}"/>
    <cellStyle name="Normal 57 2 2 2 2 4 4" xfId="35682" xr:uid="{00000000-0005-0000-0000-00005C6C0000}"/>
    <cellStyle name="Normal 57 2 2 2 2 4 5" xfId="20449" xr:uid="{00000000-0005-0000-0000-00005D6C0000}"/>
    <cellStyle name="Normal 57 2 2 2 2 5" xfId="12039" xr:uid="{00000000-0005-0000-0000-00005E6C0000}"/>
    <cellStyle name="Normal 57 2 2 2 2 5 2" xfId="42370" xr:uid="{00000000-0005-0000-0000-00005F6C0000}"/>
    <cellStyle name="Normal 57 2 2 2 2 5 3" xfId="27137" xr:uid="{00000000-0005-0000-0000-0000606C0000}"/>
    <cellStyle name="Normal 57 2 2 2 2 6" xfId="7018" xr:uid="{00000000-0005-0000-0000-0000616C0000}"/>
    <cellStyle name="Normal 57 2 2 2 2 6 2" xfId="37353" xr:uid="{00000000-0005-0000-0000-0000626C0000}"/>
    <cellStyle name="Normal 57 2 2 2 2 6 3" xfId="22120" xr:uid="{00000000-0005-0000-0000-0000636C0000}"/>
    <cellStyle name="Normal 57 2 2 2 2 7" xfId="32341" xr:uid="{00000000-0005-0000-0000-0000646C0000}"/>
    <cellStyle name="Normal 57 2 2 2 2 8" xfId="17107" xr:uid="{00000000-0005-0000-0000-0000656C0000}"/>
    <cellStyle name="Normal 57 2 2 2 3" xfId="2365" xr:uid="{00000000-0005-0000-0000-0000666C0000}"/>
    <cellStyle name="Normal 57 2 2 2 3 2" xfId="4055" xr:uid="{00000000-0005-0000-0000-0000676C0000}"/>
    <cellStyle name="Normal 57 2 2 2 3 2 2" xfId="14128" xr:uid="{00000000-0005-0000-0000-0000686C0000}"/>
    <cellStyle name="Normal 57 2 2 2 3 2 2 2" xfId="44459" xr:uid="{00000000-0005-0000-0000-0000696C0000}"/>
    <cellStyle name="Normal 57 2 2 2 3 2 2 3" xfId="29226" xr:uid="{00000000-0005-0000-0000-00006A6C0000}"/>
    <cellStyle name="Normal 57 2 2 2 3 2 3" xfId="9108" xr:uid="{00000000-0005-0000-0000-00006B6C0000}"/>
    <cellStyle name="Normal 57 2 2 2 3 2 3 2" xfId="39442" xr:uid="{00000000-0005-0000-0000-00006C6C0000}"/>
    <cellStyle name="Normal 57 2 2 2 3 2 3 3" xfId="24209" xr:uid="{00000000-0005-0000-0000-00006D6C0000}"/>
    <cellStyle name="Normal 57 2 2 2 3 2 4" xfId="34429" xr:uid="{00000000-0005-0000-0000-00006E6C0000}"/>
    <cellStyle name="Normal 57 2 2 2 3 2 5" xfId="19196" xr:uid="{00000000-0005-0000-0000-00006F6C0000}"/>
    <cellStyle name="Normal 57 2 2 2 3 3" xfId="5747" xr:uid="{00000000-0005-0000-0000-0000706C0000}"/>
    <cellStyle name="Normal 57 2 2 2 3 3 2" xfId="15799" xr:uid="{00000000-0005-0000-0000-0000716C0000}"/>
    <cellStyle name="Normal 57 2 2 2 3 3 2 2" xfId="46130" xr:uid="{00000000-0005-0000-0000-0000726C0000}"/>
    <cellStyle name="Normal 57 2 2 2 3 3 2 3" xfId="30897" xr:uid="{00000000-0005-0000-0000-0000736C0000}"/>
    <cellStyle name="Normal 57 2 2 2 3 3 3" xfId="10779" xr:uid="{00000000-0005-0000-0000-0000746C0000}"/>
    <cellStyle name="Normal 57 2 2 2 3 3 3 2" xfId="41113" xr:uid="{00000000-0005-0000-0000-0000756C0000}"/>
    <cellStyle name="Normal 57 2 2 2 3 3 3 3" xfId="25880" xr:uid="{00000000-0005-0000-0000-0000766C0000}"/>
    <cellStyle name="Normal 57 2 2 2 3 3 4" xfId="36100" xr:uid="{00000000-0005-0000-0000-0000776C0000}"/>
    <cellStyle name="Normal 57 2 2 2 3 3 5" xfId="20867" xr:uid="{00000000-0005-0000-0000-0000786C0000}"/>
    <cellStyle name="Normal 57 2 2 2 3 4" xfId="12457" xr:uid="{00000000-0005-0000-0000-0000796C0000}"/>
    <cellStyle name="Normal 57 2 2 2 3 4 2" xfId="42788" xr:uid="{00000000-0005-0000-0000-00007A6C0000}"/>
    <cellStyle name="Normal 57 2 2 2 3 4 3" xfId="27555" xr:uid="{00000000-0005-0000-0000-00007B6C0000}"/>
    <cellStyle name="Normal 57 2 2 2 3 5" xfId="7436" xr:uid="{00000000-0005-0000-0000-00007C6C0000}"/>
    <cellStyle name="Normal 57 2 2 2 3 5 2" xfId="37771" xr:uid="{00000000-0005-0000-0000-00007D6C0000}"/>
    <cellStyle name="Normal 57 2 2 2 3 5 3" xfId="22538" xr:uid="{00000000-0005-0000-0000-00007E6C0000}"/>
    <cellStyle name="Normal 57 2 2 2 3 6" xfId="32759" xr:uid="{00000000-0005-0000-0000-00007F6C0000}"/>
    <cellStyle name="Normal 57 2 2 2 3 7" xfId="17525" xr:uid="{00000000-0005-0000-0000-0000806C0000}"/>
    <cellStyle name="Normal 57 2 2 2 4" xfId="3218" xr:uid="{00000000-0005-0000-0000-0000816C0000}"/>
    <cellStyle name="Normal 57 2 2 2 4 2" xfId="13292" xr:uid="{00000000-0005-0000-0000-0000826C0000}"/>
    <cellStyle name="Normal 57 2 2 2 4 2 2" xfId="43623" xr:uid="{00000000-0005-0000-0000-0000836C0000}"/>
    <cellStyle name="Normal 57 2 2 2 4 2 3" xfId="28390" xr:uid="{00000000-0005-0000-0000-0000846C0000}"/>
    <cellStyle name="Normal 57 2 2 2 4 3" xfId="8272" xr:uid="{00000000-0005-0000-0000-0000856C0000}"/>
    <cellStyle name="Normal 57 2 2 2 4 3 2" xfId="38606" xr:uid="{00000000-0005-0000-0000-0000866C0000}"/>
    <cellStyle name="Normal 57 2 2 2 4 3 3" xfId="23373" xr:uid="{00000000-0005-0000-0000-0000876C0000}"/>
    <cellStyle name="Normal 57 2 2 2 4 4" xfId="33593" xr:uid="{00000000-0005-0000-0000-0000886C0000}"/>
    <cellStyle name="Normal 57 2 2 2 4 5" xfId="18360" xr:uid="{00000000-0005-0000-0000-0000896C0000}"/>
    <cellStyle name="Normal 57 2 2 2 5" xfId="4911" xr:uid="{00000000-0005-0000-0000-00008A6C0000}"/>
    <cellStyle name="Normal 57 2 2 2 5 2" xfId="14963" xr:uid="{00000000-0005-0000-0000-00008B6C0000}"/>
    <cellStyle name="Normal 57 2 2 2 5 2 2" xfId="45294" xr:uid="{00000000-0005-0000-0000-00008C6C0000}"/>
    <cellStyle name="Normal 57 2 2 2 5 2 3" xfId="30061" xr:uid="{00000000-0005-0000-0000-00008D6C0000}"/>
    <cellStyle name="Normal 57 2 2 2 5 3" xfId="9943" xr:uid="{00000000-0005-0000-0000-00008E6C0000}"/>
    <cellStyle name="Normal 57 2 2 2 5 3 2" xfId="40277" xr:uid="{00000000-0005-0000-0000-00008F6C0000}"/>
    <cellStyle name="Normal 57 2 2 2 5 3 3" xfId="25044" xr:uid="{00000000-0005-0000-0000-0000906C0000}"/>
    <cellStyle name="Normal 57 2 2 2 5 4" xfId="35264" xr:uid="{00000000-0005-0000-0000-0000916C0000}"/>
    <cellStyle name="Normal 57 2 2 2 5 5" xfId="20031" xr:uid="{00000000-0005-0000-0000-0000926C0000}"/>
    <cellStyle name="Normal 57 2 2 2 6" xfId="11621" xr:uid="{00000000-0005-0000-0000-0000936C0000}"/>
    <cellStyle name="Normal 57 2 2 2 6 2" xfId="41952" xr:uid="{00000000-0005-0000-0000-0000946C0000}"/>
    <cellStyle name="Normal 57 2 2 2 6 3" xfId="26719" xr:uid="{00000000-0005-0000-0000-0000956C0000}"/>
    <cellStyle name="Normal 57 2 2 2 7" xfId="6600" xr:uid="{00000000-0005-0000-0000-0000966C0000}"/>
    <cellStyle name="Normal 57 2 2 2 7 2" xfId="36935" xr:uid="{00000000-0005-0000-0000-0000976C0000}"/>
    <cellStyle name="Normal 57 2 2 2 7 3" xfId="21702" xr:uid="{00000000-0005-0000-0000-0000986C0000}"/>
    <cellStyle name="Normal 57 2 2 2 8" xfId="31923" xr:uid="{00000000-0005-0000-0000-0000996C0000}"/>
    <cellStyle name="Normal 57 2 2 2 9" xfId="16689" xr:uid="{00000000-0005-0000-0000-00009A6C0000}"/>
    <cellStyle name="Normal 57 2 2 3" xfId="1736" xr:uid="{00000000-0005-0000-0000-00009B6C0000}"/>
    <cellStyle name="Normal 57 2 2 3 2" xfId="2575" xr:uid="{00000000-0005-0000-0000-00009C6C0000}"/>
    <cellStyle name="Normal 57 2 2 3 2 2" xfId="4265" xr:uid="{00000000-0005-0000-0000-00009D6C0000}"/>
    <cellStyle name="Normal 57 2 2 3 2 2 2" xfId="14338" xr:uid="{00000000-0005-0000-0000-00009E6C0000}"/>
    <cellStyle name="Normal 57 2 2 3 2 2 2 2" xfId="44669" xr:uid="{00000000-0005-0000-0000-00009F6C0000}"/>
    <cellStyle name="Normal 57 2 2 3 2 2 2 3" xfId="29436" xr:uid="{00000000-0005-0000-0000-0000A06C0000}"/>
    <cellStyle name="Normal 57 2 2 3 2 2 3" xfId="9318" xr:uid="{00000000-0005-0000-0000-0000A16C0000}"/>
    <cellStyle name="Normal 57 2 2 3 2 2 3 2" xfId="39652" xr:uid="{00000000-0005-0000-0000-0000A26C0000}"/>
    <cellStyle name="Normal 57 2 2 3 2 2 3 3" xfId="24419" xr:uid="{00000000-0005-0000-0000-0000A36C0000}"/>
    <cellStyle name="Normal 57 2 2 3 2 2 4" xfId="34639" xr:uid="{00000000-0005-0000-0000-0000A46C0000}"/>
    <cellStyle name="Normal 57 2 2 3 2 2 5" xfId="19406" xr:uid="{00000000-0005-0000-0000-0000A56C0000}"/>
    <cellStyle name="Normal 57 2 2 3 2 3" xfId="5957" xr:uid="{00000000-0005-0000-0000-0000A66C0000}"/>
    <cellStyle name="Normal 57 2 2 3 2 3 2" xfId="16009" xr:uid="{00000000-0005-0000-0000-0000A76C0000}"/>
    <cellStyle name="Normal 57 2 2 3 2 3 2 2" xfId="46340" xr:uid="{00000000-0005-0000-0000-0000A86C0000}"/>
    <cellStyle name="Normal 57 2 2 3 2 3 2 3" xfId="31107" xr:uid="{00000000-0005-0000-0000-0000A96C0000}"/>
    <cellStyle name="Normal 57 2 2 3 2 3 3" xfId="10989" xr:uid="{00000000-0005-0000-0000-0000AA6C0000}"/>
    <cellStyle name="Normal 57 2 2 3 2 3 3 2" xfId="41323" xr:uid="{00000000-0005-0000-0000-0000AB6C0000}"/>
    <cellStyle name="Normal 57 2 2 3 2 3 3 3" xfId="26090" xr:uid="{00000000-0005-0000-0000-0000AC6C0000}"/>
    <cellStyle name="Normal 57 2 2 3 2 3 4" xfId="36310" xr:uid="{00000000-0005-0000-0000-0000AD6C0000}"/>
    <cellStyle name="Normal 57 2 2 3 2 3 5" xfId="21077" xr:uid="{00000000-0005-0000-0000-0000AE6C0000}"/>
    <cellStyle name="Normal 57 2 2 3 2 4" xfId="12667" xr:uid="{00000000-0005-0000-0000-0000AF6C0000}"/>
    <cellStyle name="Normal 57 2 2 3 2 4 2" xfId="42998" xr:uid="{00000000-0005-0000-0000-0000B06C0000}"/>
    <cellStyle name="Normal 57 2 2 3 2 4 3" xfId="27765" xr:uid="{00000000-0005-0000-0000-0000B16C0000}"/>
    <cellStyle name="Normal 57 2 2 3 2 5" xfId="7646" xr:uid="{00000000-0005-0000-0000-0000B26C0000}"/>
    <cellStyle name="Normal 57 2 2 3 2 5 2" xfId="37981" xr:uid="{00000000-0005-0000-0000-0000B36C0000}"/>
    <cellStyle name="Normal 57 2 2 3 2 5 3" xfId="22748" xr:uid="{00000000-0005-0000-0000-0000B46C0000}"/>
    <cellStyle name="Normal 57 2 2 3 2 6" xfId="32969" xr:uid="{00000000-0005-0000-0000-0000B56C0000}"/>
    <cellStyle name="Normal 57 2 2 3 2 7" xfId="17735" xr:uid="{00000000-0005-0000-0000-0000B66C0000}"/>
    <cellStyle name="Normal 57 2 2 3 3" xfId="3428" xr:uid="{00000000-0005-0000-0000-0000B76C0000}"/>
    <cellStyle name="Normal 57 2 2 3 3 2" xfId="13502" xr:uid="{00000000-0005-0000-0000-0000B86C0000}"/>
    <cellStyle name="Normal 57 2 2 3 3 2 2" xfId="43833" xr:uid="{00000000-0005-0000-0000-0000B96C0000}"/>
    <cellStyle name="Normal 57 2 2 3 3 2 3" xfId="28600" xr:uid="{00000000-0005-0000-0000-0000BA6C0000}"/>
    <cellStyle name="Normal 57 2 2 3 3 3" xfId="8482" xr:uid="{00000000-0005-0000-0000-0000BB6C0000}"/>
    <cellStyle name="Normal 57 2 2 3 3 3 2" xfId="38816" xr:uid="{00000000-0005-0000-0000-0000BC6C0000}"/>
    <cellStyle name="Normal 57 2 2 3 3 3 3" xfId="23583" xr:uid="{00000000-0005-0000-0000-0000BD6C0000}"/>
    <cellStyle name="Normal 57 2 2 3 3 4" xfId="33803" xr:uid="{00000000-0005-0000-0000-0000BE6C0000}"/>
    <cellStyle name="Normal 57 2 2 3 3 5" xfId="18570" xr:uid="{00000000-0005-0000-0000-0000BF6C0000}"/>
    <cellStyle name="Normal 57 2 2 3 4" xfId="5121" xr:uid="{00000000-0005-0000-0000-0000C06C0000}"/>
    <cellStyle name="Normal 57 2 2 3 4 2" xfId="15173" xr:uid="{00000000-0005-0000-0000-0000C16C0000}"/>
    <cellStyle name="Normal 57 2 2 3 4 2 2" xfId="45504" xr:uid="{00000000-0005-0000-0000-0000C26C0000}"/>
    <cellStyle name="Normal 57 2 2 3 4 2 3" xfId="30271" xr:uid="{00000000-0005-0000-0000-0000C36C0000}"/>
    <cellStyle name="Normal 57 2 2 3 4 3" xfId="10153" xr:uid="{00000000-0005-0000-0000-0000C46C0000}"/>
    <cellStyle name="Normal 57 2 2 3 4 3 2" xfId="40487" xr:uid="{00000000-0005-0000-0000-0000C56C0000}"/>
    <cellStyle name="Normal 57 2 2 3 4 3 3" xfId="25254" xr:uid="{00000000-0005-0000-0000-0000C66C0000}"/>
    <cellStyle name="Normal 57 2 2 3 4 4" xfId="35474" xr:uid="{00000000-0005-0000-0000-0000C76C0000}"/>
    <cellStyle name="Normal 57 2 2 3 4 5" xfId="20241" xr:uid="{00000000-0005-0000-0000-0000C86C0000}"/>
    <cellStyle name="Normal 57 2 2 3 5" xfId="11831" xr:uid="{00000000-0005-0000-0000-0000C96C0000}"/>
    <cellStyle name="Normal 57 2 2 3 5 2" xfId="42162" xr:uid="{00000000-0005-0000-0000-0000CA6C0000}"/>
    <cellStyle name="Normal 57 2 2 3 5 3" xfId="26929" xr:uid="{00000000-0005-0000-0000-0000CB6C0000}"/>
    <cellStyle name="Normal 57 2 2 3 6" xfId="6810" xr:uid="{00000000-0005-0000-0000-0000CC6C0000}"/>
    <cellStyle name="Normal 57 2 2 3 6 2" xfId="37145" xr:uid="{00000000-0005-0000-0000-0000CD6C0000}"/>
    <cellStyle name="Normal 57 2 2 3 6 3" xfId="21912" xr:uid="{00000000-0005-0000-0000-0000CE6C0000}"/>
    <cellStyle name="Normal 57 2 2 3 7" xfId="32133" xr:uid="{00000000-0005-0000-0000-0000CF6C0000}"/>
    <cellStyle name="Normal 57 2 2 3 8" xfId="16899" xr:uid="{00000000-0005-0000-0000-0000D06C0000}"/>
    <cellStyle name="Normal 57 2 2 4" xfId="2157" xr:uid="{00000000-0005-0000-0000-0000D16C0000}"/>
    <cellStyle name="Normal 57 2 2 4 2" xfId="3847" xr:uid="{00000000-0005-0000-0000-0000D26C0000}"/>
    <cellStyle name="Normal 57 2 2 4 2 2" xfId="13920" xr:uid="{00000000-0005-0000-0000-0000D36C0000}"/>
    <cellStyle name="Normal 57 2 2 4 2 2 2" xfId="44251" xr:uid="{00000000-0005-0000-0000-0000D46C0000}"/>
    <cellStyle name="Normal 57 2 2 4 2 2 3" xfId="29018" xr:uid="{00000000-0005-0000-0000-0000D56C0000}"/>
    <cellStyle name="Normal 57 2 2 4 2 3" xfId="8900" xr:uid="{00000000-0005-0000-0000-0000D66C0000}"/>
    <cellStyle name="Normal 57 2 2 4 2 3 2" xfId="39234" xr:uid="{00000000-0005-0000-0000-0000D76C0000}"/>
    <cellStyle name="Normal 57 2 2 4 2 3 3" xfId="24001" xr:uid="{00000000-0005-0000-0000-0000D86C0000}"/>
    <cellStyle name="Normal 57 2 2 4 2 4" xfId="34221" xr:uid="{00000000-0005-0000-0000-0000D96C0000}"/>
    <cellStyle name="Normal 57 2 2 4 2 5" xfId="18988" xr:uid="{00000000-0005-0000-0000-0000DA6C0000}"/>
    <cellStyle name="Normal 57 2 2 4 3" xfId="5539" xr:uid="{00000000-0005-0000-0000-0000DB6C0000}"/>
    <cellStyle name="Normal 57 2 2 4 3 2" xfId="15591" xr:uid="{00000000-0005-0000-0000-0000DC6C0000}"/>
    <cellStyle name="Normal 57 2 2 4 3 2 2" xfId="45922" xr:uid="{00000000-0005-0000-0000-0000DD6C0000}"/>
    <cellStyle name="Normal 57 2 2 4 3 2 3" xfId="30689" xr:uid="{00000000-0005-0000-0000-0000DE6C0000}"/>
    <cellStyle name="Normal 57 2 2 4 3 3" xfId="10571" xr:uid="{00000000-0005-0000-0000-0000DF6C0000}"/>
    <cellStyle name="Normal 57 2 2 4 3 3 2" xfId="40905" xr:uid="{00000000-0005-0000-0000-0000E06C0000}"/>
    <cellStyle name="Normal 57 2 2 4 3 3 3" xfId="25672" xr:uid="{00000000-0005-0000-0000-0000E16C0000}"/>
    <cellStyle name="Normal 57 2 2 4 3 4" xfId="35892" xr:uid="{00000000-0005-0000-0000-0000E26C0000}"/>
    <cellStyle name="Normal 57 2 2 4 3 5" xfId="20659" xr:uid="{00000000-0005-0000-0000-0000E36C0000}"/>
    <cellStyle name="Normal 57 2 2 4 4" xfId="12249" xr:uid="{00000000-0005-0000-0000-0000E46C0000}"/>
    <cellStyle name="Normal 57 2 2 4 4 2" xfId="42580" xr:uid="{00000000-0005-0000-0000-0000E56C0000}"/>
    <cellStyle name="Normal 57 2 2 4 4 3" xfId="27347" xr:uid="{00000000-0005-0000-0000-0000E66C0000}"/>
    <cellStyle name="Normal 57 2 2 4 5" xfId="7228" xr:uid="{00000000-0005-0000-0000-0000E76C0000}"/>
    <cellStyle name="Normal 57 2 2 4 5 2" xfId="37563" xr:uid="{00000000-0005-0000-0000-0000E86C0000}"/>
    <cellStyle name="Normal 57 2 2 4 5 3" xfId="22330" xr:uid="{00000000-0005-0000-0000-0000E96C0000}"/>
    <cellStyle name="Normal 57 2 2 4 6" xfId="32551" xr:uid="{00000000-0005-0000-0000-0000EA6C0000}"/>
    <cellStyle name="Normal 57 2 2 4 7" xfId="17317" xr:uid="{00000000-0005-0000-0000-0000EB6C0000}"/>
    <cellStyle name="Normal 57 2 2 5" xfId="3010" xr:uid="{00000000-0005-0000-0000-0000EC6C0000}"/>
    <cellStyle name="Normal 57 2 2 5 2" xfId="13084" xr:uid="{00000000-0005-0000-0000-0000ED6C0000}"/>
    <cellStyle name="Normal 57 2 2 5 2 2" xfId="43415" xr:uid="{00000000-0005-0000-0000-0000EE6C0000}"/>
    <cellStyle name="Normal 57 2 2 5 2 3" xfId="28182" xr:uid="{00000000-0005-0000-0000-0000EF6C0000}"/>
    <cellStyle name="Normal 57 2 2 5 3" xfId="8064" xr:uid="{00000000-0005-0000-0000-0000F06C0000}"/>
    <cellStyle name="Normal 57 2 2 5 3 2" xfId="38398" xr:uid="{00000000-0005-0000-0000-0000F16C0000}"/>
    <cellStyle name="Normal 57 2 2 5 3 3" xfId="23165" xr:uid="{00000000-0005-0000-0000-0000F26C0000}"/>
    <cellStyle name="Normal 57 2 2 5 4" xfId="33385" xr:uid="{00000000-0005-0000-0000-0000F36C0000}"/>
    <cellStyle name="Normal 57 2 2 5 5" xfId="18152" xr:uid="{00000000-0005-0000-0000-0000F46C0000}"/>
    <cellStyle name="Normal 57 2 2 6" xfId="4703" xr:uid="{00000000-0005-0000-0000-0000F56C0000}"/>
    <cellStyle name="Normal 57 2 2 6 2" xfId="14755" xr:uid="{00000000-0005-0000-0000-0000F66C0000}"/>
    <cellStyle name="Normal 57 2 2 6 2 2" xfId="45086" xr:uid="{00000000-0005-0000-0000-0000F76C0000}"/>
    <cellStyle name="Normal 57 2 2 6 2 3" xfId="29853" xr:uid="{00000000-0005-0000-0000-0000F86C0000}"/>
    <cellStyle name="Normal 57 2 2 6 3" xfId="9735" xr:uid="{00000000-0005-0000-0000-0000F96C0000}"/>
    <cellStyle name="Normal 57 2 2 6 3 2" xfId="40069" xr:uid="{00000000-0005-0000-0000-0000FA6C0000}"/>
    <cellStyle name="Normal 57 2 2 6 3 3" xfId="24836" xr:uid="{00000000-0005-0000-0000-0000FB6C0000}"/>
    <cellStyle name="Normal 57 2 2 6 4" xfId="35056" xr:uid="{00000000-0005-0000-0000-0000FC6C0000}"/>
    <cellStyle name="Normal 57 2 2 6 5" xfId="19823" xr:uid="{00000000-0005-0000-0000-0000FD6C0000}"/>
    <cellStyle name="Normal 57 2 2 7" xfId="11413" xr:uid="{00000000-0005-0000-0000-0000FE6C0000}"/>
    <cellStyle name="Normal 57 2 2 7 2" xfId="41744" xr:uid="{00000000-0005-0000-0000-0000FF6C0000}"/>
    <cellStyle name="Normal 57 2 2 7 3" xfId="26511" xr:uid="{00000000-0005-0000-0000-0000006D0000}"/>
    <cellStyle name="Normal 57 2 2 8" xfId="6392" xr:uid="{00000000-0005-0000-0000-0000016D0000}"/>
    <cellStyle name="Normal 57 2 2 8 2" xfId="36727" xr:uid="{00000000-0005-0000-0000-0000026D0000}"/>
    <cellStyle name="Normal 57 2 2 8 3" xfId="21494" xr:uid="{00000000-0005-0000-0000-0000036D0000}"/>
    <cellStyle name="Normal 57 2 2 9" xfId="31715" xr:uid="{00000000-0005-0000-0000-0000046D0000}"/>
    <cellStyle name="Normal 57 2 3" xfId="1419" xr:uid="{00000000-0005-0000-0000-0000056D0000}"/>
    <cellStyle name="Normal 57 2 3 2" xfId="1840" xr:uid="{00000000-0005-0000-0000-0000066D0000}"/>
    <cellStyle name="Normal 57 2 3 2 2" xfId="2679" xr:uid="{00000000-0005-0000-0000-0000076D0000}"/>
    <cellStyle name="Normal 57 2 3 2 2 2" xfId="4369" xr:uid="{00000000-0005-0000-0000-0000086D0000}"/>
    <cellStyle name="Normal 57 2 3 2 2 2 2" xfId="14442" xr:uid="{00000000-0005-0000-0000-0000096D0000}"/>
    <cellStyle name="Normal 57 2 3 2 2 2 2 2" xfId="44773" xr:uid="{00000000-0005-0000-0000-00000A6D0000}"/>
    <cellStyle name="Normal 57 2 3 2 2 2 2 3" xfId="29540" xr:uid="{00000000-0005-0000-0000-00000B6D0000}"/>
    <cellStyle name="Normal 57 2 3 2 2 2 3" xfId="9422" xr:uid="{00000000-0005-0000-0000-00000C6D0000}"/>
    <cellStyle name="Normal 57 2 3 2 2 2 3 2" xfId="39756" xr:uid="{00000000-0005-0000-0000-00000D6D0000}"/>
    <cellStyle name="Normal 57 2 3 2 2 2 3 3" xfId="24523" xr:uid="{00000000-0005-0000-0000-00000E6D0000}"/>
    <cellStyle name="Normal 57 2 3 2 2 2 4" xfId="34743" xr:uid="{00000000-0005-0000-0000-00000F6D0000}"/>
    <cellStyle name="Normal 57 2 3 2 2 2 5" xfId="19510" xr:uid="{00000000-0005-0000-0000-0000106D0000}"/>
    <cellStyle name="Normal 57 2 3 2 2 3" xfId="6061" xr:uid="{00000000-0005-0000-0000-0000116D0000}"/>
    <cellStyle name="Normal 57 2 3 2 2 3 2" xfId="16113" xr:uid="{00000000-0005-0000-0000-0000126D0000}"/>
    <cellStyle name="Normal 57 2 3 2 2 3 2 2" xfId="46444" xr:uid="{00000000-0005-0000-0000-0000136D0000}"/>
    <cellStyle name="Normal 57 2 3 2 2 3 2 3" xfId="31211" xr:uid="{00000000-0005-0000-0000-0000146D0000}"/>
    <cellStyle name="Normal 57 2 3 2 2 3 3" xfId="11093" xr:uid="{00000000-0005-0000-0000-0000156D0000}"/>
    <cellStyle name="Normal 57 2 3 2 2 3 3 2" xfId="41427" xr:uid="{00000000-0005-0000-0000-0000166D0000}"/>
    <cellStyle name="Normal 57 2 3 2 2 3 3 3" xfId="26194" xr:uid="{00000000-0005-0000-0000-0000176D0000}"/>
    <cellStyle name="Normal 57 2 3 2 2 3 4" xfId="36414" xr:uid="{00000000-0005-0000-0000-0000186D0000}"/>
    <cellStyle name="Normal 57 2 3 2 2 3 5" xfId="21181" xr:uid="{00000000-0005-0000-0000-0000196D0000}"/>
    <cellStyle name="Normal 57 2 3 2 2 4" xfId="12771" xr:uid="{00000000-0005-0000-0000-00001A6D0000}"/>
    <cellStyle name="Normal 57 2 3 2 2 4 2" xfId="43102" xr:uid="{00000000-0005-0000-0000-00001B6D0000}"/>
    <cellStyle name="Normal 57 2 3 2 2 4 3" xfId="27869" xr:uid="{00000000-0005-0000-0000-00001C6D0000}"/>
    <cellStyle name="Normal 57 2 3 2 2 5" xfId="7750" xr:uid="{00000000-0005-0000-0000-00001D6D0000}"/>
    <cellStyle name="Normal 57 2 3 2 2 5 2" xfId="38085" xr:uid="{00000000-0005-0000-0000-00001E6D0000}"/>
    <cellStyle name="Normal 57 2 3 2 2 5 3" xfId="22852" xr:uid="{00000000-0005-0000-0000-00001F6D0000}"/>
    <cellStyle name="Normal 57 2 3 2 2 6" xfId="33073" xr:uid="{00000000-0005-0000-0000-0000206D0000}"/>
    <cellStyle name="Normal 57 2 3 2 2 7" xfId="17839" xr:uid="{00000000-0005-0000-0000-0000216D0000}"/>
    <cellStyle name="Normal 57 2 3 2 3" xfId="3532" xr:uid="{00000000-0005-0000-0000-0000226D0000}"/>
    <cellStyle name="Normal 57 2 3 2 3 2" xfId="13606" xr:uid="{00000000-0005-0000-0000-0000236D0000}"/>
    <cellStyle name="Normal 57 2 3 2 3 2 2" xfId="43937" xr:uid="{00000000-0005-0000-0000-0000246D0000}"/>
    <cellStyle name="Normal 57 2 3 2 3 2 3" xfId="28704" xr:uid="{00000000-0005-0000-0000-0000256D0000}"/>
    <cellStyle name="Normal 57 2 3 2 3 3" xfId="8586" xr:uid="{00000000-0005-0000-0000-0000266D0000}"/>
    <cellStyle name="Normal 57 2 3 2 3 3 2" xfId="38920" xr:uid="{00000000-0005-0000-0000-0000276D0000}"/>
    <cellStyle name="Normal 57 2 3 2 3 3 3" xfId="23687" xr:uid="{00000000-0005-0000-0000-0000286D0000}"/>
    <cellStyle name="Normal 57 2 3 2 3 4" xfId="33907" xr:uid="{00000000-0005-0000-0000-0000296D0000}"/>
    <cellStyle name="Normal 57 2 3 2 3 5" xfId="18674" xr:uid="{00000000-0005-0000-0000-00002A6D0000}"/>
    <cellStyle name="Normal 57 2 3 2 4" xfId="5225" xr:uid="{00000000-0005-0000-0000-00002B6D0000}"/>
    <cellStyle name="Normal 57 2 3 2 4 2" xfId="15277" xr:uid="{00000000-0005-0000-0000-00002C6D0000}"/>
    <cellStyle name="Normal 57 2 3 2 4 2 2" xfId="45608" xr:uid="{00000000-0005-0000-0000-00002D6D0000}"/>
    <cellStyle name="Normal 57 2 3 2 4 2 3" xfId="30375" xr:uid="{00000000-0005-0000-0000-00002E6D0000}"/>
    <cellStyle name="Normal 57 2 3 2 4 3" xfId="10257" xr:uid="{00000000-0005-0000-0000-00002F6D0000}"/>
    <cellStyle name="Normal 57 2 3 2 4 3 2" xfId="40591" xr:uid="{00000000-0005-0000-0000-0000306D0000}"/>
    <cellStyle name="Normal 57 2 3 2 4 3 3" xfId="25358" xr:uid="{00000000-0005-0000-0000-0000316D0000}"/>
    <cellStyle name="Normal 57 2 3 2 4 4" xfId="35578" xr:uid="{00000000-0005-0000-0000-0000326D0000}"/>
    <cellStyle name="Normal 57 2 3 2 4 5" xfId="20345" xr:uid="{00000000-0005-0000-0000-0000336D0000}"/>
    <cellStyle name="Normal 57 2 3 2 5" xfId="11935" xr:uid="{00000000-0005-0000-0000-0000346D0000}"/>
    <cellStyle name="Normal 57 2 3 2 5 2" xfId="42266" xr:uid="{00000000-0005-0000-0000-0000356D0000}"/>
    <cellStyle name="Normal 57 2 3 2 5 3" xfId="27033" xr:uid="{00000000-0005-0000-0000-0000366D0000}"/>
    <cellStyle name="Normal 57 2 3 2 6" xfId="6914" xr:uid="{00000000-0005-0000-0000-0000376D0000}"/>
    <cellStyle name="Normal 57 2 3 2 6 2" xfId="37249" xr:uid="{00000000-0005-0000-0000-0000386D0000}"/>
    <cellStyle name="Normal 57 2 3 2 6 3" xfId="22016" xr:uid="{00000000-0005-0000-0000-0000396D0000}"/>
    <cellStyle name="Normal 57 2 3 2 7" xfId="32237" xr:uid="{00000000-0005-0000-0000-00003A6D0000}"/>
    <cellStyle name="Normal 57 2 3 2 8" xfId="17003" xr:uid="{00000000-0005-0000-0000-00003B6D0000}"/>
    <cellStyle name="Normal 57 2 3 3" xfId="2261" xr:uid="{00000000-0005-0000-0000-00003C6D0000}"/>
    <cellStyle name="Normal 57 2 3 3 2" xfId="3951" xr:uid="{00000000-0005-0000-0000-00003D6D0000}"/>
    <cellStyle name="Normal 57 2 3 3 2 2" xfId="14024" xr:uid="{00000000-0005-0000-0000-00003E6D0000}"/>
    <cellStyle name="Normal 57 2 3 3 2 2 2" xfId="44355" xr:uid="{00000000-0005-0000-0000-00003F6D0000}"/>
    <cellStyle name="Normal 57 2 3 3 2 2 3" xfId="29122" xr:uid="{00000000-0005-0000-0000-0000406D0000}"/>
    <cellStyle name="Normal 57 2 3 3 2 3" xfId="9004" xr:uid="{00000000-0005-0000-0000-0000416D0000}"/>
    <cellStyle name="Normal 57 2 3 3 2 3 2" xfId="39338" xr:uid="{00000000-0005-0000-0000-0000426D0000}"/>
    <cellStyle name="Normal 57 2 3 3 2 3 3" xfId="24105" xr:uid="{00000000-0005-0000-0000-0000436D0000}"/>
    <cellStyle name="Normal 57 2 3 3 2 4" xfId="34325" xr:uid="{00000000-0005-0000-0000-0000446D0000}"/>
    <cellStyle name="Normal 57 2 3 3 2 5" xfId="19092" xr:uid="{00000000-0005-0000-0000-0000456D0000}"/>
    <cellStyle name="Normal 57 2 3 3 3" xfId="5643" xr:uid="{00000000-0005-0000-0000-0000466D0000}"/>
    <cellStyle name="Normal 57 2 3 3 3 2" xfId="15695" xr:uid="{00000000-0005-0000-0000-0000476D0000}"/>
    <cellStyle name="Normal 57 2 3 3 3 2 2" xfId="46026" xr:uid="{00000000-0005-0000-0000-0000486D0000}"/>
    <cellStyle name="Normal 57 2 3 3 3 2 3" xfId="30793" xr:uid="{00000000-0005-0000-0000-0000496D0000}"/>
    <cellStyle name="Normal 57 2 3 3 3 3" xfId="10675" xr:uid="{00000000-0005-0000-0000-00004A6D0000}"/>
    <cellStyle name="Normal 57 2 3 3 3 3 2" xfId="41009" xr:uid="{00000000-0005-0000-0000-00004B6D0000}"/>
    <cellStyle name="Normal 57 2 3 3 3 3 3" xfId="25776" xr:uid="{00000000-0005-0000-0000-00004C6D0000}"/>
    <cellStyle name="Normal 57 2 3 3 3 4" xfId="35996" xr:uid="{00000000-0005-0000-0000-00004D6D0000}"/>
    <cellStyle name="Normal 57 2 3 3 3 5" xfId="20763" xr:uid="{00000000-0005-0000-0000-00004E6D0000}"/>
    <cellStyle name="Normal 57 2 3 3 4" xfId="12353" xr:uid="{00000000-0005-0000-0000-00004F6D0000}"/>
    <cellStyle name="Normal 57 2 3 3 4 2" xfId="42684" xr:uid="{00000000-0005-0000-0000-0000506D0000}"/>
    <cellStyle name="Normal 57 2 3 3 4 3" xfId="27451" xr:uid="{00000000-0005-0000-0000-0000516D0000}"/>
    <cellStyle name="Normal 57 2 3 3 5" xfId="7332" xr:uid="{00000000-0005-0000-0000-0000526D0000}"/>
    <cellStyle name="Normal 57 2 3 3 5 2" xfId="37667" xr:uid="{00000000-0005-0000-0000-0000536D0000}"/>
    <cellStyle name="Normal 57 2 3 3 5 3" xfId="22434" xr:uid="{00000000-0005-0000-0000-0000546D0000}"/>
    <cellStyle name="Normal 57 2 3 3 6" xfId="32655" xr:uid="{00000000-0005-0000-0000-0000556D0000}"/>
    <cellStyle name="Normal 57 2 3 3 7" xfId="17421" xr:uid="{00000000-0005-0000-0000-0000566D0000}"/>
    <cellStyle name="Normal 57 2 3 4" xfId="3114" xr:uid="{00000000-0005-0000-0000-0000576D0000}"/>
    <cellStyle name="Normal 57 2 3 4 2" xfId="13188" xr:uid="{00000000-0005-0000-0000-0000586D0000}"/>
    <cellStyle name="Normal 57 2 3 4 2 2" xfId="43519" xr:uid="{00000000-0005-0000-0000-0000596D0000}"/>
    <cellStyle name="Normal 57 2 3 4 2 3" xfId="28286" xr:uid="{00000000-0005-0000-0000-00005A6D0000}"/>
    <cellStyle name="Normal 57 2 3 4 3" xfId="8168" xr:uid="{00000000-0005-0000-0000-00005B6D0000}"/>
    <cellStyle name="Normal 57 2 3 4 3 2" xfId="38502" xr:uid="{00000000-0005-0000-0000-00005C6D0000}"/>
    <cellStyle name="Normal 57 2 3 4 3 3" xfId="23269" xr:uid="{00000000-0005-0000-0000-00005D6D0000}"/>
    <cellStyle name="Normal 57 2 3 4 4" xfId="33489" xr:uid="{00000000-0005-0000-0000-00005E6D0000}"/>
    <cellStyle name="Normal 57 2 3 4 5" xfId="18256" xr:uid="{00000000-0005-0000-0000-00005F6D0000}"/>
    <cellStyle name="Normal 57 2 3 5" xfId="4807" xr:uid="{00000000-0005-0000-0000-0000606D0000}"/>
    <cellStyle name="Normal 57 2 3 5 2" xfId="14859" xr:uid="{00000000-0005-0000-0000-0000616D0000}"/>
    <cellStyle name="Normal 57 2 3 5 2 2" xfId="45190" xr:uid="{00000000-0005-0000-0000-0000626D0000}"/>
    <cellStyle name="Normal 57 2 3 5 2 3" xfId="29957" xr:uid="{00000000-0005-0000-0000-0000636D0000}"/>
    <cellStyle name="Normal 57 2 3 5 3" xfId="9839" xr:uid="{00000000-0005-0000-0000-0000646D0000}"/>
    <cellStyle name="Normal 57 2 3 5 3 2" xfId="40173" xr:uid="{00000000-0005-0000-0000-0000656D0000}"/>
    <cellStyle name="Normal 57 2 3 5 3 3" xfId="24940" xr:uid="{00000000-0005-0000-0000-0000666D0000}"/>
    <cellStyle name="Normal 57 2 3 5 4" xfId="35160" xr:uid="{00000000-0005-0000-0000-0000676D0000}"/>
    <cellStyle name="Normal 57 2 3 5 5" xfId="19927" xr:uid="{00000000-0005-0000-0000-0000686D0000}"/>
    <cellStyle name="Normal 57 2 3 6" xfId="11517" xr:uid="{00000000-0005-0000-0000-0000696D0000}"/>
    <cellStyle name="Normal 57 2 3 6 2" xfId="41848" xr:uid="{00000000-0005-0000-0000-00006A6D0000}"/>
    <cellStyle name="Normal 57 2 3 6 3" xfId="26615" xr:uid="{00000000-0005-0000-0000-00006B6D0000}"/>
    <cellStyle name="Normal 57 2 3 7" xfId="6496" xr:uid="{00000000-0005-0000-0000-00006C6D0000}"/>
    <cellStyle name="Normal 57 2 3 7 2" xfId="36831" xr:uid="{00000000-0005-0000-0000-00006D6D0000}"/>
    <cellStyle name="Normal 57 2 3 7 3" xfId="21598" xr:uid="{00000000-0005-0000-0000-00006E6D0000}"/>
    <cellStyle name="Normal 57 2 3 8" xfId="31819" xr:uid="{00000000-0005-0000-0000-00006F6D0000}"/>
    <cellStyle name="Normal 57 2 3 9" xfId="16585" xr:uid="{00000000-0005-0000-0000-0000706D0000}"/>
    <cellStyle name="Normal 57 2 4" xfId="1632" xr:uid="{00000000-0005-0000-0000-0000716D0000}"/>
    <cellStyle name="Normal 57 2 4 2" xfId="2471" xr:uid="{00000000-0005-0000-0000-0000726D0000}"/>
    <cellStyle name="Normal 57 2 4 2 2" xfId="4161" xr:uid="{00000000-0005-0000-0000-0000736D0000}"/>
    <cellStyle name="Normal 57 2 4 2 2 2" xfId="14234" xr:uid="{00000000-0005-0000-0000-0000746D0000}"/>
    <cellStyle name="Normal 57 2 4 2 2 2 2" xfId="44565" xr:uid="{00000000-0005-0000-0000-0000756D0000}"/>
    <cellStyle name="Normal 57 2 4 2 2 2 3" xfId="29332" xr:uid="{00000000-0005-0000-0000-0000766D0000}"/>
    <cellStyle name="Normal 57 2 4 2 2 3" xfId="9214" xr:uid="{00000000-0005-0000-0000-0000776D0000}"/>
    <cellStyle name="Normal 57 2 4 2 2 3 2" xfId="39548" xr:uid="{00000000-0005-0000-0000-0000786D0000}"/>
    <cellStyle name="Normal 57 2 4 2 2 3 3" xfId="24315" xr:uid="{00000000-0005-0000-0000-0000796D0000}"/>
    <cellStyle name="Normal 57 2 4 2 2 4" xfId="34535" xr:uid="{00000000-0005-0000-0000-00007A6D0000}"/>
    <cellStyle name="Normal 57 2 4 2 2 5" xfId="19302" xr:uid="{00000000-0005-0000-0000-00007B6D0000}"/>
    <cellStyle name="Normal 57 2 4 2 3" xfId="5853" xr:uid="{00000000-0005-0000-0000-00007C6D0000}"/>
    <cellStyle name="Normal 57 2 4 2 3 2" xfId="15905" xr:uid="{00000000-0005-0000-0000-00007D6D0000}"/>
    <cellStyle name="Normal 57 2 4 2 3 2 2" xfId="46236" xr:uid="{00000000-0005-0000-0000-00007E6D0000}"/>
    <cellStyle name="Normal 57 2 4 2 3 2 3" xfId="31003" xr:uid="{00000000-0005-0000-0000-00007F6D0000}"/>
    <cellStyle name="Normal 57 2 4 2 3 3" xfId="10885" xr:uid="{00000000-0005-0000-0000-0000806D0000}"/>
    <cellStyle name="Normal 57 2 4 2 3 3 2" xfId="41219" xr:uid="{00000000-0005-0000-0000-0000816D0000}"/>
    <cellStyle name="Normal 57 2 4 2 3 3 3" xfId="25986" xr:uid="{00000000-0005-0000-0000-0000826D0000}"/>
    <cellStyle name="Normal 57 2 4 2 3 4" xfId="36206" xr:uid="{00000000-0005-0000-0000-0000836D0000}"/>
    <cellStyle name="Normal 57 2 4 2 3 5" xfId="20973" xr:uid="{00000000-0005-0000-0000-0000846D0000}"/>
    <cellStyle name="Normal 57 2 4 2 4" xfId="12563" xr:uid="{00000000-0005-0000-0000-0000856D0000}"/>
    <cellStyle name="Normal 57 2 4 2 4 2" xfId="42894" xr:uid="{00000000-0005-0000-0000-0000866D0000}"/>
    <cellStyle name="Normal 57 2 4 2 4 3" xfId="27661" xr:uid="{00000000-0005-0000-0000-0000876D0000}"/>
    <cellStyle name="Normal 57 2 4 2 5" xfId="7542" xr:uid="{00000000-0005-0000-0000-0000886D0000}"/>
    <cellStyle name="Normal 57 2 4 2 5 2" xfId="37877" xr:uid="{00000000-0005-0000-0000-0000896D0000}"/>
    <cellStyle name="Normal 57 2 4 2 5 3" xfId="22644" xr:uid="{00000000-0005-0000-0000-00008A6D0000}"/>
    <cellStyle name="Normal 57 2 4 2 6" xfId="32865" xr:uid="{00000000-0005-0000-0000-00008B6D0000}"/>
    <cellStyle name="Normal 57 2 4 2 7" xfId="17631" xr:uid="{00000000-0005-0000-0000-00008C6D0000}"/>
    <cellStyle name="Normal 57 2 4 3" xfId="3324" xr:uid="{00000000-0005-0000-0000-00008D6D0000}"/>
    <cellStyle name="Normal 57 2 4 3 2" xfId="13398" xr:uid="{00000000-0005-0000-0000-00008E6D0000}"/>
    <cellStyle name="Normal 57 2 4 3 2 2" xfId="43729" xr:uid="{00000000-0005-0000-0000-00008F6D0000}"/>
    <cellStyle name="Normal 57 2 4 3 2 3" xfId="28496" xr:uid="{00000000-0005-0000-0000-0000906D0000}"/>
    <cellStyle name="Normal 57 2 4 3 3" xfId="8378" xr:uid="{00000000-0005-0000-0000-0000916D0000}"/>
    <cellStyle name="Normal 57 2 4 3 3 2" xfId="38712" xr:uid="{00000000-0005-0000-0000-0000926D0000}"/>
    <cellStyle name="Normal 57 2 4 3 3 3" xfId="23479" xr:uid="{00000000-0005-0000-0000-0000936D0000}"/>
    <cellStyle name="Normal 57 2 4 3 4" xfId="33699" xr:uid="{00000000-0005-0000-0000-0000946D0000}"/>
    <cellStyle name="Normal 57 2 4 3 5" xfId="18466" xr:uid="{00000000-0005-0000-0000-0000956D0000}"/>
    <cellStyle name="Normal 57 2 4 4" xfId="5017" xr:uid="{00000000-0005-0000-0000-0000966D0000}"/>
    <cellStyle name="Normal 57 2 4 4 2" xfId="15069" xr:uid="{00000000-0005-0000-0000-0000976D0000}"/>
    <cellStyle name="Normal 57 2 4 4 2 2" xfId="45400" xr:uid="{00000000-0005-0000-0000-0000986D0000}"/>
    <cellStyle name="Normal 57 2 4 4 2 3" xfId="30167" xr:uid="{00000000-0005-0000-0000-0000996D0000}"/>
    <cellStyle name="Normal 57 2 4 4 3" xfId="10049" xr:uid="{00000000-0005-0000-0000-00009A6D0000}"/>
    <cellStyle name="Normal 57 2 4 4 3 2" xfId="40383" xr:uid="{00000000-0005-0000-0000-00009B6D0000}"/>
    <cellStyle name="Normal 57 2 4 4 3 3" xfId="25150" xr:uid="{00000000-0005-0000-0000-00009C6D0000}"/>
    <cellStyle name="Normal 57 2 4 4 4" xfId="35370" xr:uid="{00000000-0005-0000-0000-00009D6D0000}"/>
    <cellStyle name="Normal 57 2 4 4 5" xfId="20137" xr:uid="{00000000-0005-0000-0000-00009E6D0000}"/>
    <cellStyle name="Normal 57 2 4 5" xfId="11727" xr:uid="{00000000-0005-0000-0000-00009F6D0000}"/>
    <cellStyle name="Normal 57 2 4 5 2" xfId="42058" xr:uid="{00000000-0005-0000-0000-0000A06D0000}"/>
    <cellStyle name="Normal 57 2 4 5 3" xfId="26825" xr:uid="{00000000-0005-0000-0000-0000A16D0000}"/>
    <cellStyle name="Normal 57 2 4 6" xfId="6706" xr:uid="{00000000-0005-0000-0000-0000A26D0000}"/>
    <cellStyle name="Normal 57 2 4 6 2" xfId="37041" xr:uid="{00000000-0005-0000-0000-0000A36D0000}"/>
    <cellStyle name="Normal 57 2 4 6 3" xfId="21808" xr:uid="{00000000-0005-0000-0000-0000A46D0000}"/>
    <cellStyle name="Normal 57 2 4 7" xfId="32029" xr:uid="{00000000-0005-0000-0000-0000A56D0000}"/>
    <cellStyle name="Normal 57 2 4 8" xfId="16795" xr:uid="{00000000-0005-0000-0000-0000A66D0000}"/>
    <cellStyle name="Normal 57 2 5" xfId="2053" xr:uid="{00000000-0005-0000-0000-0000A76D0000}"/>
    <cellStyle name="Normal 57 2 5 2" xfId="3743" xr:uid="{00000000-0005-0000-0000-0000A86D0000}"/>
    <cellStyle name="Normal 57 2 5 2 2" xfId="13816" xr:uid="{00000000-0005-0000-0000-0000A96D0000}"/>
    <cellStyle name="Normal 57 2 5 2 2 2" xfId="44147" xr:uid="{00000000-0005-0000-0000-0000AA6D0000}"/>
    <cellStyle name="Normal 57 2 5 2 2 3" xfId="28914" xr:uid="{00000000-0005-0000-0000-0000AB6D0000}"/>
    <cellStyle name="Normal 57 2 5 2 3" xfId="8796" xr:uid="{00000000-0005-0000-0000-0000AC6D0000}"/>
    <cellStyle name="Normal 57 2 5 2 3 2" xfId="39130" xr:uid="{00000000-0005-0000-0000-0000AD6D0000}"/>
    <cellStyle name="Normal 57 2 5 2 3 3" xfId="23897" xr:uid="{00000000-0005-0000-0000-0000AE6D0000}"/>
    <cellStyle name="Normal 57 2 5 2 4" xfId="34117" xr:uid="{00000000-0005-0000-0000-0000AF6D0000}"/>
    <cellStyle name="Normal 57 2 5 2 5" xfId="18884" xr:uid="{00000000-0005-0000-0000-0000B06D0000}"/>
    <cellStyle name="Normal 57 2 5 3" xfId="5435" xr:uid="{00000000-0005-0000-0000-0000B16D0000}"/>
    <cellStyle name="Normal 57 2 5 3 2" xfId="15487" xr:uid="{00000000-0005-0000-0000-0000B26D0000}"/>
    <cellStyle name="Normal 57 2 5 3 2 2" xfId="45818" xr:uid="{00000000-0005-0000-0000-0000B36D0000}"/>
    <cellStyle name="Normal 57 2 5 3 2 3" xfId="30585" xr:uid="{00000000-0005-0000-0000-0000B46D0000}"/>
    <cellStyle name="Normal 57 2 5 3 3" xfId="10467" xr:uid="{00000000-0005-0000-0000-0000B56D0000}"/>
    <cellStyle name="Normal 57 2 5 3 3 2" xfId="40801" xr:uid="{00000000-0005-0000-0000-0000B66D0000}"/>
    <cellStyle name="Normal 57 2 5 3 3 3" xfId="25568" xr:uid="{00000000-0005-0000-0000-0000B76D0000}"/>
    <cellStyle name="Normal 57 2 5 3 4" xfId="35788" xr:uid="{00000000-0005-0000-0000-0000B86D0000}"/>
    <cellStyle name="Normal 57 2 5 3 5" xfId="20555" xr:uid="{00000000-0005-0000-0000-0000B96D0000}"/>
    <cellStyle name="Normal 57 2 5 4" xfId="12145" xr:uid="{00000000-0005-0000-0000-0000BA6D0000}"/>
    <cellStyle name="Normal 57 2 5 4 2" xfId="42476" xr:uid="{00000000-0005-0000-0000-0000BB6D0000}"/>
    <cellStyle name="Normal 57 2 5 4 3" xfId="27243" xr:uid="{00000000-0005-0000-0000-0000BC6D0000}"/>
    <cellStyle name="Normal 57 2 5 5" xfId="7124" xr:uid="{00000000-0005-0000-0000-0000BD6D0000}"/>
    <cellStyle name="Normal 57 2 5 5 2" xfId="37459" xr:uid="{00000000-0005-0000-0000-0000BE6D0000}"/>
    <cellStyle name="Normal 57 2 5 5 3" xfId="22226" xr:uid="{00000000-0005-0000-0000-0000BF6D0000}"/>
    <cellStyle name="Normal 57 2 5 6" xfId="32447" xr:uid="{00000000-0005-0000-0000-0000C06D0000}"/>
    <cellStyle name="Normal 57 2 5 7" xfId="17213" xr:uid="{00000000-0005-0000-0000-0000C16D0000}"/>
    <cellStyle name="Normal 57 2 6" xfId="2906" xr:uid="{00000000-0005-0000-0000-0000C26D0000}"/>
    <cellStyle name="Normal 57 2 6 2" xfId="12980" xr:uid="{00000000-0005-0000-0000-0000C36D0000}"/>
    <cellStyle name="Normal 57 2 6 2 2" xfId="43311" xr:uid="{00000000-0005-0000-0000-0000C46D0000}"/>
    <cellStyle name="Normal 57 2 6 2 3" xfId="28078" xr:uid="{00000000-0005-0000-0000-0000C56D0000}"/>
    <cellStyle name="Normal 57 2 6 3" xfId="7960" xr:uid="{00000000-0005-0000-0000-0000C66D0000}"/>
    <cellStyle name="Normal 57 2 6 3 2" xfId="38294" xr:uid="{00000000-0005-0000-0000-0000C76D0000}"/>
    <cellStyle name="Normal 57 2 6 3 3" xfId="23061" xr:uid="{00000000-0005-0000-0000-0000C86D0000}"/>
    <cellStyle name="Normal 57 2 6 4" xfId="33281" xr:uid="{00000000-0005-0000-0000-0000C96D0000}"/>
    <cellStyle name="Normal 57 2 6 5" xfId="18048" xr:uid="{00000000-0005-0000-0000-0000CA6D0000}"/>
    <cellStyle name="Normal 57 2 7" xfId="4599" xr:uid="{00000000-0005-0000-0000-0000CB6D0000}"/>
    <cellStyle name="Normal 57 2 7 2" xfId="14651" xr:uid="{00000000-0005-0000-0000-0000CC6D0000}"/>
    <cellStyle name="Normal 57 2 7 2 2" xfId="44982" xr:uid="{00000000-0005-0000-0000-0000CD6D0000}"/>
    <cellStyle name="Normal 57 2 7 2 3" xfId="29749" xr:uid="{00000000-0005-0000-0000-0000CE6D0000}"/>
    <cellStyle name="Normal 57 2 7 3" xfId="9631" xr:uid="{00000000-0005-0000-0000-0000CF6D0000}"/>
    <cellStyle name="Normal 57 2 7 3 2" xfId="39965" xr:uid="{00000000-0005-0000-0000-0000D06D0000}"/>
    <cellStyle name="Normal 57 2 7 3 3" xfId="24732" xr:uid="{00000000-0005-0000-0000-0000D16D0000}"/>
    <cellStyle name="Normal 57 2 7 4" xfId="34952" xr:uid="{00000000-0005-0000-0000-0000D26D0000}"/>
    <cellStyle name="Normal 57 2 7 5" xfId="19719" xr:uid="{00000000-0005-0000-0000-0000D36D0000}"/>
    <cellStyle name="Normal 57 2 8" xfId="11309" xr:uid="{00000000-0005-0000-0000-0000D46D0000}"/>
    <cellStyle name="Normal 57 2 8 2" xfId="41640" xr:uid="{00000000-0005-0000-0000-0000D56D0000}"/>
    <cellStyle name="Normal 57 2 8 3" xfId="26407" xr:uid="{00000000-0005-0000-0000-0000D66D0000}"/>
    <cellStyle name="Normal 57 2 9" xfId="6288" xr:uid="{00000000-0005-0000-0000-0000D76D0000}"/>
    <cellStyle name="Normal 57 2 9 2" xfId="36623" xr:uid="{00000000-0005-0000-0000-0000D86D0000}"/>
    <cellStyle name="Normal 57 2 9 3" xfId="21390" xr:uid="{00000000-0005-0000-0000-0000D96D0000}"/>
    <cellStyle name="Normal 57 3" xfId="1252" xr:uid="{00000000-0005-0000-0000-0000DA6D0000}"/>
    <cellStyle name="Normal 57 3 10" xfId="16429" xr:uid="{00000000-0005-0000-0000-0000DB6D0000}"/>
    <cellStyle name="Normal 57 3 2" xfId="1471" xr:uid="{00000000-0005-0000-0000-0000DC6D0000}"/>
    <cellStyle name="Normal 57 3 2 2" xfId="1892" xr:uid="{00000000-0005-0000-0000-0000DD6D0000}"/>
    <cellStyle name="Normal 57 3 2 2 2" xfId="2731" xr:uid="{00000000-0005-0000-0000-0000DE6D0000}"/>
    <cellStyle name="Normal 57 3 2 2 2 2" xfId="4421" xr:uid="{00000000-0005-0000-0000-0000DF6D0000}"/>
    <cellStyle name="Normal 57 3 2 2 2 2 2" xfId="14494" xr:uid="{00000000-0005-0000-0000-0000E06D0000}"/>
    <cellStyle name="Normal 57 3 2 2 2 2 2 2" xfId="44825" xr:uid="{00000000-0005-0000-0000-0000E16D0000}"/>
    <cellStyle name="Normal 57 3 2 2 2 2 2 3" xfId="29592" xr:uid="{00000000-0005-0000-0000-0000E26D0000}"/>
    <cellStyle name="Normal 57 3 2 2 2 2 3" xfId="9474" xr:uid="{00000000-0005-0000-0000-0000E36D0000}"/>
    <cellStyle name="Normal 57 3 2 2 2 2 3 2" xfId="39808" xr:uid="{00000000-0005-0000-0000-0000E46D0000}"/>
    <cellStyle name="Normal 57 3 2 2 2 2 3 3" xfId="24575" xr:uid="{00000000-0005-0000-0000-0000E56D0000}"/>
    <cellStyle name="Normal 57 3 2 2 2 2 4" xfId="34795" xr:uid="{00000000-0005-0000-0000-0000E66D0000}"/>
    <cellStyle name="Normal 57 3 2 2 2 2 5" xfId="19562" xr:uid="{00000000-0005-0000-0000-0000E76D0000}"/>
    <cellStyle name="Normal 57 3 2 2 2 3" xfId="6113" xr:uid="{00000000-0005-0000-0000-0000E86D0000}"/>
    <cellStyle name="Normal 57 3 2 2 2 3 2" xfId="16165" xr:uid="{00000000-0005-0000-0000-0000E96D0000}"/>
    <cellStyle name="Normal 57 3 2 2 2 3 2 2" xfId="46496" xr:uid="{00000000-0005-0000-0000-0000EA6D0000}"/>
    <cellStyle name="Normal 57 3 2 2 2 3 2 3" xfId="31263" xr:uid="{00000000-0005-0000-0000-0000EB6D0000}"/>
    <cellStyle name="Normal 57 3 2 2 2 3 3" xfId="11145" xr:uid="{00000000-0005-0000-0000-0000EC6D0000}"/>
    <cellStyle name="Normal 57 3 2 2 2 3 3 2" xfId="41479" xr:uid="{00000000-0005-0000-0000-0000ED6D0000}"/>
    <cellStyle name="Normal 57 3 2 2 2 3 3 3" xfId="26246" xr:uid="{00000000-0005-0000-0000-0000EE6D0000}"/>
    <cellStyle name="Normal 57 3 2 2 2 3 4" xfId="36466" xr:uid="{00000000-0005-0000-0000-0000EF6D0000}"/>
    <cellStyle name="Normal 57 3 2 2 2 3 5" xfId="21233" xr:uid="{00000000-0005-0000-0000-0000F06D0000}"/>
    <cellStyle name="Normal 57 3 2 2 2 4" xfId="12823" xr:uid="{00000000-0005-0000-0000-0000F16D0000}"/>
    <cellStyle name="Normal 57 3 2 2 2 4 2" xfId="43154" xr:uid="{00000000-0005-0000-0000-0000F26D0000}"/>
    <cellStyle name="Normal 57 3 2 2 2 4 3" xfId="27921" xr:uid="{00000000-0005-0000-0000-0000F36D0000}"/>
    <cellStyle name="Normal 57 3 2 2 2 5" xfId="7802" xr:uid="{00000000-0005-0000-0000-0000F46D0000}"/>
    <cellStyle name="Normal 57 3 2 2 2 5 2" xfId="38137" xr:uid="{00000000-0005-0000-0000-0000F56D0000}"/>
    <cellStyle name="Normal 57 3 2 2 2 5 3" xfId="22904" xr:uid="{00000000-0005-0000-0000-0000F66D0000}"/>
    <cellStyle name="Normal 57 3 2 2 2 6" xfId="33125" xr:uid="{00000000-0005-0000-0000-0000F76D0000}"/>
    <cellStyle name="Normal 57 3 2 2 2 7" xfId="17891" xr:uid="{00000000-0005-0000-0000-0000F86D0000}"/>
    <cellStyle name="Normal 57 3 2 2 3" xfId="3584" xr:uid="{00000000-0005-0000-0000-0000F96D0000}"/>
    <cellStyle name="Normal 57 3 2 2 3 2" xfId="13658" xr:uid="{00000000-0005-0000-0000-0000FA6D0000}"/>
    <cellStyle name="Normal 57 3 2 2 3 2 2" xfId="43989" xr:uid="{00000000-0005-0000-0000-0000FB6D0000}"/>
    <cellStyle name="Normal 57 3 2 2 3 2 3" xfId="28756" xr:uid="{00000000-0005-0000-0000-0000FC6D0000}"/>
    <cellStyle name="Normal 57 3 2 2 3 3" xfId="8638" xr:uid="{00000000-0005-0000-0000-0000FD6D0000}"/>
    <cellStyle name="Normal 57 3 2 2 3 3 2" xfId="38972" xr:uid="{00000000-0005-0000-0000-0000FE6D0000}"/>
    <cellStyle name="Normal 57 3 2 2 3 3 3" xfId="23739" xr:uid="{00000000-0005-0000-0000-0000FF6D0000}"/>
    <cellStyle name="Normal 57 3 2 2 3 4" xfId="33959" xr:uid="{00000000-0005-0000-0000-0000006E0000}"/>
    <cellStyle name="Normal 57 3 2 2 3 5" xfId="18726" xr:uid="{00000000-0005-0000-0000-0000016E0000}"/>
    <cellStyle name="Normal 57 3 2 2 4" xfId="5277" xr:uid="{00000000-0005-0000-0000-0000026E0000}"/>
    <cellStyle name="Normal 57 3 2 2 4 2" xfId="15329" xr:uid="{00000000-0005-0000-0000-0000036E0000}"/>
    <cellStyle name="Normal 57 3 2 2 4 2 2" xfId="45660" xr:uid="{00000000-0005-0000-0000-0000046E0000}"/>
    <cellStyle name="Normal 57 3 2 2 4 2 3" xfId="30427" xr:uid="{00000000-0005-0000-0000-0000056E0000}"/>
    <cellStyle name="Normal 57 3 2 2 4 3" xfId="10309" xr:uid="{00000000-0005-0000-0000-0000066E0000}"/>
    <cellStyle name="Normal 57 3 2 2 4 3 2" xfId="40643" xr:uid="{00000000-0005-0000-0000-0000076E0000}"/>
    <cellStyle name="Normal 57 3 2 2 4 3 3" xfId="25410" xr:uid="{00000000-0005-0000-0000-0000086E0000}"/>
    <cellStyle name="Normal 57 3 2 2 4 4" xfId="35630" xr:uid="{00000000-0005-0000-0000-0000096E0000}"/>
    <cellStyle name="Normal 57 3 2 2 4 5" xfId="20397" xr:uid="{00000000-0005-0000-0000-00000A6E0000}"/>
    <cellStyle name="Normal 57 3 2 2 5" xfId="11987" xr:uid="{00000000-0005-0000-0000-00000B6E0000}"/>
    <cellStyle name="Normal 57 3 2 2 5 2" xfId="42318" xr:uid="{00000000-0005-0000-0000-00000C6E0000}"/>
    <cellStyle name="Normal 57 3 2 2 5 3" xfId="27085" xr:uid="{00000000-0005-0000-0000-00000D6E0000}"/>
    <cellStyle name="Normal 57 3 2 2 6" xfId="6966" xr:uid="{00000000-0005-0000-0000-00000E6E0000}"/>
    <cellStyle name="Normal 57 3 2 2 6 2" xfId="37301" xr:uid="{00000000-0005-0000-0000-00000F6E0000}"/>
    <cellStyle name="Normal 57 3 2 2 6 3" xfId="22068" xr:uid="{00000000-0005-0000-0000-0000106E0000}"/>
    <cellStyle name="Normal 57 3 2 2 7" xfId="32289" xr:uid="{00000000-0005-0000-0000-0000116E0000}"/>
    <cellStyle name="Normal 57 3 2 2 8" xfId="17055" xr:uid="{00000000-0005-0000-0000-0000126E0000}"/>
    <cellStyle name="Normal 57 3 2 3" xfId="2313" xr:uid="{00000000-0005-0000-0000-0000136E0000}"/>
    <cellStyle name="Normal 57 3 2 3 2" xfId="4003" xr:uid="{00000000-0005-0000-0000-0000146E0000}"/>
    <cellStyle name="Normal 57 3 2 3 2 2" xfId="14076" xr:uid="{00000000-0005-0000-0000-0000156E0000}"/>
    <cellStyle name="Normal 57 3 2 3 2 2 2" xfId="44407" xr:uid="{00000000-0005-0000-0000-0000166E0000}"/>
    <cellStyle name="Normal 57 3 2 3 2 2 3" xfId="29174" xr:uid="{00000000-0005-0000-0000-0000176E0000}"/>
    <cellStyle name="Normal 57 3 2 3 2 3" xfId="9056" xr:uid="{00000000-0005-0000-0000-0000186E0000}"/>
    <cellStyle name="Normal 57 3 2 3 2 3 2" xfId="39390" xr:uid="{00000000-0005-0000-0000-0000196E0000}"/>
    <cellStyle name="Normal 57 3 2 3 2 3 3" xfId="24157" xr:uid="{00000000-0005-0000-0000-00001A6E0000}"/>
    <cellStyle name="Normal 57 3 2 3 2 4" xfId="34377" xr:uid="{00000000-0005-0000-0000-00001B6E0000}"/>
    <cellStyle name="Normal 57 3 2 3 2 5" xfId="19144" xr:uid="{00000000-0005-0000-0000-00001C6E0000}"/>
    <cellStyle name="Normal 57 3 2 3 3" xfId="5695" xr:uid="{00000000-0005-0000-0000-00001D6E0000}"/>
    <cellStyle name="Normal 57 3 2 3 3 2" xfId="15747" xr:uid="{00000000-0005-0000-0000-00001E6E0000}"/>
    <cellStyle name="Normal 57 3 2 3 3 2 2" xfId="46078" xr:uid="{00000000-0005-0000-0000-00001F6E0000}"/>
    <cellStyle name="Normal 57 3 2 3 3 2 3" xfId="30845" xr:uid="{00000000-0005-0000-0000-0000206E0000}"/>
    <cellStyle name="Normal 57 3 2 3 3 3" xfId="10727" xr:uid="{00000000-0005-0000-0000-0000216E0000}"/>
    <cellStyle name="Normal 57 3 2 3 3 3 2" xfId="41061" xr:uid="{00000000-0005-0000-0000-0000226E0000}"/>
    <cellStyle name="Normal 57 3 2 3 3 3 3" xfId="25828" xr:uid="{00000000-0005-0000-0000-0000236E0000}"/>
    <cellStyle name="Normal 57 3 2 3 3 4" xfId="36048" xr:uid="{00000000-0005-0000-0000-0000246E0000}"/>
    <cellStyle name="Normal 57 3 2 3 3 5" xfId="20815" xr:uid="{00000000-0005-0000-0000-0000256E0000}"/>
    <cellStyle name="Normal 57 3 2 3 4" xfId="12405" xr:uid="{00000000-0005-0000-0000-0000266E0000}"/>
    <cellStyle name="Normal 57 3 2 3 4 2" xfId="42736" xr:uid="{00000000-0005-0000-0000-0000276E0000}"/>
    <cellStyle name="Normal 57 3 2 3 4 3" xfId="27503" xr:uid="{00000000-0005-0000-0000-0000286E0000}"/>
    <cellStyle name="Normal 57 3 2 3 5" xfId="7384" xr:uid="{00000000-0005-0000-0000-0000296E0000}"/>
    <cellStyle name="Normal 57 3 2 3 5 2" xfId="37719" xr:uid="{00000000-0005-0000-0000-00002A6E0000}"/>
    <cellStyle name="Normal 57 3 2 3 5 3" xfId="22486" xr:uid="{00000000-0005-0000-0000-00002B6E0000}"/>
    <cellStyle name="Normal 57 3 2 3 6" xfId="32707" xr:uid="{00000000-0005-0000-0000-00002C6E0000}"/>
    <cellStyle name="Normal 57 3 2 3 7" xfId="17473" xr:uid="{00000000-0005-0000-0000-00002D6E0000}"/>
    <cellStyle name="Normal 57 3 2 4" xfId="3166" xr:uid="{00000000-0005-0000-0000-00002E6E0000}"/>
    <cellStyle name="Normal 57 3 2 4 2" xfId="13240" xr:uid="{00000000-0005-0000-0000-00002F6E0000}"/>
    <cellStyle name="Normal 57 3 2 4 2 2" xfId="43571" xr:uid="{00000000-0005-0000-0000-0000306E0000}"/>
    <cellStyle name="Normal 57 3 2 4 2 3" xfId="28338" xr:uid="{00000000-0005-0000-0000-0000316E0000}"/>
    <cellStyle name="Normal 57 3 2 4 3" xfId="8220" xr:uid="{00000000-0005-0000-0000-0000326E0000}"/>
    <cellStyle name="Normal 57 3 2 4 3 2" xfId="38554" xr:uid="{00000000-0005-0000-0000-0000336E0000}"/>
    <cellStyle name="Normal 57 3 2 4 3 3" xfId="23321" xr:uid="{00000000-0005-0000-0000-0000346E0000}"/>
    <cellStyle name="Normal 57 3 2 4 4" xfId="33541" xr:uid="{00000000-0005-0000-0000-0000356E0000}"/>
    <cellStyle name="Normal 57 3 2 4 5" xfId="18308" xr:uid="{00000000-0005-0000-0000-0000366E0000}"/>
    <cellStyle name="Normal 57 3 2 5" xfId="4859" xr:uid="{00000000-0005-0000-0000-0000376E0000}"/>
    <cellStyle name="Normal 57 3 2 5 2" xfId="14911" xr:uid="{00000000-0005-0000-0000-0000386E0000}"/>
    <cellStyle name="Normal 57 3 2 5 2 2" xfId="45242" xr:uid="{00000000-0005-0000-0000-0000396E0000}"/>
    <cellStyle name="Normal 57 3 2 5 2 3" xfId="30009" xr:uid="{00000000-0005-0000-0000-00003A6E0000}"/>
    <cellStyle name="Normal 57 3 2 5 3" xfId="9891" xr:uid="{00000000-0005-0000-0000-00003B6E0000}"/>
    <cellStyle name="Normal 57 3 2 5 3 2" xfId="40225" xr:uid="{00000000-0005-0000-0000-00003C6E0000}"/>
    <cellStyle name="Normal 57 3 2 5 3 3" xfId="24992" xr:uid="{00000000-0005-0000-0000-00003D6E0000}"/>
    <cellStyle name="Normal 57 3 2 5 4" xfId="35212" xr:uid="{00000000-0005-0000-0000-00003E6E0000}"/>
    <cellStyle name="Normal 57 3 2 5 5" xfId="19979" xr:uid="{00000000-0005-0000-0000-00003F6E0000}"/>
    <cellStyle name="Normal 57 3 2 6" xfId="11569" xr:uid="{00000000-0005-0000-0000-0000406E0000}"/>
    <cellStyle name="Normal 57 3 2 6 2" xfId="41900" xr:uid="{00000000-0005-0000-0000-0000416E0000}"/>
    <cellStyle name="Normal 57 3 2 6 3" xfId="26667" xr:uid="{00000000-0005-0000-0000-0000426E0000}"/>
    <cellStyle name="Normal 57 3 2 7" xfId="6548" xr:uid="{00000000-0005-0000-0000-0000436E0000}"/>
    <cellStyle name="Normal 57 3 2 7 2" xfId="36883" xr:uid="{00000000-0005-0000-0000-0000446E0000}"/>
    <cellStyle name="Normal 57 3 2 7 3" xfId="21650" xr:uid="{00000000-0005-0000-0000-0000456E0000}"/>
    <cellStyle name="Normal 57 3 2 8" xfId="31871" xr:uid="{00000000-0005-0000-0000-0000466E0000}"/>
    <cellStyle name="Normal 57 3 2 9" xfId="16637" xr:uid="{00000000-0005-0000-0000-0000476E0000}"/>
    <cellStyle name="Normal 57 3 3" xfId="1684" xr:uid="{00000000-0005-0000-0000-0000486E0000}"/>
    <cellStyle name="Normal 57 3 3 2" xfId="2523" xr:uid="{00000000-0005-0000-0000-0000496E0000}"/>
    <cellStyle name="Normal 57 3 3 2 2" xfId="4213" xr:uid="{00000000-0005-0000-0000-00004A6E0000}"/>
    <cellStyle name="Normal 57 3 3 2 2 2" xfId="14286" xr:uid="{00000000-0005-0000-0000-00004B6E0000}"/>
    <cellStyle name="Normal 57 3 3 2 2 2 2" xfId="44617" xr:uid="{00000000-0005-0000-0000-00004C6E0000}"/>
    <cellStyle name="Normal 57 3 3 2 2 2 3" xfId="29384" xr:uid="{00000000-0005-0000-0000-00004D6E0000}"/>
    <cellStyle name="Normal 57 3 3 2 2 3" xfId="9266" xr:uid="{00000000-0005-0000-0000-00004E6E0000}"/>
    <cellStyle name="Normal 57 3 3 2 2 3 2" xfId="39600" xr:uid="{00000000-0005-0000-0000-00004F6E0000}"/>
    <cellStyle name="Normal 57 3 3 2 2 3 3" xfId="24367" xr:uid="{00000000-0005-0000-0000-0000506E0000}"/>
    <cellStyle name="Normal 57 3 3 2 2 4" xfId="34587" xr:uid="{00000000-0005-0000-0000-0000516E0000}"/>
    <cellStyle name="Normal 57 3 3 2 2 5" xfId="19354" xr:uid="{00000000-0005-0000-0000-0000526E0000}"/>
    <cellStyle name="Normal 57 3 3 2 3" xfId="5905" xr:uid="{00000000-0005-0000-0000-0000536E0000}"/>
    <cellStyle name="Normal 57 3 3 2 3 2" xfId="15957" xr:uid="{00000000-0005-0000-0000-0000546E0000}"/>
    <cellStyle name="Normal 57 3 3 2 3 2 2" xfId="46288" xr:uid="{00000000-0005-0000-0000-0000556E0000}"/>
    <cellStyle name="Normal 57 3 3 2 3 2 3" xfId="31055" xr:uid="{00000000-0005-0000-0000-0000566E0000}"/>
    <cellStyle name="Normal 57 3 3 2 3 3" xfId="10937" xr:uid="{00000000-0005-0000-0000-0000576E0000}"/>
    <cellStyle name="Normal 57 3 3 2 3 3 2" xfId="41271" xr:uid="{00000000-0005-0000-0000-0000586E0000}"/>
    <cellStyle name="Normal 57 3 3 2 3 3 3" xfId="26038" xr:uid="{00000000-0005-0000-0000-0000596E0000}"/>
    <cellStyle name="Normal 57 3 3 2 3 4" xfId="36258" xr:uid="{00000000-0005-0000-0000-00005A6E0000}"/>
    <cellStyle name="Normal 57 3 3 2 3 5" xfId="21025" xr:uid="{00000000-0005-0000-0000-00005B6E0000}"/>
    <cellStyle name="Normal 57 3 3 2 4" xfId="12615" xr:uid="{00000000-0005-0000-0000-00005C6E0000}"/>
    <cellStyle name="Normal 57 3 3 2 4 2" xfId="42946" xr:uid="{00000000-0005-0000-0000-00005D6E0000}"/>
    <cellStyle name="Normal 57 3 3 2 4 3" xfId="27713" xr:uid="{00000000-0005-0000-0000-00005E6E0000}"/>
    <cellStyle name="Normal 57 3 3 2 5" xfId="7594" xr:uid="{00000000-0005-0000-0000-00005F6E0000}"/>
    <cellStyle name="Normal 57 3 3 2 5 2" xfId="37929" xr:uid="{00000000-0005-0000-0000-0000606E0000}"/>
    <cellStyle name="Normal 57 3 3 2 5 3" xfId="22696" xr:uid="{00000000-0005-0000-0000-0000616E0000}"/>
    <cellStyle name="Normal 57 3 3 2 6" xfId="32917" xr:uid="{00000000-0005-0000-0000-0000626E0000}"/>
    <cellStyle name="Normal 57 3 3 2 7" xfId="17683" xr:uid="{00000000-0005-0000-0000-0000636E0000}"/>
    <cellStyle name="Normal 57 3 3 3" xfId="3376" xr:uid="{00000000-0005-0000-0000-0000646E0000}"/>
    <cellStyle name="Normal 57 3 3 3 2" xfId="13450" xr:uid="{00000000-0005-0000-0000-0000656E0000}"/>
    <cellStyle name="Normal 57 3 3 3 2 2" xfId="43781" xr:uid="{00000000-0005-0000-0000-0000666E0000}"/>
    <cellStyle name="Normal 57 3 3 3 2 3" xfId="28548" xr:uid="{00000000-0005-0000-0000-0000676E0000}"/>
    <cellStyle name="Normal 57 3 3 3 3" xfId="8430" xr:uid="{00000000-0005-0000-0000-0000686E0000}"/>
    <cellStyle name="Normal 57 3 3 3 3 2" xfId="38764" xr:uid="{00000000-0005-0000-0000-0000696E0000}"/>
    <cellStyle name="Normal 57 3 3 3 3 3" xfId="23531" xr:uid="{00000000-0005-0000-0000-00006A6E0000}"/>
    <cellStyle name="Normal 57 3 3 3 4" xfId="33751" xr:uid="{00000000-0005-0000-0000-00006B6E0000}"/>
    <cellStyle name="Normal 57 3 3 3 5" xfId="18518" xr:uid="{00000000-0005-0000-0000-00006C6E0000}"/>
    <cellStyle name="Normal 57 3 3 4" xfId="5069" xr:uid="{00000000-0005-0000-0000-00006D6E0000}"/>
    <cellStyle name="Normal 57 3 3 4 2" xfId="15121" xr:uid="{00000000-0005-0000-0000-00006E6E0000}"/>
    <cellStyle name="Normal 57 3 3 4 2 2" xfId="45452" xr:uid="{00000000-0005-0000-0000-00006F6E0000}"/>
    <cellStyle name="Normal 57 3 3 4 2 3" xfId="30219" xr:uid="{00000000-0005-0000-0000-0000706E0000}"/>
    <cellStyle name="Normal 57 3 3 4 3" xfId="10101" xr:uid="{00000000-0005-0000-0000-0000716E0000}"/>
    <cellStyle name="Normal 57 3 3 4 3 2" xfId="40435" xr:uid="{00000000-0005-0000-0000-0000726E0000}"/>
    <cellStyle name="Normal 57 3 3 4 3 3" xfId="25202" xr:uid="{00000000-0005-0000-0000-0000736E0000}"/>
    <cellStyle name="Normal 57 3 3 4 4" xfId="35422" xr:uid="{00000000-0005-0000-0000-0000746E0000}"/>
    <cellStyle name="Normal 57 3 3 4 5" xfId="20189" xr:uid="{00000000-0005-0000-0000-0000756E0000}"/>
    <cellStyle name="Normal 57 3 3 5" xfId="11779" xr:uid="{00000000-0005-0000-0000-0000766E0000}"/>
    <cellStyle name="Normal 57 3 3 5 2" xfId="42110" xr:uid="{00000000-0005-0000-0000-0000776E0000}"/>
    <cellStyle name="Normal 57 3 3 5 3" xfId="26877" xr:uid="{00000000-0005-0000-0000-0000786E0000}"/>
    <cellStyle name="Normal 57 3 3 6" xfId="6758" xr:uid="{00000000-0005-0000-0000-0000796E0000}"/>
    <cellStyle name="Normal 57 3 3 6 2" xfId="37093" xr:uid="{00000000-0005-0000-0000-00007A6E0000}"/>
    <cellStyle name="Normal 57 3 3 6 3" xfId="21860" xr:uid="{00000000-0005-0000-0000-00007B6E0000}"/>
    <cellStyle name="Normal 57 3 3 7" xfId="32081" xr:uid="{00000000-0005-0000-0000-00007C6E0000}"/>
    <cellStyle name="Normal 57 3 3 8" xfId="16847" xr:uid="{00000000-0005-0000-0000-00007D6E0000}"/>
    <cellStyle name="Normal 57 3 4" xfId="2105" xr:uid="{00000000-0005-0000-0000-00007E6E0000}"/>
    <cellStyle name="Normal 57 3 4 2" xfId="3795" xr:uid="{00000000-0005-0000-0000-00007F6E0000}"/>
    <cellStyle name="Normal 57 3 4 2 2" xfId="13868" xr:uid="{00000000-0005-0000-0000-0000806E0000}"/>
    <cellStyle name="Normal 57 3 4 2 2 2" xfId="44199" xr:uid="{00000000-0005-0000-0000-0000816E0000}"/>
    <cellStyle name="Normal 57 3 4 2 2 3" xfId="28966" xr:uid="{00000000-0005-0000-0000-0000826E0000}"/>
    <cellStyle name="Normal 57 3 4 2 3" xfId="8848" xr:uid="{00000000-0005-0000-0000-0000836E0000}"/>
    <cellStyle name="Normal 57 3 4 2 3 2" xfId="39182" xr:uid="{00000000-0005-0000-0000-0000846E0000}"/>
    <cellStyle name="Normal 57 3 4 2 3 3" xfId="23949" xr:uid="{00000000-0005-0000-0000-0000856E0000}"/>
    <cellStyle name="Normal 57 3 4 2 4" xfId="34169" xr:uid="{00000000-0005-0000-0000-0000866E0000}"/>
    <cellStyle name="Normal 57 3 4 2 5" xfId="18936" xr:uid="{00000000-0005-0000-0000-0000876E0000}"/>
    <cellStyle name="Normal 57 3 4 3" xfId="5487" xr:uid="{00000000-0005-0000-0000-0000886E0000}"/>
    <cellStyle name="Normal 57 3 4 3 2" xfId="15539" xr:uid="{00000000-0005-0000-0000-0000896E0000}"/>
    <cellStyle name="Normal 57 3 4 3 2 2" xfId="45870" xr:uid="{00000000-0005-0000-0000-00008A6E0000}"/>
    <cellStyle name="Normal 57 3 4 3 2 3" xfId="30637" xr:uid="{00000000-0005-0000-0000-00008B6E0000}"/>
    <cellStyle name="Normal 57 3 4 3 3" xfId="10519" xr:uid="{00000000-0005-0000-0000-00008C6E0000}"/>
    <cellStyle name="Normal 57 3 4 3 3 2" xfId="40853" xr:uid="{00000000-0005-0000-0000-00008D6E0000}"/>
    <cellStyle name="Normal 57 3 4 3 3 3" xfId="25620" xr:uid="{00000000-0005-0000-0000-00008E6E0000}"/>
    <cellStyle name="Normal 57 3 4 3 4" xfId="35840" xr:uid="{00000000-0005-0000-0000-00008F6E0000}"/>
    <cellStyle name="Normal 57 3 4 3 5" xfId="20607" xr:uid="{00000000-0005-0000-0000-0000906E0000}"/>
    <cellStyle name="Normal 57 3 4 4" xfId="12197" xr:uid="{00000000-0005-0000-0000-0000916E0000}"/>
    <cellStyle name="Normal 57 3 4 4 2" xfId="42528" xr:uid="{00000000-0005-0000-0000-0000926E0000}"/>
    <cellStyle name="Normal 57 3 4 4 3" xfId="27295" xr:uid="{00000000-0005-0000-0000-0000936E0000}"/>
    <cellStyle name="Normal 57 3 4 5" xfId="7176" xr:uid="{00000000-0005-0000-0000-0000946E0000}"/>
    <cellStyle name="Normal 57 3 4 5 2" xfId="37511" xr:uid="{00000000-0005-0000-0000-0000956E0000}"/>
    <cellStyle name="Normal 57 3 4 5 3" xfId="22278" xr:uid="{00000000-0005-0000-0000-0000966E0000}"/>
    <cellStyle name="Normal 57 3 4 6" xfId="32499" xr:uid="{00000000-0005-0000-0000-0000976E0000}"/>
    <cellStyle name="Normal 57 3 4 7" xfId="17265" xr:uid="{00000000-0005-0000-0000-0000986E0000}"/>
    <cellStyle name="Normal 57 3 5" xfId="2958" xr:uid="{00000000-0005-0000-0000-0000996E0000}"/>
    <cellStyle name="Normal 57 3 5 2" xfId="13032" xr:uid="{00000000-0005-0000-0000-00009A6E0000}"/>
    <cellStyle name="Normal 57 3 5 2 2" xfId="43363" xr:uid="{00000000-0005-0000-0000-00009B6E0000}"/>
    <cellStyle name="Normal 57 3 5 2 3" xfId="28130" xr:uid="{00000000-0005-0000-0000-00009C6E0000}"/>
    <cellStyle name="Normal 57 3 5 3" xfId="8012" xr:uid="{00000000-0005-0000-0000-00009D6E0000}"/>
    <cellStyle name="Normal 57 3 5 3 2" xfId="38346" xr:uid="{00000000-0005-0000-0000-00009E6E0000}"/>
    <cellStyle name="Normal 57 3 5 3 3" xfId="23113" xr:uid="{00000000-0005-0000-0000-00009F6E0000}"/>
    <cellStyle name="Normal 57 3 5 4" xfId="33333" xr:uid="{00000000-0005-0000-0000-0000A06E0000}"/>
    <cellStyle name="Normal 57 3 5 5" xfId="18100" xr:uid="{00000000-0005-0000-0000-0000A16E0000}"/>
    <cellStyle name="Normal 57 3 6" xfId="4651" xr:uid="{00000000-0005-0000-0000-0000A26E0000}"/>
    <cellStyle name="Normal 57 3 6 2" xfId="14703" xr:uid="{00000000-0005-0000-0000-0000A36E0000}"/>
    <cellStyle name="Normal 57 3 6 2 2" xfId="45034" xr:uid="{00000000-0005-0000-0000-0000A46E0000}"/>
    <cellStyle name="Normal 57 3 6 2 3" xfId="29801" xr:uid="{00000000-0005-0000-0000-0000A56E0000}"/>
    <cellStyle name="Normal 57 3 6 3" xfId="9683" xr:uid="{00000000-0005-0000-0000-0000A66E0000}"/>
    <cellStyle name="Normal 57 3 6 3 2" xfId="40017" xr:uid="{00000000-0005-0000-0000-0000A76E0000}"/>
    <cellStyle name="Normal 57 3 6 3 3" xfId="24784" xr:uid="{00000000-0005-0000-0000-0000A86E0000}"/>
    <cellStyle name="Normal 57 3 6 4" xfId="35004" xr:uid="{00000000-0005-0000-0000-0000A96E0000}"/>
    <cellStyle name="Normal 57 3 6 5" xfId="19771" xr:uid="{00000000-0005-0000-0000-0000AA6E0000}"/>
    <cellStyle name="Normal 57 3 7" xfId="11361" xr:uid="{00000000-0005-0000-0000-0000AB6E0000}"/>
    <cellStyle name="Normal 57 3 7 2" xfId="41692" xr:uid="{00000000-0005-0000-0000-0000AC6E0000}"/>
    <cellStyle name="Normal 57 3 7 3" xfId="26459" xr:uid="{00000000-0005-0000-0000-0000AD6E0000}"/>
    <cellStyle name="Normal 57 3 8" xfId="6340" xr:uid="{00000000-0005-0000-0000-0000AE6E0000}"/>
    <cellStyle name="Normal 57 3 8 2" xfId="36675" xr:uid="{00000000-0005-0000-0000-0000AF6E0000}"/>
    <cellStyle name="Normal 57 3 8 3" xfId="21442" xr:uid="{00000000-0005-0000-0000-0000B06E0000}"/>
    <cellStyle name="Normal 57 3 9" xfId="31664" xr:uid="{00000000-0005-0000-0000-0000B16E0000}"/>
    <cellStyle name="Normal 57 4" xfId="1365" xr:uid="{00000000-0005-0000-0000-0000B26E0000}"/>
    <cellStyle name="Normal 57 4 2" xfId="1788" xr:uid="{00000000-0005-0000-0000-0000B36E0000}"/>
    <cellStyle name="Normal 57 4 2 2" xfId="2627" xr:uid="{00000000-0005-0000-0000-0000B46E0000}"/>
    <cellStyle name="Normal 57 4 2 2 2" xfId="4317" xr:uid="{00000000-0005-0000-0000-0000B56E0000}"/>
    <cellStyle name="Normal 57 4 2 2 2 2" xfId="14390" xr:uid="{00000000-0005-0000-0000-0000B66E0000}"/>
    <cellStyle name="Normal 57 4 2 2 2 2 2" xfId="44721" xr:uid="{00000000-0005-0000-0000-0000B76E0000}"/>
    <cellStyle name="Normal 57 4 2 2 2 2 3" xfId="29488" xr:uid="{00000000-0005-0000-0000-0000B86E0000}"/>
    <cellStyle name="Normal 57 4 2 2 2 3" xfId="9370" xr:uid="{00000000-0005-0000-0000-0000B96E0000}"/>
    <cellStyle name="Normal 57 4 2 2 2 3 2" xfId="39704" xr:uid="{00000000-0005-0000-0000-0000BA6E0000}"/>
    <cellStyle name="Normal 57 4 2 2 2 3 3" xfId="24471" xr:uid="{00000000-0005-0000-0000-0000BB6E0000}"/>
    <cellStyle name="Normal 57 4 2 2 2 4" xfId="34691" xr:uid="{00000000-0005-0000-0000-0000BC6E0000}"/>
    <cellStyle name="Normal 57 4 2 2 2 5" xfId="19458" xr:uid="{00000000-0005-0000-0000-0000BD6E0000}"/>
    <cellStyle name="Normal 57 4 2 2 3" xfId="6009" xr:uid="{00000000-0005-0000-0000-0000BE6E0000}"/>
    <cellStyle name="Normal 57 4 2 2 3 2" xfId="16061" xr:uid="{00000000-0005-0000-0000-0000BF6E0000}"/>
    <cellStyle name="Normal 57 4 2 2 3 2 2" xfId="46392" xr:uid="{00000000-0005-0000-0000-0000C06E0000}"/>
    <cellStyle name="Normal 57 4 2 2 3 2 3" xfId="31159" xr:uid="{00000000-0005-0000-0000-0000C16E0000}"/>
    <cellStyle name="Normal 57 4 2 2 3 3" xfId="11041" xr:uid="{00000000-0005-0000-0000-0000C26E0000}"/>
    <cellStyle name="Normal 57 4 2 2 3 3 2" xfId="41375" xr:uid="{00000000-0005-0000-0000-0000C36E0000}"/>
    <cellStyle name="Normal 57 4 2 2 3 3 3" xfId="26142" xr:uid="{00000000-0005-0000-0000-0000C46E0000}"/>
    <cellStyle name="Normal 57 4 2 2 3 4" xfId="36362" xr:uid="{00000000-0005-0000-0000-0000C56E0000}"/>
    <cellStyle name="Normal 57 4 2 2 3 5" xfId="21129" xr:uid="{00000000-0005-0000-0000-0000C66E0000}"/>
    <cellStyle name="Normal 57 4 2 2 4" xfId="12719" xr:uid="{00000000-0005-0000-0000-0000C76E0000}"/>
    <cellStyle name="Normal 57 4 2 2 4 2" xfId="43050" xr:uid="{00000000-0005-0000-0000-0000C86E0000}"/>
    <cellStyle name="Normal 57 4 2 2 4 3" xfId="27817" xr:uid="{00000000-0005-0000-0000-0000C96E0000}"/>
    <cellStyle name="Normal 57 4 2 2 5" xfId="7698" xr:uid="{00000000-0005-0000-0000-0000CA6E0000}"/>
    <cellStyle name="Normal 57 4 2 2 5 2" xfId="38033" xr:uid="{00000000-0005-0000-0000-0000CB6E0000}"/>
    <cellStyle name="Normal 57 4 2 2 5 3" xfId="22800" xr:uid="{00000000-0005-0000-0000-0000CC6E0000}"/>
    <cellStyle name="Normal 57 4 2 2 6" xfId="33021" xr:uid="{00000000-0005-0000-0000-0000CD6E0000}"/>
    <cellStyle name="Normal 57 4 2 2 7" xfId="17787" xr:uid="{00000000-0005-0000-0000-0000CE6E0000}"/>
    <cellStyle name="Normal 57 4 2 3" xfId="3480" xr:uid="{00000000-0005-0000-0000-0000CF6E0000}"/>
    <cellStyle name="Normal 57 4 2 3 2" xfId="13554" xr:uid="{00000000-0005-0000-0000-0000D06E0000}"/>
    <cellStyle name="Normal 57 4 2 3 2 2" xfId="43885" xr:uid="{00000000-0005-0000-0000-0000D16E0000}"/>
    <cellStyle name="Normal 57 4 2 3 2 3" xfId="28652" xr:uid="{00000000-0005-0000-0000-0000D26E0000}"/>
    <cellStyle name="Normal 57 4 2 3 3" xfId="8534" xr:uid="{00000000-0005-0000-0000-0000D36E0000}"/>
    <cellStyle name="Normal 57 4 2 3 3 2" xfId="38868" xr:uid="{00000000-0005-0000-0000-0000D46E0000}"/>
    <cellStyle name="Normal 57 4 2 3 3 3" xfId="23635" xr:uid="{00000000-0005-0000-0000-0000D56E0000}"/>
    <cellStyle name="Normal 57 4 2 3 4" xfId="33855" xr:uid="{00000000-0005-0000-0000-0000D66E0000}"/>
    <cellStyle name="Normal 57 4 2 3 5" xfId="18622" xr:uid="{00000000-0005-0000-0000-0000D76E0000}"/>
    <cellStyle name="Normal 57 4 2 4" xfId="5173" xr:uid="{00000000-0005-0000-0000-0000D86E0000}"/>
    <cellStyle name="Normal 57 4 2 4 2" xfId="15225" xr:uid="{00000000-0005-0000-0000-0000D96E0000}"/>
    <cellStyle name="Normal 57 4 2 4 2 2" xfId="45556" xr:uid="{00000000-0005-0000-0000-0000DA6E0000}"/>
    <cellStyle name="Normal 57 4 2 4 2 3" xfId="30323" xr:uid="{00000000-0005-0000-0000-0000DB6E0000}"/>
    <cellStyle name="Normal 57 4 2 4 3" xfId="10205" xr:uid="{00000000-0005-0000-0000-0000DC6E0000}"/>
    <cellStyle name="Normal 57 4 2 4 3 2" xfId="40539" xr:uid="{00000000-0005-0000-0000-0000DD6E0000}"/>
    <cellStyle name="Normal 57 4 2 4 3 3" xfId="25306" xr:uid="{00000000-0005-0000-0000-0000DE6E0000}"/>
    <cellStyle name="Normal 57 4 2 4 4" xfId="35526" xr:uid="{00000000-0005-0000-0000-0000DF6E0000}"/>
    <cellStyle name="Normal 57 4 2 4 5" xfId="20293" xr:uid="{00000000-0005-0000-0000-0000E06E0000}"/>
    <cellStyle name="Normal 57 4 2 5" xfId="11883" xr:uid="{00000000-0005-0000-0000-0000E16E0000}"/>
    <cellStyle name="Normal 57 4 2 5 2" xfId="42214" xr:uid="{00000000-0005-0000-0000-0000E26E0000}"/>
    <cellStyle name="Normal 57 4 2 5 3" xfId="26981" xr:uid="{00000000-0005-0000-0000-0000E36E0000}"/>
    <cellStyle name="Normal 57 4 2 6" xfId="6862" xr:uid="{00000000-0005-0000-0000-0000E46E0000}"/>
    <cellStyle name="Normal 57 4 2 6 2" xfId="37197" xr:uid="{00000000-0005-0000-0000-0000E56E0000}"/>
    <cellStyle name="Normal 57 4 2 6 3" xfId="21964" xr:uid="{00000000-0005-0000-0000-0000E66E0000}"/>
    <cellStyle name="Normal 57 4 2 7" xfId="32185" xr:uid="{00000000-0005-0000-0000-0000E76E0000}"/>
    <cellStyle name="Normal 57 4 2 8" xfId="16951" xr:uid="{00000000-0005-0000-0000-0000E86E0000}"/>
    <cellStyle name="Normal 57 4 3" xfId="2209" xr:uid="{00000000-0005-0000-0000-0000E96E0000}"/>
    <cellStyle name="Normal 57 4 3 2" xfId="3899" xr:uid="{00000000-0005-0000-0000-0000EA6E0000}"/>
    <cellStyle name="Normal 57 4 3 2 2" xfId="13972" xr:uid="{00000000-0005-0000-0000-0000EB6E0000}"/>
    <cellStyle name="Normal 57 4 3 2 2 2" xfId="44303" xr:uid="{00000000-0005-0000-0000-0000EC6E0000}"/>
    <cellStyle name="Normal 57 4 3 2 2 3" xfId="29070" xr:uid="{00000000-0005-0000-0000-0000ED6E0000}"/>
    <cellStyle name="Normal 57 4 3 2 3" xfId="8952" xr:uid="{00000000-0005-0000-0000-0000EE6E0000}"/>
    <cellStyle name="Normal 57 4 3 2 3 2" xfId="39286" xr:uid="{00000000-0005-0000-0000-0000EF6E0000}"/>
    <cellStyle name="Normal 57 4 3 2 3 3" xfId="24053" xr:uid="{00000000-0005-0000-0000-0000F06E0000}"/>
    <cellStyle name="Normal 57 4 3 2 4" xfId="34273" xr:uid="{00000000-0005-0000-0000-0000F16E0000}"/>
    <cellStyle name="Normal 57 4 3 2 5" xfId="19040" xr:uid="{00000000-0005-0000-0000-0000F26E0000}"/>
    <cellStyle name="Normal 57 4 3 3" xfId="5591" xr:uid="{00000000-0005-0000-0000-0000F36E0000}"/>
    <cellStyle name="Normal 57 4 3 3 2" xfId="15643" xr:uid="{00000000-0005-0000-0000-0000F46E0000}"/>
    <cellStyle name="Normal 57 4 3 3 2 2" xfId="45974" xr:uid="{00000000-0005-0000-0000-0000F56E0000}"/>
    <cellStyle name="Normal 57 4 3 3 2 3" xfId="30741" xr:uid="{00000000-0005-0000-0000-0000F66E0000}"/>
    <cellStyle name="Normal 57 4 3 3 3" xfId="10623" xr:uid="{00000000-0005-0000-0000-0000F76E0000}"/>
    <cellStyle name="Normal 57 4 3 3 3 2" xfId="40957" xr:uid="{00000000-0005-0000-0000-0000F86E0000}"/>
    <cellStyle name="Normal 57 4 3 3 3 3" xfId="25724" xr:uid="{00000000-0005-0000-0000-0000F96E0000}"/>
    <cellStyle name="Normal 57 4 3 3 4" xfId="35944" xr:uid="{00000000-0005-0000-0000-0000FA6E0000}"/>
    <cellStyle name="Normal 57 4 3 3 5" xfId="20711" xr:uid="{00000000-0005-0000-0000-0000FB6E0000}"/>
    <cellStyle name="Normal 57 4 3 4" xfId="12301" xr:uid="{00000000-0005-0000-0000-0000FC6E0000}"/>
    <cellStyle name="Normal 57 4 3 4 2" xfId="42632" xr:uid="{00000000-0005-0000-0000-0000FD6E0000}"/>
    <cellStyle name="Normal 57 4 3 4 3" xfId="27399" xr:uid="{00000000-0005-0000-0000-0000FE6E0000}"/>
    <cellStyle name="Normal 57 4 3 5" xfId="7280" xr:uid="{00000000-0005-0000-0000-0000FF6E0000}"/>
    <cellStyle name="Normal 57 4 3 5 2" xfId="37615" xr:uid="{00000000-0005-0000-0000-0000006F0000}"/>
    <cellStyle name="Normal 57 4 3 5 3" xfId="22382" xr:uid="{00000000-0005-0000-0000-0000016F0000}"/>
    <cellStyle name="Normal 57 4 3 6" xfId="32603" xr:uid="{00000000-0005-0000-0000-0000026F0000}"/>
    <cellStyle name="Normal 57 4 3 7" xfId="17369" xr:uid="{00000000-0005-0000-0000-0000036F0000}"/>
    <cellStyle name="Normal 57 4 4" xfId="3062" xr:uid="{00000000-0005-0000-0000-0000046F0000}"/>
    <cellStyle name="Normal 57 4 4 2" xfId="13136" xr:uid="{00000000-0005-0000-0000-0000056F0000}"/>
    <cellStyle name="Normal 57 4 4 2 2" xfId="43467" xr:uid="{00000000-0005-0000-0000-0000066F0000}"/>
    <cellStyle name="Normal 57 4 4 2 3" xfId="28234" xr:uid="{00000000-0005-0000-0000-0000076F0000}"/>
    <cellStyle name="Normal 57 4 4 3" xfId="8116" xr:uid="{00000000-0005-0000-0000-0000086F0000}"/>
    <cellStyle name="Normal 57 4 4 3 2" xfId="38450" xr:uid="{00000000-0005-0000-0000-0000096F0000}"/>
    <cellStyle name="Normal 57 4 4 3 3" xfId="23217" xr:uid="{00000000-0005-0000-0000-00000A6F0000}"/>
    <cellStyle name="Normal 57 4 4 4" xfId="33437" xr:uid="{00000000-0005-0000-0000-00000B6F0000}"/>
    <cellStyle name="Normal 57 4 4 5" xfId="18204" xr:uid="{00000000-0005-0000-0000-00000C6F0000}"/>
    <cellStyle name="Normal 57 4 5" xfId="4755" xr:uid="{00000000-0005-0000-0000-00000D6F0000}"/>
    <cellStyle name="Normal 57 4 5 2" xfId="14807" xr:uid="{00000000-0005-0000-0000-00000E6F0000}"/>
    <cellStyle name="Normal 57 4 5 2 2" xfId="45138" xr:uid="{00000000-0005-0000-0000-00000F6F0000}"/>
    <cellStyle name="Normal 57 4 5 2 3" xfId="29905" xr:uid="{00000000-0005-0000-0000-0000106F0000}"/>
    <cellStyle name="Normal 57 4 5 3" xfId="9787" xr:uid="{00000000-0005-0000-0000-0000116F0000}"/>
    <cellStyle name="Normal 57 4 5 3 2" xfId="40121" xr:uid="{00000000-0005-0000-0000-0000126F0000}"/>
    <cellStyle name="Normal 57 4 5 3 3" xfId="24888" xr:uid="{00000000-0005-0000-0000-0000136F0000}"/>
    <cellStyle name="Normal 57 4 5 4" xfId="35108" xr:uid="{00000000-0005-0000-0000-0000146F0000}"/>
    <cellStyle name="Normal 57 4 5 5" xfId="19875" xr:uid="{00000000-0005-0000-0000-0000156F0000}"/>
    <cellStyle name="Normal 57 4 6" xfId="11465" xr:uid="{00000000-0005-0000-0000-0000166F0000}"/>
    <cellStyle name="Normal 57 4 6 2" xfId="41796" xr:uid="{00000000-0005-0000-0000-0000176F0000}"/>
    <cellStyle name="Normal 57 4 6 3" xfId="26563" xr:uid="{00000000-0005-0000-0000-0000186F0000}"/>
    <cellStyle name="Normal 57 4 7" xfId="6444" xr:uid="{00000000-0005-0000-0000-0000196F0000}"/>
    <cellStyle name="Normal 57 4 7 2" xfId="36779" xr:uid="{00000000-0005-0000-0000-00001A6F0000}"/>
    <cellStyle name="Normal 57 4 7 3" xfId="21546" xr:uid="{00000000-0005-0000-0000-00001B6F0000}"/>
    <cellStyle name="Normal 57 4 8" xfId="31767" xr:uid="{00000000-0005-0000-0000-00001C6F0000}"/>
    <cellStyle name="Normal 57 4 9" xfId="16533" xr:uid="{00000000-0005-0000-0000-00001D6F0000}"/>
    <cellStyle name="Normal 57 5" xfId="1578" xr:uid="{00000000-0005-0000-0000-00001E6F0000}"/>
    <cellStyle name="Normal 57 5 2" xfId="2419" xr:uid="{00000000-0005-0000-0000-00001F6F0000}"/>
    <cellStyle name="Normal 57 5 2 2" xfId="4109" xr:uid="{00000000-0005-0000-0000-0000206F0000}"/>
    <cellStyle name="Normal 57 5 2 2 2" xfId="14182" xr:uid="{00000000-0005-0000-0000-0000216F0000}"/>
    <cellStyle name="Normal 57 5 2 2 2 2" xfId="44513" xr:uid="{00000000-0005-0000-0000-0000226F0000}"/>
    <cellStyle name="Normal 57 5 2 2 2 3" xfId="29280" xr:uid="{00000000-0005-0000-0000-0000236F0000}"/>
    <cellStyle name="Normal 57 5 2 2 3" xfId="9162" xr:uid="{00000000-0005-0000-0000-0000246F0000}"/>
    <cellStyle name="Normal 57 5 2 2 3 2" xfId="39496" xr:uid="{00000000-0005-0000-0000-0000256F0000}"/>
    <cellStyle name="Normal 57 5 2 2 3 3" xfId="24263" xr:uid="{00000000-0005-0000-0000-0000266F0000}"/>
    <cellStyle name="Normal 57 5 2 2 4" xfId="34483" xr:uid="{00000000-0005-0000-0000-0000276F0000}"/>
    <cellStyle name="Normal 57 5 2 2 5" xfId="19250" xr:uid="{00000000-0005-0000-0000-0000286F0000}"/>
    <cellStyle name="Normal 57 5 2 3" xfId="5801" xr:uid="{00000000-0005-0000-0000-0000296F0000}"/>
    <cellStyle name="Normal 57 5 2 3 2" xfId="15853" xr:uid="{00000000-0005-0000-0000-00002A6F0000}"/>
    <cellStyle name="Normal 57 5 2 3 2 2" xfId="46184" xr:uid="{00000000-0005-0000-0000-00002B6F0000}"/>
    <cellStyle name="Normal 57 5 2 3 2 3" xfId="30951" xr:uid="{00000000-0005-0000-0000-00002C6F0000}"/>
    <cellStyle name="Normal 57 5 2 3 3" xfId="10833" xr:uid="{00000000-0005-0000-0000-00002D6F0000}"/>
    <cellStyle name="Normal 57 5 2 3 3 2" xfId="41167" xr:uid="{00000000-0005-0000-0000-00002E6F0000}"/>
    <cellStyle name="Normal 57 5 2 3 3 3" xfId="25934" xr:uid="{00000000-0005-0000-0000-00002F6F0000}"/>
    <cellStyle name="Normal 57 5 2 3 4" xfId="36154" xr:uid="{00000000-0005-0000-0000-0000306F0000}"/>
    <cellStyle name="Normal 57 5 2 3 5" xfId="20921" xr:uid="{00000000-0005-0000-0000-0000316F0000}"/>
    <cellStyle name="Normal 57 5 2 4" xfId="12511" xr:uid="{00000000-0005-0000-0000-0000326F0000}"/>
    <cellStyle name="Normal 57 5 2 4 2" xfId="42842" xr:uid="{00000000-0005-0000-0000-0000336F0000}"/>
    <cellStyle name="Normal 57 5 2 4 3" xfId="27609" xr:uid="{00000000-0005-0000-0000-0000346F0000}"/>
    <cellStyle name="Normal 57 5 2 5" xfId="7490" xr:uid="{00000000-0005-0000-0000-0000356F0000}"/>
    <cellStyle name="Normal 57 5 2 5 2" xfId="37825" xr:uid="{00000000-0005-0000-0000-0000366F0000}"/>
    <cellStyle name="Normal 57 5 2 5 3" xfId="22592" xr:uid="{00000000-0005-0000-0000-0000376F0000}"/>
    <cellStyle name="Normal 57 5 2 6" xfId="32813" xr:uid="{00000000-0005-0000-0000-0000386F0000}"/>
    <cellStyle name="Normal 57 5 2 7" xfId="17579" xr:uid="{00000000-0005-0000-0000-0000396F0000}"/>
    <cellStyle name="Normal 57 5 3" xfId="3272" xr:uid="{00000000-0005-0000-0000-00003A6F0000}"/>
    <cellStyle name="Normal 57 5 3 2" xfId="13346" xr:uid="{00000000-0005-0000-0000-00003B6F0000}"/>
    <cellStyle name="Normal 57 5 3 2 2" xfId="43677" xr:uid="{00000000-0005-0000-0000-00003C6F0000}"/>
    <cellStyle name="Normal 57 5 3 2 3" xfId="28444" xr:uid="{00000000-0005-0000-0000-00003D6F0000}"/>
    <cellStyle name="Normal 57 5 3 3" xfId="8326" xr:uid="{00000000-0005-0000-0000-00003E6F0000}"/>
    <cellStyle name="Normal 57 5 3 3 2" xfId="38660" xr:uid="{00000000-0005-0000-0000-00003F6F0000}"/>
    <cellStyle name="Normal 57 5 3 3 3" xfId="23427" xr:uid="{00000000-0005-0000-0000-0000406F0000}"/>
    <cellStyle name="Normal 57 5 3 4" xfId="33647" xr:uid="{00000000-0005-0000-0000-0000416F0000}"/>
    <cellStyle name="Normal 57 5 3 5" xfId="18414" xr:uid="{00000000-0005-0000-0000-0000426F0000}"/>
    <cellStyle name="Normal 57 5 4" xfId="4965" xr:uid="{00000000-0005-0000-0000-0000436F0000}"/>
    <cellStyle name="Normal 57 5 4 2" xfId="15017" xr:uid="{00000000-0005-0000-0000-0000446F0000}"/>
    <cellStyle name="Normal 57 5 4 2 2" xfId="45348" xr:uid="{00000000-0005-0000-0000-0000456F0000}"/>
    <cellStyle name="Normal 57 5 4 2 3" xfId="30115" xr:uid="{00000000-0005-0000-0000-0000466F0000}"/>
    <cellStyle name="Normal 57 5 4 3" xfId="9997" xr:uid="{00000000-0005-0000-0000-0000476F0000}"/>
    <cellStyle name="Normal 57 5 4 3 2" xfId="40331" xr:uid="{00000000-0005-0000-0000-0000486F0000}"/>
    <cellStyle name="Normal 57 5 4 3 3" xfId="25098" xr:uid="{00000000-0005-0000-0000-0000496F0000}"/>
    <cellStyle name="Normal 57 5 4 4" xfId="35318" xr:uid="{00000000-0005-0000-0000-00004A6F0000}"/>
    <cellStyle name="Normal 57 5 4 5" xfId="20085" xr:uid="{00000000-0005-0000-0000-00004B6F0000}"/>
    <cellStyle name="Normal 57 5 5" xfId="11675" xr:uid="{00000000-0005-0000-0000-00004C6F0000}"/>
    <cellStyle name="Normal 57 5 5 2" xfId="42006" xr:uid="{00000000-0005-0000-0000-00004D6F0000}"/>
    <cellStyle name="Normal 57 5 5 3" xfId="26773" xr:uid="{00000000-0005-0000-0000-00004E6F0000}"/>
    <cellStyle name="Normal 57 5 6" xfId="6654" xr:uid="{00000000-0005-0000-0000-00004F6F0000}"/>
    <cellStyle name="Normal 57 5 6 2" xfId="36989" xr:uid="{00000000-0005-0000-0000-0000506F0000}"/>
    <cellStyle name="Normal 57 5 6 3" xfId="21756" xr:uid="{00000000-0005-0000-0000-0000516F0000}"/>
    <cellStyle name="Normal 57 5 7" xfId="31977" xr:uid="{00000000-0005-0000-0000-0000526F0000}"/>
    <cellStyle name="Normal 57 5 8" xfId="16743" xr:uid="{00000000-0005-0000-0000-0000536F0000}"/>
    <cellStyle name="Normal 57 6" xfId="1999" xr:uid="{00000000-0005-0000-0000-0000546F0000}"/>
    <cellStyle name="Normal 57 6 2" xfId="3691" xr:uid="{00000000-0005-0000-0000-0000556F0000}"/>
    <cellStyle name="Normal 57 6 2 2" xfId="13764" xr:uid="{00000000-0005-0000-0000-0000566F0000}"/>
    <cellStyle name="Normal 57 6 2 2 2" xfId="44095" xr:uid="{00000000-0005-0000-0000-0000576F0000}"/>
    <cellStyle name="Normal 57 6 2 2 3" xfId="28862" xr:uid="{00000000-0005-0000-0000-0000586F0000}"/>
    <cellStyle name="Normal 57 6 2 3" xfId="8744" xr:uid="{00000000-0005-0000-0000-0000596F0000}"/>
    <cellStyle name="Normal 57 6 2 3 2" xfId="39078" xr:uid="{00000000-0005-0000-0000-00005A6F0000}"/>
    <cellStyle name="Normal 57 6 2 3 3" xfId="23845" xr:uid="{00000000-0005-0000-0000-00005B6F0000}"/>
    <cellStyle name="Normal 57 6 2 4" xfId="34065" xr:uid="{00000000-0005-0000-0000-00005C6F0000}"/>
    <cellStyle name="Normal 57 6 2 5" xfId="18832" xr:uid="{00000000-0005-0000-0000-00005D6F0000}"/>
    <cellStyle name="Normal 57 6 3" xfId="5383" xr:uid="{00000000-0005-0000-0000-00005E6F0000}"/>
    <cellStyle name="Normal 57 6 3 2" xfId="15435" xr:uid="{00000000-0005-0000-0000-00005F6F0000}"/>
    <cellStyle name="Normal 57 6 3 2 2" xfId="45766" xr:uid="{00000000-0005-0000-0000-0000606F0000}"/>
    <cellStyle name="Normal 57 6 3 2 3" xfId="30533" xr:uid="{00000000-0005-0000-0000-0000616F0000}"/>
    <cellStyle name="Normal 57 6 3 3" xfId="10415" xr:uid="{00000000-0005-0000-0000-0000626F0000}"/>
    <cellStyle name="Normal 57 6 3 3 2" xfId="40749" xr:uid="{00000000-0005-0000-0000-0000636F0000}"/>
    <cellStyle name="Normal 57 6 3 3 3" xfId="25516" xr:uid="{00000000-0005-0000-0000-0000646F0000}"/>
    <cellStyle name="Normal 57 6 3 4" xfId="35736" xr:uid="{00000000-0005-0000-0000-0000656F0000}"/>
    <cellStyle name="Normal 57 6 3 5" xfId="20503" xr:uid="{00000000-0005-0000-0000-0000666F0000}"/>
    <cellStyle name="Normal 57 6 4" xfId="12093" xr:uid="{00000000-0005-0000-0000-0000676F0000}"/>
    <cellStyle name="Normal 57 6 4 2" xfId="42424" xr:uid="{00000000-0005-0000-0000-0000686F0000}"/>
    <cellStyle name="Normal 57 6 4 3" xfId="27191" xr:uid="{00000000-0005-0000-0000-0000696F0000}"/>
    <cellStyle name="Normal 57 6 5" xfId="7072" xr:uid="{00000000-0005-0000-0000-00006A6F0000}"/>
    <cellStyle name="Normal 57 6 5 2" xfId="37407" xr:uid="{00000000-0005-0000-0000-00006B6F0000}"/>
    <cellStyle name="Normal 57 6 5 3" xfId="22174" xr:uid="{00000000-0005-0000-0000-00006C6F0000}"/>
    <cellStyle name="Normal 57 6 6" xfId="32395" xr:uid="{00000000-0005-0000-0000-00006D6F0000}"/>
    <cellStyle name="Normal 57 6 7" xfId="17161" xr:uid="{00000000-0005-0000-0000-00006E6F0000}"/>
    <cellStyle name="Normal 57 7" xfId="2850" xr:uid="{00000000-0005-0000-0000-00006F6F0000}"/>
    <cellStyle name="Normal 57 7 2" xfId="12928" xr:uid="{00000000-0005-0000-0000-0000706F0000}"/>
    <cellStyle name="Normal 57 7 2 2" xfId="43259" xr:uid="{00000000-0005-0000-0000-0000716F0000}"/>
    <cellStyle name="Normal 57 7 2 3" xfId="28026" xr:uid="{00000000-0005-0000-0000-0000726F0000}"/>
    <cellStyle name="Normal 57 7 3" xfId="7908" xr:uid="{00000000-0005-0000-0000-0000736F0000}"/>
    <cellStyle name="Normal 57 7 3 2" xfId="38242" xr:uid="{00000000-0005-0000-0000-0000746F0000}"/>
    <cellStyle name="Normal 57 7 3 3" xfId="23009" xr:uid="{00000000-0005-0000-0000-0000756F0000}"/>
    <cellStyle name="Normal 57 7 4" xfId="33229" xr:uid="{00000000-0005-0000-0000-0000766F0000}"/>
    <cellStyle name="Normal 57 7 5" xfId="17996" xr:uid="{00000000-0005-0000-0000-0000776F0000}"/>
    <cellStyle name="Normal 57 8" xfId="4544" xr:uid="{00000000-0005-0000-0000-0000786F0000}"/>
    <cellStyle name="Normal 57 8 2" xfId="14599" xr:uid="{00000000-0005-0000-0000-0000796F0000}"/>
    <cellStyle name="Normal 57 8 2 2" xfId="44930" xr:uid="{00000000-0005-0000-0000-00007A6F0000}"/>
    <cellStyle name="Normal 57 8 2 3" xfId="29697" xr:uid="{00000000-0005-0000-0000-00007B6F0000}"/>
    <cellStyle name="Normal 57 8 3" xfId="9579" xr:uid="{00000000-0005-0000-0000-00007C6F0000}"/>
    <cellStyle name="Normal 57 8 3 2" xfId="39913" xr:uid="{00000000-0005-0000-0000-00007D6F0000}"/>
    <cellStyle name="Normal 57 8 3 3" xfId="24680" xr:uid="{00000000-0005-0000-0000-00007E6F0000}"/>
    <cellStyle name="Normal 57 8 4" xfId="34900" xr:uid="{00000000-0005-0000-0000-00007F6F0000}"/>
    <cellStyle name="Normal 57 8 5" xfId="19667" xr:uid="{00000000-0005-0000-0000-0000806F0000}"/>
    <cellStyle name="Normal 57 9" xfId="11255" xr:uid="{00000000-0005-0000-0000-0000816F0000}"/>
    <cellStyle name="Normal 57 9 2" xfId="41588" xr:uid="{00000000-0005-0000-0000-0000826F0000}"/>
    <cellStyle name="Normal 57 9 3" xfId="26355" xr:uid="{00000000-0005-0000-0000-0000836F0000}"/>
    <cellStyle name="Normal 58" xfId="875" xr:uid="{00000000-0005-0000-0000-0000846F0000}"/>
    <cellStyle name="Normal 59" xfId="876" xr:uid="{00000000-0005-0000-0000-0000856F0000}"/>
    <cellStyle name="Normal 6" xfId="172" xr:uid="{00000000-0005-0000-0000-0000866F0000}"/>
    <cellStyle name="Normal 6 10" xfId="31375" xr:uid="{00000000-0005-0000-0000-0000876F0000}"/>
    <cellStyle name="Normal 6 2" xfId="565" xr:uid="{00000000-0005-0000-0000-0000886F0000}"/>
    <cellStyle name="Normal 6 2 10" xfId="1548" xr:uid="{00000000-0005-0000-0000-0000896F0000}"/>
    <cellStyle name="Normal 6 2 10 2" xfId="2389" xr:uid="{00000000-0005-0000-0000-00008A6F0000}"/>
    <cellStyle name="Normal 6 2 10 2 2" xfId="4079" xr:uid="{00000000-0005-0000-0000-00008B6F0000}"/>
    <cellStyle name="Normal 6 2 10 2 2 2" xfId="14152" xr:uid="{00000000-0005-0000-0000-00008C6F0000}"/>
    <cellStyle name="Normal 6 2 10 2 2 2 2" xfId="44483" xr:uid="{00000000-0005-0000-0000-00008D6F0000}"/>
    <cellStyle name="Normal 6 2 10 2 2 2 3" xfId="29250" xr:uid="{00000000-0005-0000-0000-00008E6F0000}"/>
    <cellStyle name="Normal 6 2 10 2 2 3" xfId="9132" xr:uid="{00000000-0005-0000-0000-00008F6F0000}"/>
    <cellStyle name="Normal 6 2 10 2 2 3 2" xfId="39466" xr:uid="{00000000-0005-0000-0000-0000906F0000}"/>
    <cellStyle name="Normal 6 2 10 2 2 3 3" xfId="24233" xr:uid="{00000000-0005-0000-0000-0000916F0000}"/>
    <cellStyle name="Normal 6 2 10 2 2 4" xfId="34453" xr:uid="{00000000-0005-0000-0000-0000926F0000}"/>
    <cellStyle name="Normal 6 2 10 2 2 5" xfId="19220" xr:uid="{00000000-0005-0000-0000-0000936F0000}"/>
    <cellStyle name="Normal 6 2 10 2 3" xfId="5771" xr:uid="{00000000-0005-0000-0000-0000946F0000}"/>
    <cellStyle name="Normal 6 2 10 2 3 2" xfId="15823" xr:uid="{00000000-0005-0000-0000-0000956F0000}"/>
    <cellStyle name="Normal 6 2 10 2 3 2 2" xfId="46154" xr:uid="{00000000-0005-0000-0000-0000966F0000}"/>
    <cellStyle name="Normal 6 2 10 2 3 2 3" xfId="30921" xr:uid="{00000000-0005-0000-0000-0000976F0000}"/>
    <cellStyle name="Normal 6 2 10 2 3 3" xfId="10803" xr:uid="{00000000-0005-0000-0000-0000986F0000}"/>
    <cellStyle name="Normal 6 2 10 2 3 3 2" xfId="41137" xr:uid="{00000000-0005-0000-0000-0000996F0000}"/>
    <cellStyle name="Normal 6 2 10 2 3 3 3" xfId="25904" xr:uid="{00000000-0005-0000-0000-00009A6F0000}"/>
    <cellStyle name="Normal 6 2 10 2 3 4" xfId="36124" xr:uid="{00000000-0005-0000-0000-00009B6F0000}"/>
    <cellStyle name="Normal 6 2 10 2 3 5" xfId="20891" xr:uid="{00000000-0005-0000-0000-00009C6F0000}"/>
    <cellStyle name="Normal 6 2 10 2 4" xfId="12481" xr:uid="{00000000-0005-0000-0000-00009D6F0000}"/>
    <cellStyle name="Normal 6 2 10 2 4 2" xfId="42812" xr:uid="{00000000-0005-0000-0000-00009E6F0000}"/>
    <cellStyle name="Normal 6 2 10 2 4 3" xfId="27579" xr:uid="{00000000-0005-0000-0000-00009F6F0000}"/>
    <cellStyle name="Normal 6 2 10 2 5" xfId="7460" xr:uid="{00000000-0005-0000-0000-0000A06F0000}"/>
    <cellStyle name="Normal 6 2 10 2 5 2" xfId="37795" xr:uid="{00000000-0005-0000-0000-0000A16F0000}"/>
    <cellStyle name="Normal 6 2 10 2 5 3" xfId="22562" xr:uid="{00000000-0005-0000-0000-0000A26F0000}"/>
    <cellStyle name="Normal 6 2 10 2 6" xfId="32783" xr:uid="{00000000-0005-0000-0000-0000A36F0000}"/>
    <cellStyle name="Normal 6 2 10 2 7" xfId="17549" xr:uid="{00000000-0005-0000-0000-0000A46F0000}"/>
    <cellStyle name="Normal 6 2 10 3" xfId="3242" xr:uid="{00000000-0005-0000-0000-0000A56F0000}"/>
    <cellStyle name="Normal 6 2 10 3 2" xfId="13316" xr:uid="{00000000-0005-0000-0000-0000A66F0000}"/>
    <cellStyle name="Normal 6 2 10 3 2 2" xfId="43647" xr:uid="{00000000-0005-0000-0000-0000A76F0000}"/>
    <cellStyle name="Normal 6 2 10 3 2 3" xfId="28414" xr:uid="{00000000-0005-0000-0000-0000A86F0000}"/>
    <cellStyle name="Normal 6 2 10 3 3" xfId="8296" xr:uid="{00000000-0005-0000-0000-0000A96F0000}"/>
    <cellStyle name="Normal 6 2 10 3 3 2" xfId="38630" xr:uid="{00000000-0005-0000-0000-0000AA6F0000}"/>
    <cellStyle name="Normal 6 2 10 3 3 3" xfId="23397" xr:uid="{00000000-0005-0000-0000-0000AB6F0000}"/>
    <cellStyle name="Normal 6 2 10 3 4" xfId="33617" xr:uid="{00000000-0005-0000-0000-0000AC6F0000}"/>
    <cellStyle name="Normal 6 2 10 3 5" xfId="18384" xr:uid="{00000000-0005-0000-0000-0000AD6F0000}"/>
    <cellStyle name="Normal 6 2 10 4" xfId="4935" xr:uid="{00000000-0005-0000-0000-0000AE6F0000}"/>
    <cellStyle name="Normal 6 2 10 4 2" xfId="14987" xr:uid="{00000000-0005-0000-0000-0000AF6F0000}"/>
    <cellStyle name="Normal 6 2 10 4 2 2" xfId="45318" xr:uid="{00000000-0005-0000-0000-0000B06F0000}"/>
    <cellStyle name="Normal 6 2 10 4 2 3" xfId="30085" xr:uid="{00000000-0005-0000-0000-0000B16F0000}"/>
    <cellStyle name="Normal 6 2 10 4 3" xfId="9967" xr:uid="{00000000-0005-0000-0000-0000B26F0000}"/>
    <cellStyle name="Normal 6 2 10 4 3 2" xfId="40301" xr:uid="{00000000-0005-0000-0000-0000B36F0000}"/>
    <cellStyle name="Normal 6 2 10 4 3 3" xfId="25068" xr:uid="{00000000-0005-0000-0000-0000B46F0000}"/>
    <cellStyle name="Normal 6 2 10 4 4" xfId="35288" xr:uid="{00000000-0005-0000-0000-0000B56F0000}"/>
    <cellStyle name="Normal 6 2 10 4 5" xfId="20055" xr:uid="{00000000-0005-0000-0000-0000B66F0000}"/>
    <cellStyle name="Normal 6 2 10 5" xfId="11645" xr:uid="{00000000-0005-0000-0000-0000B76F0000}"/>
    <cellStyle name="Normal 6 2 10 5 2" xfId="41976" xr:uid="{00000000-0005-0000-0000-0000B86F0000}"/>
    <cellStyle name="Normal 6 2 10 5 3" xfId="26743" xr:uid="{00000000-0005-0000-0000-0000B96F0000}"/>
    <cellStyle name="Normal 6 2 10 6" xfId="6624" xr:uid="{00000000-0005-0000-0000-0000BA6F0000}"/>
    <cellStyle name="Normal 6 2 10 6 2" xfId="36959" xr:uid="{00000000-0005-0000-0000-0000BB6F0000}"/>
    <cellStyle name="Normal 6 2 10 6 3" xfId="21726" xr:uid="{00000000-0005-0000-0000-0000BC6F0000}"/>
    <cellStyle name="Normal 6 2 10 7" xfId="31947" xr:uid="{00000000-0005-0000-0000-0000BD6F0000}"/>
    <cellStyle name="Normal 6 2 10 8" xfId="16713" xr:uid="{00000000-0005-0000-0000-0000BE6F0000}"/>
    <cellStyle name="Normal 6 2 11" xfId="1969" xr:uid="{00000000-0005-0000-0000-0000BF6F0000}"/>
    <cellStyle name="Normal 6 2 11 2" xfId="3661" xr:uid="{00000000-0005-0000-0000-0000C06F0000}"/>
    <cellStyle name="Normal 6 2 11 2 2" xfId="13734" xr:uid="{00000000-0005-0000-0000-0000C16F0000}"/>
    <cellStyle name="Normal 6 2 11 2 2 2" xfId="44065" xr:uid="{00000000-0005-0000-0000-0000C26F0000}"/>
    <cellStyle name="Normal 6 2 11 2 2 3" xfId="28832" xr:uid="{00000000-0005-0000-0000-0000C36F0000}"/>
    <cellStyle name="Normal 6 2 11 2 3" xfId="8714" xr:uid="{00000000-0005-0000-0000-0000C46F0000}"/>
    <cellStyle name="Normal 6 2 11 2 3 2" xfId="39048" xr:uid="{00000000-0005-0000-0000-0000C56F0000}"/>
    <cellStyle name="Normal 6 2 11 2 3 3" xfId="23815" xr:uid="{00000000-0005-0000-0000-0000C66F0000}"/>
    <cellStyle name="Normal 6 2 11 2 4" xfId="34035" xr:uid="{00000000-0005-0000-0000-0000C76F0000}"/>
    <cellStyle name="Normal 6 2 11 2 5" xfId="18802" xr:uid="{00000000-0005-0000-0000-0000C86F0000}"/>
    <cellStyle name="Normal 6 2 11 3" xfId="5353" xr:uid="{00000000-0005-0000-0000-0000C96F0000}"/>
    <cellStyle name="Normal 6 2 11 3 2" xfId="15405" xr:uid="{00000000-0005-0000-0000-0000CA6F0000}"/>
    <cellStyle name="Normal 6 2 11 3 2 2" xfId="45736" xr:uid="{00000000-0005-0000-0000-0000CB6F0000}"/>
    <cellStyle name="Normal 6 2 11 3 2 3" xfId="30503" xr:uid="{00000000-0005-0000-0000-0000CC6F0000}"/>
    <cellStyle name="Normal 6 2 11 3 3" xfId="10385" xr:uid="{00000000-0005-0000-0000-0000CD6F0000}"/>
    <cellStyle name="Normal 6 2 11 3 3 2" xfId="40719" xr:uid="{00000000-0005-0000-0000-0000CE6F0000}"/>
    <cellStyle name="Normal 6 2 11 3 3 3" xfId="25486" xr:uid="{00000000-0005-0000-0000-0000CF6F0000}"/>
    <cellStyle name="Normal 6 2 11 3 4" xfId="35706" xr:uid="{00000000-0005-0000-0000-0000D06F0000}"/>
    <cellStyle name="Normal 6 2 11 3 5" xfId="20473" xr:uid="{00000000-0005-0000-0000-0000D16F0000}"/>
    <cellStyle name="Normal 6 2 11 4" xfId="12063" xr:uid="{00000000-0005-0000-0000-0000D26F0000}"/>
    <cellStyle name="Normal 6 2 11 4 2" xfId="42394" xr:uid="{00000000-0005-0000-0000-0000D36F0000}"/>
    <cellStyle name="Normal 6 2 11 4 3" xfId="27161" xr:uid="{00000000-0005-0000-0000-0000D46F0000}"/>
    <cellStyle name="Normal 6 2 11 5" xfId="7042" xr:uid="{00000000-0005-0000-0000-0000D56F0000}"/>
    <cellStyle name="Normal 6 2 11 5 2" xfId="37377" xr:uid="{00000000-0005-0000-0000-0000D66F0000}"/>
    <cellStyle name="Normal 6 2 11 5 3" xfId="22144" xr:uid="{00000000-0005-0000-0000-0000D76F0000}"/>
    <cellStyle name="Normal 6 2 11 6" xfId="32365" xr:uid="{00000000-0005-0000-0000-0000D86F0000}"/>
    <cellStyle name="Normal 6 2 11 7" xfId="17131" xr:uid="{00000000-0005-0000-0000-0000D96F0000}"/>
    <cellStyle name="Normal 6 2 12" xfId="2818" xr:uid="{00000000-0005-0000-0000-0000DA6F0000}"/>
    <cellStyle name="Normal 6 2 12 2" xfId="12898" xr:uid="{00000000-0005-0000-0000-0000DB6F0000}"/>
    <cellStyle name="Normal 6 2 12 2 2" xfId="43229" xr:uid="{00000000-0005-0000-0000-0000DC6F0000}"/>
    <cellStyle name="Normal 6 2 12 2 3" xfId="27996" xr:uid="{00000000-0005-0000-0000-0000DD6F0000}"/>
    <cellStyle name="Normal 6 2 12 3" xfId="7878" xr:uid="{00000000-0005-0000-0000-0000DE6F0000}"/>
    <cellStyle name="Normal 6 2 12 3 2" xfId="38212" xr:uid="{00000000-0005-0000-0000-0000DF6F0000}"/>
    <cellStyle name="Normal 6 2 12 3 3" xfId="22979" xr:uid="{00000000-0005-0000-0000-0000E06F0000}"/>
    <cellStyle name="Normal 6 2 12 4" xfId="33199" xr:uid="{00000000-0005-0000-0000-0000E16F0000}"/>
    <cellStyle name="Normal 6 2 12 5" xfId="17966" xr:uid="{00000000-0005-0000-0000-0000E26F0000}"/>
    <cellStyle name="Normal 6 2 13" xfId="4513" xr:uid="{00000000-0005-0000-0000-0000E36F0000}"/>
    <cellStyle name="Normal 6 2 13 2" xfId="14569" xr:uid="{00000000-0005-0000-0000-0000E46F0000}"/>
    <cellStyle name="Normal 6 2 13 2 2" xfId="44900" xr:uid="{00000000-0005-0000-0000-0000E56F0000}"/>
    <cellStyle name="Normal 6 2 13 2 3" xfId="29667" xr:uid="{00000000-0005-0000-0000-0000E66F0000}"/>
    <cellStyle name="Normal 6 2 13 3" xfId="9549" xr:uid="{00000000-0005-0000-0000-0000E76F0000}"/>
    <cellStyle name="Normal 6 2 13 3 2" xfId="39883" xr:uid="{00000000-0005-0000-0000-0000E86F0000}"/>
    <cellStyle name="Normal 6 2 13 3 3" xfId="24650" xr:uid="{00000000-0005-0000-0000-0000E96F0000}"/>
    <cellStyle name="Normal 6 2 13 4" xfId="34870" xr:uid="{00000000-0005-0000-0000-0000EA6F0000}"/>
    <cellStyle name="Normal 6 2 13 5" xfId="19637" xr:uid="{00000000-0005-0000-0000-0000EB6F0000}"/>
    <cellStyle name="Normal 6 2 14" xfId="11225" xr:uid="{00000000-0005-0000-0000-0000EC6F0000}"/>
    <cellStyle name="Normal 6 2 14 2" xfId="41558" xr:uid="{00000000-0005-0000-0000-0000ED6F0000}"/>
    <cellStyle name="Normal 6 2 14 3" xfId="26325" xr:uid="{00000000-0005-0000-0000-0000EE6F0000}"/>
    <cellStyle name="Normal 6 2 15" xfId="6203" xr:uid="{00000000-0005-0000-0000-0000EF6F0000}"/>
    <cellStyle name="Normal 6 2 15 2" xfId="36541" xr:uid="{00000000-0005-0000-0000-0000F06F0000}"/>
    <cellStyle name="Normal 6 2 15 3" xfId="21308" xr:uid="{00000000-0005-0000-0000-0000F16F0000}"/>
    <cellStyle name="Normal 6 2 16" xfId="31377" xr:uid="{00000000-0005-0000-0000-0000F26F0000}"/>
    <cellStyle name="Normal 6 2 17" xfId="16293" xr:uid="{00000000-0005-0000-0000-0000F36F0000}"/>
    <cellStyle name="Normal 6 2 2" xfId="879" xr:uid="{00000000-0005-0000-0000-0000F46F0000}"/>
    <cellStyle name="Normal 6 2 2 2" xfId="2800" xr:uid="{00000000-0005-0000-0000-0000F56F0000}"/>
    <cellStyle name="Normal 6 2 2 2 2" xfId="4490" xr:uid="{00000000-0005-0000-0000-0000F66F0000}"/>
    <cellStyle name="Normal 6 2 2 2 2 2" xfId="14562" xr:uid="{00000000-0005-0000-0000-0000F76F0000}"/>
    <cellStyle name="Normal 6 2 2 2 2 2 2" xfId="44893" xr:uid="{00000000-0005-0000-0000-0000F86F0000}"/>
    <cellStyle name="Normal 6 2 2 2 2 2 3" xfId="29660" xr:uid="{00000000-0005-0000-0000-0000F96F0000}"/>
    <cellStyle name="Normal 6 2 2 2 2 3" xfId="9542" xr:uid="{00000000-0005-0000-0000-0000FA6F0000}"/>
    <cellStyle name="Normal 6 2 2 2 2 3 2" xfId="39876" xr:uid="{00000000-0005-0000-0000-0000FB6F0000}"/>
    <cellStyle name="Normal 6 2 2 2 2 3 3" xfId="24643" xr:uid="{00000000-0005-0000-0000-0000FC6F0000}"/>
    <cellStyle name="Normal 6 2 2 2 2 4" xfId="34863" xr:uid="{00000000-0005-0000-0000-0000FD6F0000}"/>
    <cellStyle name="Normal 6 2 2 2 2 5" xfId="19630" xr:uid="{00000000-0005-0000-0000-0000FE6F0000}"/>
    <cellStyle name="Normal 6 2 2 2 3" xfId="6181" xr:uid="{00000000-0005-0000-0000-0000FF6F0000}"/>
    <cellStyle name="Normal 6 2 2 2 3 2" xfId="16233" xr:uid="{00000000-0005-0000-0000-000000700000}"/>
    <cellStyle name="Normal 6 2 2 2 3 2 2" xfId="46564" xr:uid="{00000000-0005-0000-0000-000001700000}"/>
    <cellStyle name="Normal 6 2 2 2 3 2 3" xfId="31331" xr:uid="{00000000-0005-0000-0000-000002700000}"/>
    <cellStyle name="Normal 6 2 2 2 3 3" xfId="11213" xr:uid="{00000000-0005-0000-0000-000003700000}"/>
    <cellStyle name="Normal 6 2 2 2 3 3 2" xfId="41547" xr:uid="{00000000-0005-0000-0000-000004700000}"/>
    <cellStyle name="Normal 6 2 2 2 3 3 3" xfId="26314" xr:uid="{00000000-0005-0000-0000-000005700000}"/>
    <cellStyle name="Normal 6 2 2 2 3 4" xfId="36534" xr:uid="{00000000-0005-0000-0000-000006700000}"/>
    <cellStyle name="Normal 6 2 2 2 3 5" xfId="21301" xr:uid="{00000000-0005-0000-0000-000007700000}"/>
    <cellStyle name="Normal 6 2 2 2 4" xfId="12891" xr:uid="{00000000-0005-0000-0000-000008700000}"/>
    <cellStyle name="Normal 6 2 2 2 4 2" xfId="43222" xr:uid="{00000000-0005-0000-0000-000009700000}"/>
    <cellStyle name="Normal 6 2 2 2 4 3" xfId="27989" xr:uid="{00000000-0005-0000-0000-00000A700000}"/>
    <cellStyle name="Normal 6 2 2 2 5" xfId="7870" xr:uid="{00000000-0005-0000-0000-00000B700000}"/>
    <cellStyle name="Normal 6 2 2 2 5 2" xfId="38205" xr:uid="{00000000-0005-0000-0000-00000C700000}"/>
    <cellStyle name="Normal 6 2 2 2 5 3" xfId="22972" xr:uid="{00000000-0005-0000-0000-00000D700000}"/>
    <cellStyle name="Normal 6 2 2 2 6" xfId="31390" xr:uid="{00000000-0005-0000-0000-00000E700000}"/>
    <cellStyle name="Normal 6 2 2 2 7" xfId="17959" xr:uid="{00000000-0005-0000-0000-00000F700000}"/>
    <cellStyle name="Normal 6 2 2 3" xfId="31563" xr:uid="{00000000-0005-0000-0000-000010700000}"/>
    <cellStyle name="Normal 6 2 2 4" xfId="31381" xr:uid="{00000000-0005-0000-0000-000011700000}"/>
    <cellStyle name="Normal 6 2 3" xfId="880" xr:uid="{00000000-0005-0000-0000-000012700000}"/>
    <cellStyle name="Normal 6 2 3 10" xfId="6235" xr:uid="{00000000-0005-0000-0000-000013700000}"/>
    <cellStyle name="Normal 6 2 3 10 2" xfId="36572" xr:uid="{00000000-0005-0000-0000-000014700000}"/>
    <cellStyle name="Normal 6 2 3 10 3" xfId="21339" xr:uid="{00000000-0005-0000-0000-000015700000}"/>
    <cellStyle name="Normal 6 2 3 11" xfId="31386" xr:uid="{00000000-0005-0000-0000-000016700000}"/>
    <cellStyle name="Normal 6 2 3 12" xfId="16324" xr:uid="{00000000-0005-0000-0000-000017700000}"/>
    <cellStyle name="Normal 6 2 3 2" xfId="1199" xr:uid="{00000000-0005-0000-0000-000018700000}"/>
    <cellStyle name="Normal 6 2 3 2 10" xfId="31615" xr:uid="{00000000-0005-0000-0000-000019700000}"/>
    <cellStyle name="Normal 6 2 3 2 11" xfId="16378" xr:uid="{00000000-0005-0000-0000-00001A700000}"/>
    <cellStyle name="Normal 6 2 3 2 2" xfId="1307" xr:uid="{00000000-0005-0000-0000-00001B700000}"/>
    <cellStyle name="Normal 6 2 3 2 2 10" xfId="16482" xr:uid="{00000000-0005-0000-0000-00001C700000}"/>
    <cellStyle name="Normal 6 2 3 2 2 2" xfId="1524" xr:uid="{00000000-0005-0000-0000-00001D700000}"/>
    <cellStyle name="Normal 6 2 3 2 2 2 2" xfId="1945" xr:uid="{00000000-0005-0000-0000-00001E700000}"/>
    <cellStyle name="Normal 6 2 3 2 2 2 2 2" xfId="2784" xr:uid="{00000000-0005-0000-0000-00001F700000}"/>
    <cellStyle name="Normal 6 2 3 2 2 2 2 2 2" xfId="4474" xr:uid="{00000000-0005-0000-0000-000020700000}"/>
    <cellStyle name="Normal 6 2 3 2 2 2 2 2 2 2" xfId="14547" xr:uid="{00000000-0005-0000-0000-000021700000}"/>
    <cellStyle name="Normal 6 2 3 2 2 2 2 2 2 2 2" xfId="44878" xr:uid="{00000000-0005-0000-0000-000022700000}"/>
    <cellStyle name="Normal 6 2 3 2 2 2 2 2 2 2 3" xfId="29645" xr:uid="{00000000-0005-0000-0000-000023700000}"/>
    <cellStyle name="Normal 6 2 3 2 2 2 2 2 2 3" xfId="9527" xr:uid="{00000000-0005-0000-0000-000024700000}"/>
    <cellStyle name="Normal 6 2 3 2 2 2 2 2 2 3 2" xfId="39861" xr:uid="{00000000-0005-0000-0000-000025700000}"/>
    <cellStyle name="Normal 6 2 3 2 2 2 2 2 2 3 3" xfId="24628" xr:uid="{00000000-0005-0000-0000-000026700000}"/>
    <cellStyle name="Normal 6 2 3 2 2 2 2 2 2 4" xfId="34848" xr:uid="{00000000-0005-0000-0000-000027700000}"/>
    <cellStyle name="Normal 6 2 3 2 2 2 2 2 2 5" xfId="19615" xr:uid="{00000000-0005-0000-0000-000028700000}"/>
    <cellStyle name="Normal 6 2 3 2 2 2 2 2 3" xfId="6166" xr:uid="{00000000-0005-0000-0000-000029700000}"/>
    <cellStyle name="Normal 6 2 3 2 2 2 2 2 3 2" xfId="16218" xr:uid="{00000000-0005-0000-0000-00002A700000}"/>
    <cellStyle name="Normal 6 2 3 2 2 2 2 2 3 2 2" xfId="46549" xr:uid="{00000000-0005-0000-0000-00002B700000}"/>
    <cellStyle name="Normal 6 2 3 2 2 2 2 2 3 2 3" xfId="31316" xr:uid="{00000000-0005-0000-0000-00002C700000}"/>
    <cellStyle name="Normal 6 2 3 2 2 2 2 2 3 3" xfId="11198" xr:uid="{00000000-0005-0000-0000-00002D700000}"/>
    <cellStyle name="Normal 6 2 3 2 2 2 2 2 3 3 2" xfId="41532" xr:uid="{00000000-0005-0000-0000-00002E700000}"/>
    <cellStyle name="Normal 6 2 3 2 2 2 2 2 3 3 3" xfId="26299" xr:uid="{00000000-0005-0000-0000-00002F700000}"/>
    <cellStyle name="Normal 6 2 3 2 2 2 2 2 3 4" xfId="36519" xr:uid="{00000000-0005-0000-0000-000030700000}"/>
    <cellStyle name="Normal 6 2 3 2 2 2 2 2 3 5" xfId="21286" xr:uid="{00000000-0005-0000-0000-000031700000}"/>
    <cellStyle name="Normal 6 2 3 2 2 2 2 2 4" xfId="12876" xr:uid="{00000000-0005-0000-0000-000032700000}"/>
    <cellStyle name="Normal 6 2 3 2 2 2 2 2 4 2" xfId="43207" xr:uid="{00000000-0005-0000-0000-000033700000}"/>
    <cellStyle name="Normal 6 2 3 2 2 2 2 2 4 3" xfId="27974" xr:uid="{00000000-0005-0000-0000-000034700000}"/>
    <cellStyle name="Normal 6 2 3 2 2 2 2 2 5" xfId="7855" xr:uid="{00000000-0005-0000-0000-000035700000}"/>
    <cellStyle name="Normal 6 2 3 2 2 2 2 2 5 2" xfId="38190" xr:uid="{00000000-0005-0000-0000-000036700000}"/>
    <cellStyle name="Normal 6 2 3 2 2 2 2 2 5 3" xfId="22957" xr:uid="{00000000-0005-0000-0000-000037700000}"/>
    <cellStyle name="Normal 6 2 3 2 2 2 2 2 6" xfId="33178" xr:uid="{00000000-0005-0000-0000-000038700000}"/>
    <cellStyle name="Normal 6 2 3 2 2 2 2 2 7" xfId="17944" xr:uid="{00000000-0005-0000-0000-000039700000}"/>
    <cellStyle name="Normal 6 2 3 2 2 2 2 3" xfId="3637" xr:uid="{00000000-0005-0000-0000-00003A700000}"/>
    <cellStyle name="Normal 6 2 3 2 2 2 2 3 2" xfId="13711" xr:uid="{00000000-0005-0000-0000-00003B700000}"/>
    <cellStyle name="Normal 6 2 3 2 2 2 2 3 2 2" xfId="44042" xr:uid="{00000000-0005-0000-0000-00003C700000}"/>
    <cellStyle name="Normal 6 2 3 2 2 2 2 3 2 3" xfId="28809" xr:uid="{00000000-0005-0000-0000-00003D700000}"/>
    <cellStyle name="Normal 6 2 3 2 2 2 2 3 3" xfId="8691" xr:uid="{00000000-0005-0000-0000-00003E700000}"/>
    <cellStyle name="Normal 6 2 3 2 2 2 2 3 3 2" xfId="39025" xr:uid="{00000000-0005-0000-0000-00003F700000}"/>
    <cellStyle name="Normal 6 2 3 2 2 2 2 3 3 3" xfId="23792" xr:uid="{00000000-0005-0000-0000-000040700000}"/>
    <cellStyle name="Normal 6 2 3 2 2 2 2 3 4" xfId="34012" xr:uid="{00000000-0005-0000-0000-000041700000}"/>
    <cellStyle name="Normal 6 2 3 2 2 2 2 3 5" xfId="18779" xr:uid="{00000000-0005-0000-0000-000042700000}"/>
    <cellStyle name="Normal 6 2 3 2 2 2 2 4" xfId="5330" xr:uid="{00000000-0005-0000-0000-000043700000}"/>
    <cellStyle name="Normal 6 2 3 2 2 2 2 4 2" xfId="15382" xr:uid="{00000000-0005-0000-0000-000044700000}"/>
    <cellStyle name="Normal 6 2 3 2 2 2 2 4 2 2" xfId="45713" xr:uid="{00000000-0005-0000-0000-000045700000}"/>
    <cellStyle name="Normal 6 2 3 2 2 2 2 4 2 3" xfId="30480" xr:uid="{00000000-0005-0000-0000-000046700000}"/>
    <cellStyle name="Normal 6 2 3 2 2 2 2 4 3" xfId="10362" xr:uid="{00000000-0005-0000-0000-000047700000}"/>
    <cellStyle name="Normal 6 2 3 2 2 2 2 4 3 2" xfId="40696" xr:uid="{00000000-0005-0000-0000-000048700000}"/>
    <cellStyle name="Normal 6 2 3 2 2 2 2 4 3 3" xfId="25463" xr:uid="{00000000-0005-0000-0000-000049700000}"/>
    <cellStyle name="Normal 6 2 3 2 2 2 2 4 4" xfId="35683" xr:uid="{00000000-0005-0000-0000-00004A700000}"/>
    <cellStyle name="Normal 6 2 3 2 2 2 2 4 5" xfId="20450" xr:uid="{00000000-0005-0000-0000-00004B700000}"/>
    <cellStyle name="Normal 6 2 3 2 2 2 2 5" xfId="12040" xr:uid="{00000000-0005-0000-0000-00004C700000}"/>
    <cellStyle name="Normal 6 2 3 2 2 2 2 5 2" xfId="42371" xr:uid="{00000000-0005-0000-0000-00004D700000}"/>
    <cellStyle name="Normal 6 2 3 2 2 2 2 5 3" xfId="27138" xr:uid="{00000000-0005-0000-0000-00004E700000}"/>
    <cellStyle name="Normal 6 2 3 2 2 2 2 6" xfId="7019" xr:uid="{00000000-0005-0000-0000-00004F700000}"/>
    <cellStyle name="Normal 6 2 3 2 2 2 2 6 2" xfId="37354" xr:uid="{00000000-0005-0000-0000-000050700000}"/>
    <cellStyle name="Normal 6 2 3 2 2 2 2 6 3" xfId="22121" xr:uid="{00000000-0005-0000-0000-000051700000}"/>
    <cellStyle name="Normal 6 2 3 2 2 2 2 7" xfId="32342" xr:uid="{00000000-0005-0000-0000-000052700000}"/>
    <cellStyle name="Normal 6 2 3 2 2 2 2 8" xfId="17108" xr:uid="{00000000-0005-0000-0000-000053700000}"/>
    <cellStyle name="Normal 6 2 3 2 2 2 3" xfId="2366" xr:uid="{00000000-0005-0000-0000-000054700000}"/>
    <cellStyle name="Normal 6 2 3 2 2 2 3 2" xfId="4056" xr:uid="{00000000-0005-0000-0000-000055700000}"/>
    <cellStyle name="Normal 6 2 3 2 2 2 3 2 2" xfId="14129" xr:uid="{00000000-0005-0000-0000-000056700000}"/>
    <cellStyle name="Normal 6 2 3 2 2 2 3 2 2 2" xfId="44460" xr:uid="{00000000-0005-0000-0000-000057700000}"/>
    <cellStyle name="Normal 6 2 3 2 2 2 3 2 2 3" xfId="29227" xr:uid="{00000000-0005-0000-0000-000058700000}"/>
    <cellStyle name="Normal 6 2 3 2 2 2 3 2 3" xfId="9109" xr:uid="{00000000-0005-0000-0000-000059700000}"/>
    <cellStyle name="Normal 6 2 3 2 2 2 3 2 3 2" xfId="39443" xr:uid="{00000000-0005-0000-0000-00005A700000}"/>
    <cellStyle name="Normal 6 2 3 2 2 2 3 2 3 3" xfId="24210" xr:uid="{00000000-0005-0000-0000-00005B700000}"/>
    <cellStyle name="Normal 6 2 3 2 2 2 3 2 4" xfId="34430" xr:uid="{00000000-0005-0000-0000-00005C700000}"/>
    <cellStyle name="Normal 6 2 3 2 2 2 3 2 5" xfId="19197" xr:uid="{00000000-0005-0000-0000-00005D700000}"/>
    <cellStyle name="Normal 6 2 3 2 2 2 3 3" xfId="5748" xr:uid="{00000000-0005-0000-0000-00005E700000}"/>
    <cellStyle name="Normal 6 2 3 2 2 2 3 3 2" xfId="15800" xr:uid="{00000000-0005-0000-0000-00005F700000}"/>
    <cellStyle name="Normal 6 2 3 2 2 2 3 3 2 2" xfId="46131" xr:uid="{00000000-0005-0000-0000-000060700000}"/>
    <cellStyle name="Normal 6 2 3 2 2 2 3 3 2 3" xfId="30898" xr:uid="{00000000-0005-0000-0000-000061700000}"/>
    <cellStyle name="Normal 6 2 3 2 2 2 3 3 3" xfId="10780" xr:uid="{00000000-0005-0000-0000-000062700000}"/>
    <cellStyle name="Normal 6 2 3 2 2 2 3 3 3 2" xfId="41114" xr:uid="{00000000-0005-0000-0000-000063700000}"/>
    <cellStyle name="Normal 6 2 3 2 2 2 3 3 3 3" xfId="25881" xr:uid="{00000000-0005-0000-0000-000064700000}"/>
    <cellStyle name="Normal 6 2 3 2 2 2 3 3 4" xfId="36101" xr:uid="{00000000-0005-0000-0000-000065700000}"/>
    <cellStyle name="Normal 6 2 3 2 2 2 3 3 5" xfId="20868" xr:uid="{00000000-0005-0000-0000-000066700000}"/>
    <cellStyle name="Normal 6 2 3 2 2 2 3 4" xfId="12458" xr:uid="{00000000-0005-0000-0000-000067700000}"/>
    <cellStyle name="Normal 6 2 3 2 2 2 3 4 2" xfId="42789" xr:uid="{00000000-0005-0000-0000-000068700000}"/>
    <cellStyle name="Normal 6 2 3 2 2 2 3 4 3" xfId="27556" xr:uid="{00000000-0005-0000-0000-000069700000}"/>
    <cellStyle name="Normal 6 2 3 2 2 2 3 5" xfId="7437" xr:uid="{00000000-0005-0000-0000-00006A700000}"/>
    <cellStyle name="Normal 6 2 3 2 2 2 3 5 2" xfId="37772" xr:uid="{00000000-0005-0000-0000-00006B700000}"/>
    <cellStyle name="Normal 6 2 3 2 2 2 3 5 3" xfId="22539" xr:uid="{00000000-0005-0000-0000-00006C700000}"/>
    <cellStyle name="Normal 6 2 3 2 2 2 3 6" xfId="32760" xr:uid="{00000000-0005-0000-0000-00006D700000}"/>
    <cellStyle name="Normal 6 2 3 2 2 2 3 7" xfId="17526" xr:uid="{00000000-0005-0000-0000-00006E700000}"/>
    <cellStyle name="Normal 6 2 3 2 2 2 4" xfId="3219" xr:uid="{00000000-0005-0000-0000-00006F700000}"/>
    <cellStyle name="Normal 6 2 3 2 2 2 4 2" xfId="13293" xr:uid="{00000000-0005-0000-0000-000070700000}"/>
    <cellStyle name="Normal 6 2 3 2 2 2 4 2 2" xfId="43624" xr:uid="{00000000-0005-0000-0000-000071700000}"/>
    <cellStyle name="Normal 6 2 3 2 2 2 4 2 3" xfId="28391" xr:uid="{00000000-0005-0000-0000-000072700000}"/>
    <cellStyle name="Normal 6 2 3 2 2 2 4 3" xfId="8273" xr:uid="{00000000-0005-0000-0000-000073700000}"/>
    <cellStyle name="Normal 6 2 3 2 2 2 4 3 2" xfId="38607" xr:uid="{00000000-0005-0000-0000-000074700000}"/>
    <cellStyle name="Normal 6 2 3 2 2 2 4 3 3" xfId="23374" xr:uid="{00000000-0005-0000-0000-000075700000}"/>
    <cellStyle name="Normal 6 2 3 2 2 2 4 4" xfId="33594" xr:uid="{00000000-0005-0000-0000-000076700000}"/>
    <cellStyle name="Normal 6 2 3 2 2 2 4 5" xfId="18361" xr:uid="{00000000-0005-0000-0000-000077700000}"/>
    <cellStyle name="Normal 6 2 3 2 2 2 5" xfId="4912" xr:uid="{00000000-0005-0000-0000-000078700000}"/>
    <cellStyle name="Normal 6 2 3 2 2 2 5 2" xfId="14964" xr:uid="{00000000-0005-0000-0000-000079700000}"/>
    <cellStyle name="Normal 6 2 3 2 2 2 5 2 2" xfId="45295" xr:uid="{00000000-0005-0000-0000-00007A700000}"/>
    <cellStyle name="Normal 6 2 3 2 2 2 5 2 3" xfId="30062" xr:uid="{00000000-0005-0000-0000-00007B700000}"/>
    <cellStyle name="Normal 6 2 3 2 2 2 5 3" xfId="9944" xr:uid="{00000000-0005-0000-0000-00007C700000}"/>
    <cellStyle name="Normal 6 2 3 2 2 2 5 3 2" xfId="40278" xr:uid="{00000000-0005-0000-0000-00007D700000}"/>
    <cellStyle name="Normal 6 2 3 2 2 2 5 3 3" xfId="25045" xr:uid="{00000000-0005-0000-0000-00007E700000}"/>
    <cellStyle name="Normal 6 2 3 2 2 2 5 4" xfId="35265" xr:uid="{00000000-0005-0000-0000-00007F700000}"/>
    <cellStyle name="Normal 6 2 3 2 2 2 5 5" xfId="20032" xr:uid="{00000000-0005-0000-0000-000080700000}"/>
    <cellStyle name="Normal 6 2 3 2 2 2 6" xfId="11622" xr:uid="{00000000-0005-0000-0000-000081700000}"/>
    <cellStyle name="Normal 6 2 3 2 2 2 6 2" xfId="41953" xr:uid="{00000000-0005-0000-0000-000082700000}"/>
    <cellStyle name="Normal 6 2 3 2 2 2 6 3" xfId="26720" xr:uid="{00000000-0005-0000-0000-000083700000}"/>
    <cellStyle name="Normal 6 2 3 2 2 2 7" xfId="6601" xr:uid="{00000000-0005-0000-0000-000084700000}"/>
    <cellStyle name="Normal 6 2 3 2 2 2 7 2" xfId="36936" xr:uid="{00000000-0005-0000-0000-000085700000}"/>
    <cellStyle name="Normal 6 2 3 2 2 2 7 3" xfId="21703" xr:uid="{00000000-0005-0000-0000-000086700000}"/>
    <cellStyle name="Normal 6 2 3 2 2 2 8" xfId="31924" xr:uid="{00000000-0005-0000-0000-000087700000}"/>
    <cellStyle name="Normal 6 2 3 2 2 2 9" xfId="16690" xr:uid="{00000000-0005-0000-0000-000088700000}"/>
    <cellStyle name="Normal 6 2 3 2 2 3" xfId="1737" xr:uid="{00000000-0005-0000-0000-000089700000}"/>
    <cellStyle name="Normal 6 2 3 2 2 3 2" xfId="2576" xr:uid="{00000000-0005-0000-0000-00008A700000}"/>
    <cellStyle name="Normal 6 2 3 2 2 3 2 2" xfId="4266" xr:uid="{00000000-0005-0000-0000-00008B700000}"/>
    <cellStyle name="Normal 6 2 3 2 2 3 2 2 2" xfId="14339" xr:uid="{00000000-0005-0000-0000-00008C700000}"/>
    <cellStyle name="Normal 6 2 3 2 2 3 2 2 2 2" xfId="44670" xr:uid="{00000000-0005-0000-0000-00008D700000}"/>
    <cellStyle name="Normal 6 2 3 2 2 3 2 2 2 3" xfId="29437" xr:uid="{00000000-0005-0000-0000-00008E700000}"/>
    <cellStyle name="Normal 6 2 3 2 2 3 2 2 3" xfId="9319" xr:uid="{00000000-0005-0000-0000-00008F700000}"/>
    <cellStyle name="Normal 6 2 3 2 2 3 2 2 3 2" xfId="39653" xr:uid="{00000000-0005-0000-0000-000090700000}"/>
    <cellStyle name="Normal 6 2 3 2 2 3 2 2 3 3" xfId="24420" xr:uid="{00000000-0005-0000-0000-000091700000}"/>
    <cellStyle name="Normal 6 2 3 2 2 3 2 2 4" xfId="34640" xr:uid="{00000000-0005-0000-0000-000092700000}"/>
    <cellStyle name="Normal 6 2 3 2 2 3 2 2 5" xfId="19407" xr:uid="{00000000-0005-0000-0000-000093700000}"/>
    <cellStyle name="Normal 6 2 3 2 2 3 2 3" xfId="5958" xr:uid="{00000000-0005-0000-0000-000094700000}"/>
    <cellStyle name="Normal 6 2 3 2 2 3 2 3 2" xfId="16010" xr:uid="{00000000-0005-0000-0000-000095700000}"/>
    <cellStyle name="Normal 6 2 3 2 2 3 2 3 2 2" xfId="46341" xr:uid="{00000000-0005-0000-0000-000096700000}"/>
    <cellStyle name="Normal 6 2 3 2 2 3 2 3 2 3" xfId="31108" xr:uid="{00000000-0005-0000-0000-000097700000}"/>
    <cellStyle name="Normal 6 2 3 2 2 3 2 3 3" xfId="10990" xr:uid="{00000000-0005-0000-0000-000098700000}"/>
    <cellStyle name="Normal 6 2 3 2 2 3 2 3 3 2" xfId="41324" xr:uid="{00000000-0005-0000-0000-000099700000}"/>
    <cellStyle name="Normal 6 2 3 2 2 3 2 3 3 3" xfId="26091" xr:uid="{00000000-0005-0000-0000-00009A700000}"/>
    <cellStyle name="Normal 6 2 3 2 2 3 2 3 4" xfId="36311" xr:uid="{00000000-0005-0000-0000-00009B700000}"/>
    <cellStyle name="Normal 6 2 3 2 2 3 2 3 5" xfId="21078" xr:uid="{00000000-0005-0000-0000-00009C700000}"/>
    <cellStyle name="Normal 6 2 3 2 2 3 2 4" xfId="12668" xr:uid="{00000000-0005-0000-0000-00009D700000}"/>
    <cellStyle name="Normal 6 2 3 2 2 3 2 4 2" xfId="42999" xr:uid="{00000000-0005-0000-0000-00009E700000}"/>
    <cellStyle name="Normal 6 2 3 2 2 3 2 4 3" xfId="27766" xr:uid="{00000000-0005-0000-0000-00009F700000}"/>
    <cellStyle name="Normal 6 2 3 2 2 3 2 5" xfId="7647" xr:uid="{00000000-0005-0000-0000-0000A0700000}"/>
    <cellStyle name="Normal 6 2 3 2 2 3 2 5 2" xfId="37982" xr:uid="{00000000-0005-0000-0000-0000A1700000}"/>
    <cellStyle name="Normal 6 2 3 2 2 3 2 5 3" xfId="22749" xr:uid="{00000000-0005-0000-0000-0000A2700000}"/>
    <cellStyle name="Normal 6 2 3 2 2 3 2 6" xfId="32970" xr:uid="{00000000-0005-0000-0000-0000A3700000}"/>
    <cellStyle name="Normal 6 2 3 2 2 3 2 7" xfId="17736" xr:uid="{00000000-0005-0000-0000-0000A4700000}"/>
    <cellStyle name="Normal 6 2 3 2 2 3 3" xfId="3429" xr:uid="{00000000-0005-0000-0000-0000A5700000}"/>
    <cellStyle name="Normal 6 2 3 2 2 3 3 2" xfId="13503" xr:uid="{00000000-0005-0000-0000-0000A6700000}"/>
    <cellStyle name="Normal 6 2 3 2 2 3 3 2 2" xfId="43834" xr:uid="{00000000-0005-0000-0000-0000A7700000}"/>
    <cellStyle name="Normal 6 2 3 2 2 3 3 2 3" xfId="28601" xr:uid="{00000000-0005-0000-0000-0000A8700000}"/>
    <cellStyle name="Normal 6 2 3 2 2 3 3 3" xfId="8483" xr:uid="{00000000-0005-0000-0000-0000A9700000}"/>
    <cellStyle name="Normal 6 2 3 2 2 3 3 3 2" xfId="38817" xr:uid="{00000000-0005-0000-0000-0000AA700000}"/>
    <cellStyle name="Normal 6 2 3 2 2 3 3 3 3" xfId="23584" xr:uid="{00000000-0005-0000-0000-0000AB700000}"/>
    <cellStyle name="Normal 6 2 3 2 2 3 3 4" xfId="33804" xr:uid="{00000000-0005-0000-0000-0000AC700000}"/>
    <cellStyle name="Normal 6 2 3 2 2 3 3 5" xfId="18571" xr:uid="{00000000-0005-0000-0000-0000AD700000}"/>
    <cellStyle name="Normal 6 2 3 2 2 3 4" xfId="5122" xr:uid="{00000000-0005-0000-0000-0000AE700000}"/>
    <cellStyle name="Normal 6 2 3 2 2 3 4 2" xfId="15174" xr:uid="{00000000-0005-0000-0000-0000AF700000}"/>
    <cellStyle name="Normal 6 2 3 2 2 3 4 2 2" xfId="45505" xr:uid="{00000000-0005-0000-0000-0000B0700000}"/>
    <cellStyle name="Normal 6 2 3 2 2 3 4 2 3" xfId="30272" xr:uid="{00000000-0005-0000-0000-0000B1700000}"/>
    <cellStyle name="Normal 6 2 3 2 2 3 4 3" xfId="10154" xr:uid="{00000000-0005-0000-0000-0000B2700000}"/>
    <cellStyle name="Normal 6 2 3 2 2 3 4 3 2" xfId="40488" xr:uid="{00000000-0005-0000-0000-0000B3700000}"/>
    <cellStyle name="Normal 6 2 3 2 2 3 4 3 3" xfId="25255" xr:uid="{00000000-0005-0000-0000-0000B4700000}"/>
    <cellStyle name="Normal 6 2 3 2 2 3 4 4" xfId="35475" xr:uid="{00000000-0005-0000-0000-0000B5700000}"/>
    <cellStyle name="Normal 6 2 3 2 2 3 4 5" xfId="20242" xr:uid="{00000000-0005-0000-0000-0000B6700000}"/>
    <cellStyle name="Normal 6 2 3 2 2 3 5" xfId="11832" xr:uid="{00000000-0005-0000-0000-0000B7700000}"/>
    <cellStyle name="Normal 6 2 3 2 2 3 5 2" xfId="42163" xr:uid="{00000000-0005-0000-0000-0000B8700000}"/>
    <cellStyle name="Normal 6 2 3 2 2 3 5 3" xfId="26930" xr:uid="{00000000-0005-0000-0000-0000B9700000}"/>
    <cellStyle name="Normal 6 2 3 2 2 3 6" xfId="6811" xr:uid="{00000000-0005-0000-0000-0000BA700000}"/>
    <cellStyle name="Normal 6 2 3 2 2 3 6 2" xfId="37146" xr:uid="{00000000-0005-0000-0000-0000BB700000}"/>
    <cellStyle name="Normal 6 2 3 2 2 3 6 3" xfId="21913" xr:uid="{00000000-0005-0000-0000-0000BC700000}"/>
    <cellStyle name="Normal 6 2 3 2 2 3 7" xfId="32134" xr:uid="{00000000-0005-0000-0000-0000BD700000}"/>
    <cellStyle name="Normal 6 2 3 2 2 3 8" xfId="16900" xr:uid="{00000000-0005-0000-0000-0000BE700000}"/>
    <cellStyle name="Normal 6 2 3 2 2 4" xfId="2158" xr:uid="{00000000-0005-0000-0000-0000BF700000}"/>
    <cellStyle name="Normal 6 2 3 2 2 4 2" xfId="3848" xr:uid="{00000000-0005-0000-0000-0000C0700000}"/>
    <cellStyle name="Normal 6 2 3 2 2 4 2 2" xfId="13921" xr:uid="{00000000-0005-0000-0000-0000C1700000}"/>
    <cellStyle name="Normal 6 2 3 2 2 4 2 2 2" xfId="44252" xr:uid="{00000000-0005-0000-0000-0000C2700000}"/>
    <cellStyle name="Normal 6 2 3 2 2 4 2 2 3" xfId="29019" xr:uid="{00000000-0005-0000-0000-0000C3700000}"/>
    <cellStyle name="Normal 6 2 3 2 2 4 2 3" xfId="8901" xr:uid="{00000000-0005-0000-0000-0000C4700000}"/>
    <cellStyle name="Normal 6 2 3 2 2 4 2 3 2" xfId="39235" xr:uid="{00000000-0005-0000-0000-0000C5700000}"/>
    <cellStyle name="Normal 6 2 3 2 2 4 2 3 3" xfId="24002" xr:uid="{00000000-0005-0000-0000-0000C6700000}"/>
    <cellStyle name="Normal 6 2 3 2 2 4 2 4" xfId="34222" xr:uid="{00000000-0005-0000-0000-0000C7700000}"/>
    <cellStyle name="Normal 6 2 3 2 2 4 2 5" xfId="18989" xr:uid="{00000000-0005-0000-0000-0000C8700000}"/>
    <cellStyle name="Normal 6 2 3 2 2 4 3" xfId="5540" xr:uid="{00000000-0005-0000-0000-0000C9700000}"/>
    <cellStyle name="Normal 6 2 3 2 2 4 3 2" xfId="15592" xr:uid="{00000000-0005-0000-0000-0000CA700000}"/>
    <cellStyle name="Normal 6 2 3 2 2 4 3 2 2" xfId="45923" xr:uid="{00000000-0005-0000-0000-0000CB700000}"/>
    <cellStyle name="Normal 6 2 3 2 2 4 3 2 3" xfId="30690" xr:uid="{00000000-0005-0000-0000-0000CC700000}"/>
    <cellStyle name="Normal 6 2 3 2 2 4 3 3" xfId="10572" xr:uid="{00000000-0005-0000-0000-0000CD700000}"/>
    <cellStyle name="Normal 6 2 3 2 2 4 3 3 2" xfId="40906" xr:uid="{00000000-0005-0000-0000-0000CE700000}"/>
    <cellStyle name="Normal 6 2 3 2 2 4 3 3 3" xfId="25673" xr:uid="{00000000-0005-0000-0000-0000CF700000}"/>
    <cellStyle name="Normal 6 2 3 2 2 4 3 4" xfId="35893" xr:uid="{00000000-0005-0000-0000-0000D0700000}"/>
    <cellStyle name="Normal 6 2 3 2 2 4 3 5" xfId="20660" xr:uid="{00000000-0005-0000-0000-0000D1700000}"/>
    <cellStyle name="Normal 6 2 3 2 2 4 4" xfId="12250" xr:uid="{00000000-0005-0000-0000-0000D2700000}"/>
    <cellStyle name="Normal 6 2 3 2 2 4 4 2" xfId="42581" xr:uid="{00000000-0005-0000-0000-0000D3700000}"/>
    <cellStyle name="Normal 6 2 3 2 2 4 4 3" xfId="27348" xr:uid="{00000000-0005-0000-0000-0000D4700000}"/>
    <cellStyle name="Normal 6 2 3 2 2 4 5" xfId="7229" xr:uid="{00000000-0005-0000-0000-0000D5700000}"/>
    <cellStyle name="Normal 6 2 3 2 2 4 5 2" xfId="37564" xr:uid="{00000000-0005-0000-0000-0000D6700000}"/>
    <cellStyle name="Normal 6 2 3 2 2 4 5 3" xfId="22331" xr:uid="{00000000-0005-0000-0000-0000D7700000}"/>
    <cellStyle name="Normal 6 2 3 2 2 4 6" xfId="32552" xr:uid="{00000000-0005-0000-0000-0000D8700000}"/>
    <cellStyle name="Normal 6 2 3 2 2 4 7" xfId="17318" xr:uid="{00000000-0005-0000-0000-0000D9700000}"/>
    <cellStyle name="Normal 6 2 3 2 2 5" xfId="3011" xr:uid="{00000000-0005-0000-0000-0000DA700000}"/>
    <cellStyle name="Normal 6 2 3 2 2 5 2" xfId="13085" xr:uid="{00000000-0005-0000-0000-0000DB700000}"/>
    <cellStyle name="Normal 6 2 3 2 2 5 2 2" xfId="43416" xr:uid="{00000000-0005-0000-0000-0000DC700000}"/>
    <cellStyle name="Normal 6 2 3 2 2 5 2 3" xfId="28183" xr:uid="{00000000-0005-0000-0000-0000DD700000}"/>
    <cellStyle name="Normal 6 2 3 2 2 5 3" xfId="8065" xr:uid="{00000000-0005-0000-0000-0000DE700000}"/>
    <cellStyle name="Normal 6 2 3 2 2 5 3 2" xfId="38399" xr:uid="{00000000-0005-0000-0000-0000DF700000}"/>
    <cellStyle name="Normal 6 2 3 2 2 5 3 3" xfId="23166" xr:uid="{00000000-0005-0000-0000-0000E0700000}"/>
    <cellStyle name="Normal 6 2 3 2 2 5 4" xfId="33386" xr:uid="{00000000-0005-0000-0000-0000E1700000}"/>
    <cellStyle name="Normal 6 2 3 2 2 5 5" xfId="18153" xr:uid="{00000000-0005-0000-0000-0000E2700000}"/>
    <cellStyle name="Normal 6 2 3 2 2 6" xfId="4704" xr:uid="{00000000-0005-0000-0000-0000E3700000}"/>
    <cellStyle name="Normal 6 2 3 2 2 6 2" xfId="14756" xr:uid="{00000000-0005-0000-0000-0000E4700000}"/>
    <cellStyle name="Normal 6 2 3 2 2 6 2 2" xfId="45087" xr:uid="{00000000-0005-0000-0000-0000E5700000}"/>
    <cellStyle name="Normal 6 2 3 2 2 6 2 3" xfId="29854" xr:uid="{00000000-0005-0000-0000-0000E6700000}"/>
    <cellStyle name="Normal 6 2 3 2 2 6 3" xfId="9736" xr:uid="{00000000-0005-0000-0000-0000E7700000}"/>
    <cellStyle name="Normal 6 2 3 2 2 6 3 2" xfId="40070" xr:uid="{00000000-0005-0000-0000-0000E8700000}"/>
    <cellStyle name="Normal 6 2 3 2 2 6 3 3" xfId="24837" xr:uid="{00000000-0005-0000-0000-0000E9700000}"/>
    <cellStyle name="Normal 6 2 3 2 2 6 4" xfId="35057" xr:uid="{00000000-0005-0000-0000-0000EA700000}"/>
    <cellStyle name="Normal 6 2 3 2 2 6 5" xfId="19824" xr:uid="{00000000-0005-0000-0000-0000EB700000}"/>
    <cellStyle name="Normal 6 2 3 2 2 7" xfId="11414" xr:uid="{00000000-0005-0000-0000-0000EC700000}"/>
    <cellStyle name="Normal 6 2 3 2 2 7 2" xfId="41745" xr:uid="{00000000-0005-0000-0000-0000ED700000}"/>
    <cellStyle name="Normal 6 2 3 2 2 7 3" xfId="26512" xr:uid="{00000000-0005-0000-0000-0000EE700000}"/>
    <cellStyle name="Normal 6 2 3 2 2 8" xfId="6393" xr:uid="{00000000-0005-0000-0000-0000EF700000}"/>
    <cellStyle name="Normal 6 2 3 2 2 8 2" xfId="36728" xr:uid="{00000000-0005-0000-0000-0000F0700000}"/>
    <cellStyle name="Normal 6 2 3 2 2 8 3" xfId="21495" xr:uid="{00000000-0005-0000-0000-0000F1700000}"/>
    <cellStyle name="Normal 6 2 3 2 2 9" xfId="31716" xr:uid="{00000000-0005-0000-0000-0000F2700000}"/>
    <cellStyle name="Normal 6 2 3 2 3" xfId="1420" xr:uid="{00000000-0005-0000-0000-0000F3700000}"/>
    <cellStyle name="Normal 6 2 3 2 3 2" xfId="1841" xr:uid="{00000000-0005-0000-0000-0000F4700000}"/>
    <cellStyle name="Normal 6 2 3 2 3 2 2" xfId="2680" xr:uid="{00000000-0005-0000-0000-0000F5700000}"/>
    <cellStyle name="Normal 6 2 3 2 3 2 2 2" xfId="4370" xr:uid="{00000000-0005-0000-0000-0000F6700000}"/>
    <cellStyle name="Normal 6 2 3 2 3 2 2 2 2" xfId="14443" xr:uid="{00000000-0005-0000-0000-0000F7700000}"/>
    <cellStyle name="Normal 6 2 3 2 3 2 2 2 2 2" xfId="44774" xr:uid="{00000000-0005-0000-0000-0000F8700000}"/>
    <cellStyle name="Normal 6 2 3 2 3 2 2 2 2 3" xfId="29541" xr:uid="{00000000-0005-0000-0000-0000F9700000}"/>
    <cellStyle name="Normal 6 2 3 2 3 2 2 2 3" xfId="9423" xr:uid="{00000000-0005-0000-0000-0000FA700000}"/>
    <cellStyle name="Normal 6 2 3 2 3 2 2 2 3 2" xfId="39757" xr:uid="{00000000-0005-0000-0000-0000FB700000}"/>
    <cellStyle name="Normal 6 2 3 2 3 2 2 2 3 3" xfId="24524" xr:uid="{00000000-0005-0000-0000-0000FC700000}"/>
    <cellStyle name="Normal 6 2 3 2 3 2 2 2 4" xfId="34744" xr:uid="{00000000-0005-0000-0000-0000FD700000}"/>
    <cellStyle name="Normal 6 2 3 2 3 2 2 2 5" xfId="19511" xr:uid="{00000000-0005-0000-0000-0000FE700000}"/>
    <cellStyle name="Normal 6 2 3 2 3 2 2 3" xfId="6062" xr:uid="{00000000-0005-0000-0000-0000FF700000}"/>
    <cellStyle name="Normal 6 2 3 2 3 2 2 3 2" xfId="16114" xr:uid="{00000000-0005-0000-0000-000000710000}"/>
    <cellStyle name="Normal 6 2 3 2 3 2 2 3 2 2" xfId="46445" xr:uid="{00000000-0005-0000-0000-000001710000}"/>
    <cellStyle name="Normal 6 2 3 2 3 2 2 3 2 3" xfId="31212" xr:uid="{00000000-0005-0000-0000-000002710000}"/>
    <cellStyle name="Normal 6 2 3 2 3 2 2 3 3" xfId="11094" xr:uid="{00000000-0005-0000-0000-000003710000}"/>
    <cellStyle name="Normal 6 2 3 2 3 2 2 3 3 2" xfId="41428" xr:uid="{00000000-0005-0000-0000-000004710000}"/>
    <cellStyle name="Normal 6 2 3 2 3 2 2 3 3 3" xfId="26195" xr:uid="{00000000-0005-0000-0000-000005710000}"/>
    <cellStyle name="Normal 6 2 3 2 3 2 2 3 4" xfId="36415" xr:uid="{00000000-0005-0000-0000-000006710000}"/>
    <cellStyle name="Normal 6 2 3 2 3 2 2 3 5" xfId="21182" xr:uid="{00000000-0005-0000-0000-000007710000}"/>
    <cellStyle name="Normal 6 2 3 2 3 2 2 4" xfId="12772" xr:uid="{00000000-0005-0000-0000-000008710000}"/>
    <cellStyle name="Normal 6 2 3 2 3 2 2 4 2" xfId="43103" xr:uid="{00000000-0005-0000-0000-000009710000}"/>
    <cellStyle name="Normal 6 2 3 2 3 2 2 4 3" xfId="27870" xr:uid="{00000000-0005-0000-0000-00000A710000}"/>
    <cellStyle name="Normal 6 2 3 2 3 2 2 5" xfId="7751" xr:uid="{00000000-0005-0000-0000-00000B710000}"/>
    <cellStyle name="Normal 6 2 3 2 3 2 2 5 2" xfId="38086" xr:uid="{00000000-0005-0000-0000-00000C710000}"/>
    <cellStyle name="Normal 6 2 3 2 3 2 2 5 3" xfId="22853" xr:uid="{00000000-0005-0000-0000-00000D710000}"/>
    <cellStyle name="Normal 6 2 3 2 3 2 2 6" xfId="33074" xr:uid="{00000000-0005-0000-0000-00000E710000}"/>
    <cellStyle name="Normal 6 2 3 2 3 2 2 7" xfId="17840" xr:uid="{00000000-0005-0000-0000-00000F710000}"/>
    <cellStyle name="Normal 6 2 3 2 3 2 3" xfId="3533" xr:uid="{00000000-0005-0000-0000-000010710000}"/>
    <cellStyle name="Normal 6 2 3 2 3 2 3 2" xfId="13607" xr:uid="{00000000-0005-0000-0000-000011710000}"/>
    <cellStyle name="Normal 6 2 3 2 3 2 3 2 2" xfId="43938" xr:uid="{00000000-0005-0000-0000-000012710000}"/>
    <cellStyle name="Normal 6 2 3 2 3 2 3 2 3" xfId="28705" xr:uid="{00000000-0005-0000-0000-000013710000}"/>
    <cellStyle name="Normal 6 2 3 2 3 2 3 3" xfId="8587" xr:uid="{00000000-0005-0000-0000-000014710000}"/>
    <cellStyle name="Normal 6 2 3 2 3 2 3 3 2" xfId="38921" xr:uid="{00000000-0005-0000-0000-000015710000}"/>
    <cellStyle name="Normal 6 2 3 2 3 2 3 3 3" xfId="23688" xr:uid="{00000000-0005-0000-0000-000016710000}"/>
    <cellStyle name="Normal 6 2 3 2 3 2 3 4" xfId="33908" xr:uid="{00000000-0005-0000-0000-000017710000}"/>
    <cellStyle name="Normal 6 2 3 2 3 2 3 5" xfId="18675" xr:uid="{00000000-0005-0000-0000-000018710000}"/>
    <cellStyle name="Normal 6 2 3 2 3 2 4" xfId="5226" xr:uid="{00000000-0005-0000-0000-000019710000}"/>
    <cellStyle name="Normal 6 2 3 2 3 2 4 2" xfId="15278" xr:uid="{00000000-0005-0000-0000-00001A710000}"/>
    <cellStyle name="Normal 6 2 3 2 3 2 4 2 2" xfId="45609" xr:uid="{00000000-0005-0000-0000-00001B710000}"/>
    <cellStyle name="Normal 6 2 3 2 3 2 4 2 3" xfId="30376" xr:uid="{00000000-0005-0000-0000-00001C710000}"/>
    <cellStyle name="Normal 6 2 3 2 3 2 4 3" xfId="10258" xr:uid="{00000000-0005-0000-0000-00001D710000}"/>
    <cellStyle name="Normal 6 2 3 2 3 2 4 3 2" xfId="40592" xr:uid="{00000000-0005-0000-0000-00001E710000}"/>
    <cellStyle name="Normal 6 2 3 2 3 2 4 3 3" xfId="25359" xr:uid="{00000000-0005-0000-0000-00001F710000}"/>
    <cellStyle name="Normal 6 2 3 2 3 2 4 4" xfId="35579" xr:uid="{00000000-0005-0000-0000-000020710000}"/>
    <cellStyle name="Normal 6 2 3 2 3 2 4 5" xfId="20346" xr:uid="{00000000-0005-0000-0000-000021710000}"/>
    <cellStyle name="Normal 6 2 3 2 3 2 5" xfId="11936" xr:uid="{00000000-0005-0000-0000-000022710000}"/>
    <cellStyle name="Normal 6 2 3 2 3 2 5 2" xfId="42267" xr:uid="{00000000-0005-0000-0000-000023710000}"/>
    <cellStyle name="Normal 6 2 3 2 3 2 5 3" xfId="27034" xr:uid="{00000000-0005-0000-0000-000024710000}"/>
    <cellStyle name="Normal 6 2 3 2 3 2 6" xfId="6915" xr:uid="{00000000-0005-0000-0000-000025710000}"/>
    <cellStyle name="Normal 6 2 3 2 3 2 6 2" xfId="37250" xr:uid="{00000000-0005-0000-0000-000026710000}"/>
    <cellStyle name="Normal 6 2 3 2 3 2 6 3" xfId="22017" xr:uid="{00000000-0005-0000-0000-000027710000}"/>
    <cellStyle name="Normal 6 2 3 2 3 2 7" xfId="32238" xr:uid="{00000000-0005-0000-0000-000028710000}"/>
    <cellStyle name="Normal 6 2 3 2 3 2 8" xfId="17004" xr:uid="{00000000-0005-0000-0000-000029710000}"/>
    <cellStyle name="Normal 6 2 3 2 3 3" xfId="2262" xr:uid="{00000000-0005-0000-0000-00002A710000}"/>
    <cellStyle name="Normal 6 2 3 2 3 3 2" xfId="3952" xr:uid="{00000000-0005-0000-0000-00002B710000}"/>
    <cellStyle name="Normal 6 2 3 2 3 3 2 2" xfId="14025" xr:uid="{00000000-0005-0000-0000-00002C710000}"/>
    <cellStyle name="Normal 6 2 3 2 3 3 2 2 2" xfId="44356" xr:uid="{00000000-0005-0000-0000-00002D710000}"/>
    <cellStyle name="Normal 6 2 3 2 3 3 2 2 3" xfId="29123" xr:uid="{00000000-0005-0000-0000-00002E710000}"/>
    <cellStyle name="Normal 6 2 3 2 3 3 2 3" xfId="9005" xr:uid="{00000000-0005-0000-0000-00002F710000}"/>
    <cellStyle name="Normal 6 2 3 2 3 3 2 3 2" xfId="39339" xr:uid="{00000000-0005-0000-0000-000030710000}"/>
    <cellStyle name="Normal 6 2 3 2 3 3 2 3 3" xfId="24106" xr:uid="{00000000-0005-0000-0000-000031710000}"/>
    <cellStyle name="Normal 6 2 3 2 3 3 2 4" xfId="34326" xr:uid="{00000000-0005-0000-0000-000032710000}"/>
    <cellStyle name="Normal 6 2 3 2 3 3 2 5" xfId="19093" xr:uid="{00000000-0005-0000-0000-000033710000}"/>
    <cellStyle name="Normal 6 2 3 2 3 3 3" xfId="5644" xr:uid="{00000000-0005-0000-0000-000034710000}"/>
    <cellStyle name="Normal 6 2 3 2 3 3 3 2" xfId="15696" xr:uid="{00000000-0005-0000-0000-000035710000}"/>
    <cellStyle name="Normal 6 2 3 2 3 3 3 2 2" xfId="46027" xr:uid="{00000000-0005-0000-0000-000036710000}"/>
    <cellStyle name="Normal 6 2 3 2 3 3 3 2 3" xfId="30794" xr:uid="{00000000-0005-0000-0000-000037710000}"/>
    <cellStyle name="Normal 6 2 3 2 3 3 3 3" xfId="10676" xr:uid="{00000000-0005-0000-0000-000038710000}"/>
    <cellStyle name="Normal 6 2 3 2 3 3 3 3 2" xfId="41010" xr:uid="{00000000-0005-0000-0000-000039710000}"/>
    <cellStyle name="Normal 6 2 3 2 3 3 3 3 3" xfId="25777" xr:uid="{00000000-0005-0000-0000-00003A710000}"/>
    <cellStyle name="Normal 6 2 3 2 3 3 3 4" xfId="35997" xr:uid="{00000000-0005-0000-0000-00003B710000}"/>
    <cellStyle name="Normal 6 2 3 2 3 3 3 5" xfId="20764" xr:uid="{00000000-0005-0000-0000-00003C710000}"/>
    <cellStyle name="Normal 6 2 3 2 3 3 4" xfId="12354" xr:uid="{00000000-0005-0000-0000-00003D710000}"/>
    <cellStyle name="Normal 6 2 3 2 3 3 4 2" xfId="42685" xr:uid="{00000000-0005-0000-0000-00003E710000}"/>
    <cellStyle name="Normal 6 2 3 2 3 3 4 3" xfId="27452" xr:uid="{00000000-0005-0000-0000-00003F710000}"/>
    <cellStyle name="Normal 6 2 3 2 3 3 5" xfId="7333" xr:uid="{00000000-0005-0000-0000-000040710000}"/>
    <cellStyle name="Normal 6 2 3 2 3 3 5 2" xfId="37668" xr:uid="{00000000-0005-0000-0000-000041710000}"/>
    <cellStyle name="Normal 6 2 3 2 3 3 5 3" xfId="22435" xr:uid="{00000000-0005-0000-0000-000042710000}"/>
    <cellStyle name="Normal 6 2 3 2 3 3 6" xfId="32656" xr:uid="{00000000-0005-0000-0000-000043710000}"/>
    <cellStyle name="Normal 6 2 3 2 3 3 7" xfId="17422" xr:uid="{00000000-0005-0000-0000-000044710000}"/>
    <cellStyle name="Normal 6 2 3 2 3 4" xfId="3115" xr:uid="{00000000-0005-0000-0000-000045710000}"/>
    <cellStyle name="Normal 6 2 3 2 3 4 2" xfId="13189" xr:uid="{00000000-0005-0000-0000-000046710000}"/>
    <cellStyle name="Normal 6 2 3 2 3 4 2 2" xfId="43520" xr:uid="{00000000-0005-0000-0000-000047710000}"/>
    <cellStyle name="Normal 6 2 3 2 3 4 2 3" xfId="28287" xr:uid="{00000000-0005-0000-0000-000048710000}"/>
    <cellStyle name="Normal 6 2 3 2 3 4 3" xfId="8169" xr:uid="{00000000-0005-0000-0000-000049710000}"/>
    <cellStyle name="Normal 6 2 3 2 3 4 3 2" xfId="38503" xr:uid="{00000000-0005-0000-0000-00004A710000}"/>
    <cellStyle name="Normal 6 2 3 2 3 4 3 3" xfId="23270" xr:uid="{00000000-0005-0000-0000-00004B710000}"/>
    <cellStyle name="Normal 6 2 3 2 3 4 4" xfId="33490" xr:uid="{00000000-0005-0000-0000-00004C710000}"/>
    <cellStyle name="Normal 6 2 3 2 3 4 5" xfId="18257" xr:uid="{00000000-0005-0000-0000-00004D710000}"/>
    <cellStyle name="Normal 6 2 3 2 3 5" xfId="4808" xr:uid="{00000000-0005-0000-0000-00004E710000}"/>
    <cellStyle name="Normal 6 2 3 2 3 5 2" xfId="14860" xr:uid="{00000000-0005-0000-0000-00004F710000}"/>
    <cellStyle name="Normal 6 2 3 2 3 5 2 2" xfId="45191" xr:uid="{00000000-0005-0000-0000-000050710000}"/>
    <cellStyle name="Normal 6 2 3 2 3 5 2 3" xfId="29958" xr:uid="{00000000-0005-0000-0000-000051710000}"/>
    <cellStyle name="Normal 6 2 3 2 3 5 3" xfId="9840" xr:uid="{00000000-0005-0000-0000-000052710000}"/>
    <cellStyle name="Normal 6 2 3 2 3 5 3 2" xfId="40174" xr:uid="{00000000-0005-0000-0000-000053710000}"/>
    <cellStyle name="Normal 6 2 3 2 3 5 3 3" xfId="24941" xr:uid="{00000000-0005-0000-0000-000054710000}"/>
    <cellStyle name="Normal 6 2 3 2 3 5 4" xfId="35161" xr:uid="{00000000-0005-0000-0000-000055710000}"/>
    <cellStyle name="Normal 6 2 3 2 3 5 5" xfId="19928" xr:uid="{00000000-0005-0000-0000-000056710000}"/>
    <cellStyle name="Normal 6 2 3 2 3 6" xfId="11518" xr:uid="{00000000-0005-0000-0000-000057710000}"/>
    <cellStyle name="Normal 6 2 3 2 3 6 2" xfId="41849" xr:uid="{00000000-0005-0000-0000-000058710000}"/>
    <cellStyle name="Normal 6 2 3 2 3 6 3" xfId="26616" xr:uid="{00000000-0005-0000-0000-000059710000}"/>
    <cellStyle name="Normal 6 2 3 2 3 7" xfId="6497" xr:uid="{00000000-0005-0000-0000-00005A710000}"/>
    <cellStyle name="Normal 6 2 3 2 3 7 2" xfId="36832" xr:uid="{00000000-0005-0000-0000-00005B710000}"/>
    <cellStyle name="Normal 6 2 3 2 3 7 3" xfId="21599" xr:uid="{00000000-0005-0000-0000-00005C710000}"/>
    <cellStyle name="Normal 6 2 3 2 3 8" xfId="31820" xr:uid="{00000000-0005-0000-0000-00005D710000}"/>
    <cellStyle name="Normal 6 2 3 2 3 9" xfId="16586" xr:uid="{00000000-0005-0000-0000-00005E710000}"/>
    <cellStyle name="Normal 6 2 3 2 4" xfId="1633" xr:uid="{00000000-0005-0000-0000-00005F710000}"/>
    <cellStyle name="Normal 6 2 3 2 4 2" xfId="2472" xr:uid="{00000000-0005-0000-0000-000060710000}"/>
    <cellStyle name="Normal 6 2 3 2 4 2 2" xfId="4162" xr:uid="{00000000-0005-0000-0000-000061710000}"/>
    <cellStyle name="Normal 6 2 3 2 4 2 2 2" xfId="14235" xr:uid="{00000000-0005-0000-0000-000062710000}"/>
    <cellStyle name="Normal 6 2 3 2 4 2 2 2 2" xfId="44566" xr:uid="{00000000-0005-0000-0000-000063710000}"/>
    <cellStyle name="Normal 6 2 3 2 4 2 2 2 3" xfId="29333" xr:uid="{00000000-0005-0000-0000-000064710000}"/>
    <cellStyle name="Normal 6 2 3 2 4 2 2 3" xfId="9215" xr:uid="{00000000-0005-0000-0000-000065710000}"/>
    <cellStyle name="Normal 6 2 3 2 4 2 2 3 2" xfId="39549" xr:uid="{00000000-0005-0000-0000-000066710000}"/>
    <cellStyle name="Normal 6 2 3 2 4 2 2 3 3" xfId="24316" xr:uid="{00000000-0005-0000-0000-000067710000}"/>
    <cellStyle name="Normal 6 2 3 2 4 2 2 4" xfId="34536" xr:uid="{00000000-0005-0000-0000-000068710000}"/>
    <cellStyle name="Normal 6 2 3 2 4 2 2 5" xfId="19303" xr:uid="{00000000-0005-0000-0000-000069710000}"/>
    <cellStyle name="Normal 6 2 3 2 4 2 3" xfId="5854" xr:uid="{00000000-0005-0000-0000-00006A710000}"/>
    <cellStyle name="Normal 6 2 3 2 4 2 3 2" xfId="15906" xr:uid="{00000000-0005-0000-0000-00006B710000}"/>
    <cellStyle name="Normal 6 2 3 2 4 2 3 2 2" xfId="46237" xr:uid="{00000000-0005-0000-0000-00006C710000}"/>
    <cellStyle name="Normal 6 2 3 2 4 2 3 2 3" xfId="31004" xr:uid="{00000000-0005-0000-0000-00006D710000}"/>
    <cellStyle name="Normal 6 2 3 2 4 2 3 3" xfId="10886" xr:uid="{00000000-0005-0000-0000-00006E710000}"/>
    <cellStyle name="Normal 6 2 3 2 4 2 3 3 2" xfId="41220" xr:uid="{00000000-0005-0000-0000-00006F710000}"/>
    <cellStyle name="Normal 6 2 3 2 4 2 3 3 3" xfId="25987" xr:uid="{00000000-0005-0000-0000-000070710000}"/>
    <cellStyle name="Normal 6 2 3 2 4 2 3 4" xfId="36207" xr:uid="{00000000-0005-0000-0000-000071710000}"/>
    <cellStyle name="Normal 6 2 3 2 4 2 3 5" xfId="20974" xr:uid="{00000000-0005-0000-0000-000072710000}"/>
    <cellStyle name="Normal 6 2 3 2 4 2 4" xfId="12564" xr:uid="{00000000-0005-0000-0000-000073710000}"/>
    <cellStyle name="Normal 6 2 3 2 4 2 4 2" xfId="42895" xr:uid="{00000000-0005-0000-0000-000074710000}"/>
    <cellStyle name="Normal 6 2 3 2 4 2 4 3" xfId="27662" xr:uid="{00000000-0005-0000-0000-000075710000}"/>
    <cellStyle name="Normal 6 2 3 2 4 2 5" xfId="7543" xr:uid="{00000000-0005-0000-0000-000076710000}"/>
    <cellStyle name="Normal 6 2 3 2 4 2 5 2" xfId="37878" xr:uid="{00000000-0005-0000-0000-000077710000}"/>
    <cellStyle name="Normal 6 2 3 2 4 2 5 3" xfId="22645" xr:uid="{00000000-0005-0000-0000-000078710000}"/>
    <cellStyle name="Normal 6 2 3 2 4 2 6" xfId="32866" xr:uid="{00000000-0005-0000-0000-000079710000}"/>
    <cellStyle name="Normal 6 2 3 2 4 2 7" xfId="17632" xr:uid="{00000000-0005-0000-0000-00007A710000}"/>
    <cellStyle name="Normal 6 2 3 2 4 3" xfId="3325" xr:uid="{00000000-0005-0000-0000-00007B710000}"/>
    <cellStyle name="Normal 6 2 3 2 4 3 2" xfId="13399" xr:uid="{00000000-0005-0000-0000-00007C710000}"/>
    <cellStyle name="Normal 6 2 3 2 4 3 2 2" xfId="43730" xr:uid="{00000000-0005-0000-0000-00007D710000}"/>
    <cellStyle name="Normal 6 2 3 2 4 3 2 3" xfId="28497" xr:uid="{00000000-0005-0000-0000-00007E710000}"/>
    <cellStyle name="Normal 6 2 3 2 4 3 3" xfId="8379" xr:uid="{00000000-0005-0000-0000-00007F710000}"/>
    <cellStyle name="Normal 6 2 3 2 4 3 3 2" xfId="38713" xr:uid="{00000000-0005-0000-0000-000080710000}"/>
    <cellStyle name="Normal 6 2 3 2 4 3 3 3" xfId="23480" xr:uid="{00000000-0005-0000-0000-000081710000}"/>
    <cellStyle name="Normal 6 2 3 2 4 3 4" xfId="33700" xr:uid="{00000000-0005-0000-0000-000082710000}"/>
    <cellStyle name="Normal 6 2 3 2 4 3 5" xfId="18467" xr:uid="{00000000-0005-0000-0000-000083710000}"/>
    <cellStyle name="Normal 6 2 3 2 4 4" xfId="5018" xr:uid="{00000000-0005-0000-0000-000084710000}"/>
    <cellStyle name="Normal 6 2 3 2 4 4 2" xfId="15070" xr:uid="{00000000-0005-0000-0000-000085710000}"/>
    <cellStyle name="Normal 6 2 3 2 4 4 2 2" xfId="45401" xr:uid="{00000000-0005-0000-0000-000086710000}"/>
    <cellStyle name="Normal 6 2 3 2 4 4 2 3" xfId="30168" xr:uid="{00000000-0005-0000-0000-000087710000}"/>
    <cellStyle name="Normal 6 2 3 2 4 4 3" xfId="10050" xr:uid="{00000000-0005-0000-0000-000088710000}"/>
    <cellStyle name="Normal 6 2 3 2 4 4 3 2" xfId="40384" xr:uid="{00000000-0005-0000-0000-000089710000}"/>
    <cellStyle name="Normal 6 2 3 2 4 4 3 3" xfId="25151" xr:uid="{00000000-0005-0000-0000-00008A710000}"/>
    <cellStyle name="Normal 6 2 3 2 4 4 4" xfId="35371" xr:uid="{00000000-0005-0000-0000-00008B710000}"/>
    <cellStyle name="Normal 6 2 3 2 4 4 5" xfId="20138" xr:uid="{00000000-0005-0000-0000-00008C710000}"/>
    <cellStyle name="Normal 6 2 3 2 4 5" xfId="11728" xr:uid="{00000000-0005-0000-0000-00008D710000}"/>
    <cellStyle name="Normal 6 2 3 2 4 5 2" xfId="42059" xr:uid="{00000000-0005-0000-0000-00008E710000}"/>
    <cellStyle name="Normal 6 2 3 2 4 5 3" xfId="26826" xr:uid="{00000000-0005-0000-0000-00008F710000}"/>
    <cellStyle name="Normal 6 2 3 2 4 6" xfId="6707" xr:uid="{00000000-0005-0000-0000-000090710000}"/>
    <cellStyle name="Normal 6 2 3 2 4 6 2" xfId="37042" xr:uid="{00000000-0005-0000-0000-000091710000}"/>
    <cellStyle name="Normal 6 2 3 2 4 6 3" xfId="21809" xr:uid="{00000000-0005-0000-0000-000092710000}"/>
    <cellStyle name="Normal 6 2 3 2 4 7" xfId="32030" xr:uid="{00000000-0005-0000-0000-000093710000}"/>
    <cellStyle name="Normal 6 2 3 2 4 8" xfId="16796" xr:uid="{00000000-0005-0000-0000-000094710000}"/>
    <cellStyle name="Normal 6 2 3 2 5" xfId="2054" xr:uid="{00000000-0005-0000-0000-000095710000}"/>
    <cellStyle name="Normal 6 2 3 2 5 2" xfId="3744" xr:uid="{00000000-0005-0000-0000-000096710000}"/>
    <cellStyle name="Normal 6 2 3 2 5 2 2" xfId="13817" xr:uid="{00000000-0005-0000-0000-000097710000}"/>
    <cellStyle name="Normal 6 2 3 2 5 2 2 2" xfId="44148" xr:uid="{00000000-0005-0000-0000-000098710000}"/>
    <cellStyle name="Normal 6 2 3 2 5 2 2 3" xfId="28915" xr:uid="{00000000-0005-0000-0000-000099710000}"/>
    <cellStyle name="Normal 6 2 3 2 5 2 3" xfId="8797" xr:uid="{00000000-0005-0000-0000-00009A710000}"/>
    <cellStyle name="Normal 6 2 3 2 5 2 3 2" xfId="39131" xr:uid="{00000000-0005-0000-0000-00009B710000}"/>
    <cellStyle name="Normal 6 2 3 2 5 2 3 3" xfId="23898" xr:uid="{00000000-0005-0000-0000-00009C710000}"/>
    <cellStyle name="Normal 6 2 3 2 5 2 4" xfId="34118" xr:uid="{00000000-0005-0000-0000-00009D710000}"/>
    <cellStyle name="Normal 6 2 3 2 5 2 5" xfId="18885" xr:uid="{00000000-0005-0000-0000-00009E710000}"/>
    <cellStyle name="Normal 6 2 3 2 5 3" xfId="5436" xr:uid="{00000000-0005-0000-0000-00009F710000}"/>
    <cellStyle name="Normal 6 2 3 2 5 3 2" xfId="15488" xr:uid="{00000000-0005-0000-0000-0000A0710000}"/>
    <cellStyle name="Normal 6 2 3 2 5 3 2 2" xfId="45819" xr:uid="{00000000-0005-0000-0000-0000A1710000}"/>
    <cellStyle name="Normal 6 2 3 2 5 3 2 3" xfId="30586" xr:uid="{00000000-0005-0000-0000-0000A2710000}"/>
    <cellStyle name="Normal 6 2 3 2 5 3 3" xfId="10468" xr:uid="{00000000-0005-0000-0000-0000A3710000}"/>
    <cellStyle name="Normal 6 2 3 2 5 3 3 2" xfId="40802" xr:uid="{00000000-0005-0000-0000-0000A4710000}"/>
    <cellStyle name="Normal 6 2 3 2 5 3 3 3" xfId="25569" xr:uid="{00000000-0005-0000-0000-0000A5710000}"/>
    <cellStyle name="Normal 6 2 3 2 5 3 4" xfId="35789" xr:uid="{00000000-0005-0000-0000-0000A6710000}"/>
    <cellStyle name="Normal 6 2 3 2 5 3 5" xfId="20556" xr:uid="{00000000-0005-0000-0000-0000A7710000}"/>
    <cellStyle name="Normal 6 2 3 2 5 4" xfId="12146" xr:uid="{00000000-0005-0000-0000-0000A8710000}"/>
    <cellStyle name="Normal 6 2 3 2 5 4 2" xfId="42477" xr:uid="{00000000-0005-0000-0000-0000A9710000}"/>
    <cellStyle name="Normal 6 2 3 2 5 4 3" xfId="27244" xr:uid="{00000000-0005-0000-0000-0000AA710000}"/>
    <cellStyle name="Normal 6 2 3 2 5 5" xfId="7125" xr:uid="{00000000-0005-0000-0000-0000AB710000}"/>
    <cellStyle name="Normal 6 2 3 2 5 5 2" xfId="37460" xr:uid="{00000000-0005-0000-0000-0000AC710000}"/>
    <cellStyle name="Normal 6 2 3 2 5 5 3" xfId="22227" xr:uid="{00000000-0005-0000-0000-0000AD710000}"/>
    <cellStyle name="Normal 6 2 3 2 5 6" xfId="32448" xr:uid="{00000000-0005-0000-0000-0000AE710000}"/>
    <cellStyle name="Normal 6 2 3 2 5 7" xfId="17214" xr:uid="{00000000-0005-0000-0000-0000AF710000}"/>
    <cellStyle name="Normal 6 2 3 2 6" xfId="2907" xr:uid="{00000000-0005-0000-0000-0000B0710000}"/>
    <cellStyle name="Normal 6 2 3 2 6 2" xfId="12981" xr:uid="{00000000-0005-0000-0000-0000B1710000}"/>
    <cellStyle name="Normal 6 2 3 2 6 2 2" xfId="43312" xr:uid="{00000000-0005-0000-0000-0000B2710000}"/>
    <cellStyle name="Normal 6 2 3 2 6 2 3" xfId="28079" xr:uid="{00000000-0005-0000-0000-0000B3710000}"/>
    <cellStyle name="Normal 6 2 3 2 6 3" xfId="7961" xr:uid="{00000000-0005-0000-0000-0000B4710000}"/>
    <cellStyle name="Normal 6 2 3 2 6 3 2" xfId="38295" xr:uid="{00000000-0005-0000-0000-0000B5710000}"/>
    <cellStyle name="Normal 6 2 3 2 6 3 3" xfId="23062" xr:uid="{00000000-0005-0000-0000-0000B6710000}"/>
    <cellStyle name="Normal 6 2 3 2 6 4" xfId="33282" xr:uid="{00000000-0005-0000-0000-0000B7710000}"/>
    <cellStyle name="Normal 6 2 3 2 6 5" xfId="18049" xr:uid="{00000000-0005-0000-0000-0000B8710000}"/>
    <cellStyle name="Normal 6 2 3 2 7" xfId="4600" xr:uid="{00000000-0005-0000-0000-0000B9710000}"/>
    <cellStyle name="Normal 6 2 3 2 7 2" xfId="14652" xr:uid="{00000000-0005-0000-0000-0000BA710000}"/>
    <cellStyle name="Normal 6 2 3 2 7 2 2" xfId="44983" xr:uid="{00000000-0005-0000-0000-0000BB710000}"/>
    <cellStyle name="Normal 6 2 3 2 7 2 3" xfId="29750" xr:uid="{00000000-0005-0000-0000-0000BC710000}"/>
    <cellStyle name="Normal 6 2 3 2 7 3" xfId="9632" xr:uid="{00000000-0005-0000-0000-0000BD710000}"/>
    <cellStyle name="Normal 6 2 3 2 7 3 2" xfId="39966" xr:uid="{00000000-0005-0000-0000-0000BE710000}"/>
    <cellStyle name="Normal 6 2 3 2 7 3 3" xfId="24733" xr:uid="{00000000-0005-0000-0000-0000BF710000}"/>
    <cellStyle name="Normal 6 2 3 2 7 4" xfId="34953" xr:uid="{00000000-0005-0000-0000-0000C0710000}"/>
    <cellStyle name="Normal 6 2 3 2 7 5" xfId="19720" xr:uid="{00000000-0005-0000-0000-0000C1710000}"/>
    <cellStyle name="Normal 6 2 3 2 8" xfId="11310" xr:uid="{00000000-0005-0000-0000-0000C2710000}"/>
    <cellStyle name="Normal 6 2 3 2 8 2" xfId="41641" xr:uid="{00000000-0005-0000-0000-0000C3710000}"/>
    <cellStyle name="Normal 6 2 3 2 8 3" xfId="26408" xr:uid="{00000000-0005-0000-0000-0000C4710000}"/>
    <cellStyle name="Normal 6 2 3 2 9" xfId="6289" xr:uid="{00000000-0005-0000-0000-0000C5710000}"/>
    <cellStyle name="Normal 6 2 3 2 9 2" xfId="36624" xr:uid="{00000000-0005-0000-0000-0000C6710000}"/>
    <cellStyle name="Normal 6 2 3 2 9 3" xfId="21391" xr:uid="{00000000-0005-0000-0000-0000C7710000}"/>
    <cellStyle name="Normal 6 2 3 3" xfId="1253" xr:uid="{00000000-0005-0000-0000-0000C8710000}"/>
    <cellStyle name="Normal 6 2 3 3 10" xfId="16430" xr:uid="{00000000-0005-0000-0000-0000C9710000}"/>
    <cellStyle name="Normal 6 2 3 3 2" xfId="1472" xr:uid="{00000000-0005-0000-0000-0000CA710000}"/>
    <cellStyle name="Normal 6 2 3 3 2 2" xfId="1893" xr:uid="{00000000-0005-0000-0000-0000CB710000}"/>
    <cellStyle name="Normal 6 2 3 3 2 2 2" xfId="2732" xr:uid="{00000000-0005-0000-0000-0000CC710000}"/>
    <cellStyle name="Normal 6 2 3 3 2 2 2 2" xfId="4422" xr:uid="{00000000-0005-0000-0000-0000CD710000}"/>
    <cellStyle name="Normal 6 2 3 3 2 2 2 2 2" xfId="14495" xr:uid="{00000000-0005-0000-0000-0000CE710000}"/>
    <cellStyle name="Normal 6 2 3 3 2 2 2 2 2 2" xfId="44826" xr:uid="{00000000-0005-0000-0000-0000CF710000}"/>
    <cellStyle name="Normal 6 2 3 3 2 2 2 2 2 3" xfId="29593" xr:uid="{00000000-0005-0000-0000-0000D0710000}"/>
    <cellStyle name="Normal 6 2 3 3 2 2 2 2 3" xfId="9475" xr:uid="{00000000-0005-0000-0000-0000D1710000}"/>
    <cellStyle name="Normal 6 2 3 3 2 2 2 2 3 2" xfId="39809" xr:uid="{00000000-0005-0000-0000-0000D2710000}"/>
    <cellStyle name="Normal 6 2 3 3 2 2 2 2 3 3" xfId="24576" xr:uid="{00000000-0005-0000-0000-0000D3710000}"/>
    <cellStyle name="Normal 6 2 3 3 2 2 2 2 4" xfId="34796" xr:uid="{00000000-0005-0000-0000-0000D4710000}"/>
    <cellStyle name="Normal 6 2 3 3 2 2 2 2 5" xfId="19563" xr:uid="{00000000-0005-0000-0000-0000D5710000}"/>
    <cellStyle name="Normal 6 2 3 3 2 2 2 3" xfId="6114" xr:uid="{00000000-0005-0000-0000-0000D6710000}"/>
    <cellStyle name="Normal 6 2 3 3 2 2 2 3 2" xfId="16166" xr:uid="{00000000-0005-0000-0000-0000D7710000}"/>
    <cellStyle name="Normal 6 2 3 3 2 2 2 3 2 2" xfId="46497" xr:uid="{00000000-0005-0000-0000-0000D8710000}"/>
    <cellStyle name="Normal 6 2 3 3 2 2 2 3 2 3" xfId="31264" xr:uid="{00000000-0005-0000-0000-0000D9710000}"/>
    <cellStyle name="Normal 6 2 3 3 2 2 2 3 3" xfId="11146" xr:uid="{00000000-0005-0000-0000-0000DA710000}"/>
    <cellStyle name="Normal 6 2 3 3 2 2 2 3 3 2" xfId="41480" xr:uid="{00000000-0005-0000-0000-0000DB710000}"/>
    <cellStyle name="Normal 6 2 3 3 2 2 2 3 3 3" xfId="26247" xr:uid="{00000000-0005-0000-0000-0000DC710000}"/>
    <cellStyle name="Normal 6 2 3 3 2 2 2 3 4" xfId="36467" xr:uid="{00000000-0005-0000-0000-0000DD710000}"/>
    <cellStyle name="Normal 6 2 3 3 2 2 2 3 5" xfId="21234" xr:uid="{00000000-0005-0000-0000-0000DE710000}"/>
    <cellStyle name="Normal 6 2 3 3 2 2 2 4" xfId="12824" xr:uid="{00000000-0005-0000-0000-0000DF710000}"/>
    <cellStyle name="Normal 6 2 3 3 2 2 2 4 2" xfId="43155" xr:uid="{00000000-0005-0000-0000-0000E0710000}"/>
    <cellStyle name="Normal 6 2 3 3 2 2 2 4 3" xfId="27922" xr:uid="{00000000-0005-0000-0000-0000E1710000}"/>
    <cellStyle name="Normal 6 2 3 3 2 2 2 5" xfId="7803" xr:uid="{00000000-0005-0000-0000-0000E2710000}"/>
    <cellStyle name="Normal 6 2 3 3 2 2 2 5 2" xfId="38138" xr:uid="{00000000-0005-0000-0000-0000E3710000}"/>
    <cellStyle name="Normal 6 2 3 3 2 2 2 5 3" xfId="22905" xr:uid="{00000000-0005-0000-0000-0000E4710000}"/>
    <cellStyle name="Normal 6 2 3 3 2 2 2 6" xfId="33126" xr:uid="{00000000-0005-0000-0000-0000E5710000}"/>
    <cellStyle name="Normal 6 2 3 3 2 2 2 7" xfId="17892" xr:uid="{00000000-0005-0000-0000-0000E6710000}"/>
    <cellStyle name="Normal 6 2 3 3 2 2 3" xfId="3585" xr:uid="{00000000-0005-0000-0000-0000E7710000}"/>
    <cellStyle name="Normal 6 2 3 3 2 2 3 2" xfId="13659" xr:uid="{00000000-0005-0000-0000-0000E8710000}"/>
    <cellStyle name="Normal 6 2 3 3 2 2 3 2 2" xfId="43990" xr:uid="{00000000-0005-0000-0000-0000E9710000}"/>
    <cellStyle name="Normal 6 2 3 3 2 2 3 2 3" xfId="28757" xr:uid="{00000000-0005-0000-0000-0000EA710000}"/>
    <cellStyle name="Normal 6 2 3 3 2 2 3 3" xfId="8639" xr:uid="{00000000-0005-0000-0000-0000EB710000}"/>
    <cellStyle name="Normal 6 2 3 3 2 2 3 3 2" xfId="38973" xr:uid="{00000000-0005-0000-0000-0000EC710000}"/>
    <cellStyle name="Normal 6 2 3 3 2 2 3 3 3" xfId="23740" xr:uid="{00000000-0005-0000-0000-0000ED710000}"/>
    <cellStyle name="Normal 6 2 3 3 2 2 3 4" xfId="33960" xr:uid="{00000000-0005-0000-0000-0000EE710000}"/>
    <cellStyle name="Normal 6 2 3 3 2 2 3 5" xfId="18727" xr:uid="{00000000-0005-0000-0000-0000EF710000}"/>
    <cellStyle name="Normal 6 2 3 3 2 2 4" xfId="5278" xr:uid="{00000000-0005-0000-0000-0000F0710000}"/>
    <cellStyle name="Normal 6 2 3 3 2 2 4 2" xfId="15330" xr:uid="{00000000-0005-0000-0000-0000F1710000}"/>
    <cellStyle name="Normal 6 2 3 3 2 2 4 2 2" xfId="45661" xr:uid="{00000000-0005-0000-0000-0000F2710000}"/>
    <cellStyle name="Normal 6 2 3 3 2 2 4 2 3" xfId="30428" xr:uid="{00000000-0005-0000-0000-0000F3710000}"/>
    <cellStyle name="Normal 6 2 3 3 2 2 4 3" xfId="10310" xr:uid="{00000000-0005-0000-0000-0000F4710000}"/>
    <cellStyle name="Normal 6 2 3 3 2 2 4 3 2" xfId="40644" xr:uid="{00000000-0005-0000-0000-0000F5710000}"/>
    <cellStyle name="Normal 6 2 3 3 2 2 4 3 3" xfId="25411" xr:uid="{00000000-0005-0000-0000-0000F6710000}"/>
    <cellStyle name="Normal 6 2 3 3 2 2 4 4" xfId="35631" xr:uid="{00000000-0005-0000-0000-0000F7710000}"/>
    <cellStyle name="Normal 6 2 3 3 2 2 4 5" xfId="20398" xr:uid="{00000000-0005-0000-0000-0000F8710000}"/>
    <cellStyle name="Normal 6 2 3 3 2 2 5" xfId="11988" xr:uid="{00000000-0005-0000-0000-0000F9710000}"/>
    <cellStyle name="Normal 6 2 3 3 2 2 5 2" xfId="42319" xr:uid="{00000000-0005-0000-0000-0000FA710000}"/>
    <cellStyle name="Normal 6 2 3 3 2 2 5 3" xfId="27086" xr:uid="{00000000-0005-0000-0000-0000FB710000}"/>
    <cellStyle name="Normal 6 2 3 3 2 2 6" xfId="6967" xr:uid="{00000000-0005-0000-0000-0000FC710000}"/>
    <cellStyle name="Normal 6 2 3 3 2 2 6 2" xfId="37302" xr:uid="{00000000-0005-0000-0000-0000FD710000}"/>
    <cellStyle name="Normal 6 2 3 3 2 2 6 3" xfId="22069" xr:uid="{00000000-0005-0000-0000-0000FE710000}"/>
    <cellStyle name="Normal 6 2 3 3 2 2 7" xfId="32290" xr:uid="{00000000-0005-0000-0000-0000FF710000}"/>
    <cellStyle name="Normal 6 2 3 3 2 2 8" xfId="17056" xr:uid="{00000000-0005-0000-0000-000000720000}"/>
    <cellStyle name="Normal 6 2 3 3 2 3" xfId="2314" xr:uid="{00000000-0005-0000-0000-000001720000}"/>
    <cellStyle name="Normal 6 2 3 3 2 3 2" xfId="4004" xr:uid="{00000000-0005-0000-0000-000002720000}"/>
    <cellStyle name="Normal 6 2 3 3 2 3 2 2" xfId="14077" xr:uid="{00000000-0005-0000-0000-000003720000}"/>
    <cellStyle name="Normal 6 2 3 3 2 3 2 2 2" xfId="44408" xr:uid="{00000000-0005-0000-0000-000004720000}"/>
    <cellStyle name="Normal 6 2 3 3 2 3 2 2 3" xfId="29175" xr:uid="{00000000-0005-0000-0000-000005720000}"/>
    <cellStyle name="Normal 6 2 3 3 2 3 2 3" xfId="9057" xr:uid="{00000000-0005-0000-0000-000006720000}"/>
    <cellStyle name="Normal 6 2 3 3 2 3 2 3 2" xfId="39391" xr:uid="{00000000-0005-0000-0000-000007720000}"/>
    <cellStyle name="Normal 6 2 3 3 2 3 2 3 3" xfId="24158" xr:uid="{00000000-0005-0000-0000-000008720000}"/>
    <cellStyle name="Normal 6 2 3 3 2 3 2 4" xfId="34378" xr:uid="{00000000-0005-0000-0000-000009720000}"/>
    <cellStyle name="Normal 6 2 3 3 2 3 2 5" xfId="19145" xr:uid="{00000000-0005-0000-0000-00000A720000}"/>
    <cellStyle name="Normal 6 2 3 3 2 3 3" xfId="5696" xr:uid="{00000000-0005-0000-0000-00000B720000}"/>
    <cellStyle name="Normal 6 2 3 3 2 3 3 2" xfId="15748" xr:uid="{00000000-0005-0000-0000-00000C720000}"/>
    <cellStyle name="Normal 6 2 3 3 2 3 3 2 2" xfId="46079" xr:uid="{00000000-0005-0000-0000-00000D720000}"/>
    <cellStyle name="Normal 6 2 3 3 2 3 3 2 3" xfId="30846" xr:uid="{00000000-0005-0000-0000-00000E720000}"/>
    <cellStyle name="Normal 6 2 3 3 2 3 3 3" xfId="10728" xr:uid="{00000000-0005-0000-0000-00000F720000}"/>
    <cellStyle name="Normal 6 2 3 3 2 3 3 3 2" xfId="41062" xr:uid="{00000000-0005-0000-0000-000010720000}"/>
    <cellStyle name="Normal 6 2 3 3 2 3 3 3 3" xfId="25829" xr:uid="{00000000-0005-0000-0000-000011720000}"/>
    <cellStyle name="Normal 6 2 3 3 2 3 3 4" xfId="36049" xr:uid="{00000000-0005-0000-0000-000012720000}"/>
    <cellStyle name="Normal 6 2 3 3 2 3 3 5" xfId="20816" xr:uid="{00000000-0005-0000-0000-000013720000}"/>
    <cellStyle name="Normal 6 2 3 3 2 3 4" xfId="12406" xr:uid="{00000000-0005-0000-0000-000014720000}"/>
    <cellStyle name="Normal 6 2 3 3 2 3 4 2" xfId="42737" xr:uid="{00000000-0005-0000-0000-000015720000}"/>
    <cellStyle name="Normal 6 2 3 3 2 3 4 3" xfId="27504" xr:uid="{00000000-0005-0000-0000-000016720000}"/>
    <cellStyle name="Normal 6 2 3 3 2 3 5" xfId="7385" xr:uid="{00000000-0005-0000-0000-000017720000}"/>
    <cellStyle name="Normal 6 2 3 3 2 3 5 2" xfId="37720" xr:uid="{00000000-0005-0000-0000-000018720000}"/>
    <cellStyle name="Normal 6 2 3 3 2 3 5 3" xfId="22487" xr:uid="{00000000-0005-0000-0000-000019720000}"/>
    <cellStyle name="Normal 6 2 3 3 2 3 6" xfId="32708" xr:uid="{00000000-0005-0000-0000-00001A720000}"/>
    <cellStyle name="Normal 6 2 3 3 2 3 7" xfId="17474" xr:uid="{00000000-0005-0000-0000-00001B720000}"/>
    <cellStyle name="Normal 6 2 3 3 2 4" xfId="3167" xr:uid="{00000000-0005-0000-0000-00001C720000}"/>
    <cellStyle name="Normal 6 2 3 3 2 4 2" xfId="13241" xr:uid="{00000000-0005-0000-0000-00001D720000}"/>
    <cellStyle name="Normal 6 2 3 3 2 4 2 2" xfId="43572" xr:uid="{00000000-0005-0000-0000-00001E720000}"/>
    <cellStyle name="Normal 6 2 3 3 2 4 2 3" xfId="28339" xr:uid="{00000000-0005-0000-0000-00001F720000}"/>
    <cellStyle name="Normal 6 2 3 3 2 4 3" xfId="8221" xr:uid="{00000000-0005-0000-0000-000020720000}"/>
    <cellStyle name="Normal 6 2 3 3 2 4 3 2" xfId="38555" xr:uid="{00000000-0005-0000-0000-000021720000}"/>
    <cellStyle name="Normal 6 2 3 3 2 4 3 3" xfId="23322" xr:uid="{00000000-0005-0000-0000-000022720000}"/>
    <cellStyle name="Normal 6 2 3 3 2 4 4" xfId="33542" xr:uid="{00000000-0005-0000-0000-000023720000}"/>
    <cellStyle name="Normal 6 2 3 3 2 4 5" xfId="18309" xr:uid="{00000000-0005-0000-0000-000024720000}"/>
    <cellStyle name="Normal 6 2 3 3 2 5" xfId="4860" xr:uid="{00000000-0005-0000-0000-000025720000}"/>
    <cellStyle name="Normal 6 2 3 3 2 5 2" xfId="14912" xr:uid="{00000000-0005-0000-0000-000026720000}"/>
    <cellStyle name="Normal 6 2 3 3 2 5 2 2" xfId="45243" xr:uid="{00000000-0005-0000-0000-000027720000}"/>
    <cellStyle name="Normal 6 2 3 3 2 5 2 3" xfId="30010" xr:uid="{00000000-0005-0000-0000-000028720000}"/>
    <cellStyle name="Normal 6 2 3 3 2 5 3" xfId="9892" xr:uid="{00000000-0005-0000-0000-000029720000}"/>
    <cellStyle name="Normal 6 2 3 3 2 5 3 2" xfId="40226" xr:uid="{00000000-0005-0000-0000-00002A720000}"/>
    <cellStyle name="Normal 6 2 3 3 2 5 3 3" xfId="24993" xr:uid="{00000000-0005-0000-0000-00002B720000}"/>
    <cellStyle name="Normal 6 2 3 3 2 5 4" xfId="35213" xr:uid="{00000000-0005-0000-0000-00002C720000}"/>
    <cellStyle name="Normal 6 2 3 3 2 5 5" xfId="19980" xr:uid="{00000000-0005-0000-0000-00002D720000}"/>
    <cellStyle name="Normal 6 2 3 3 2 6" xfId="11570" xr:uid="{00000000-0005-0000-0000-00002E720000}"/>
    <cellStyle name="Normal 6 2 3 3 2 6 2" xfId="41901" xr:uid="{00000000-0005-0000-0000-00002F720000}"/>
    <cellStyle name="Normal 6 2 3 3 2 6 3" xfId="26668" xr:uid="{00000000-0005-0000-0000-000030720000}"/>
    <cellStyle name="Normal 6 2 3 3 2 7" xfId="6549" xr:uid="{00000000-0005-0000-0000-000031720000}"/>
    <cellStyle name="Normal 6 2 3 3 2 7 2" xfId="36884" xr:uid="{00000000-0005-0000-0000-000032720000}"/>
    <cellStyle name="Normal 6 2 3 3 2 7 3" xfId="21651" xr:uid="{00000000-0005-0000-0000-000033720000}"/>
    <cellStyle name="Normal 6 2 3 3 2 8" xfId="31872" xr:uid="{00000000-0005-0000-0000-000034720000}"/>
    <cellStyle name="Normal 6 2 3 3 2 9" xfId="16638" xr:uid="{00000000-0005-0000-0000-000035720000}"/>
    <cellStyle name="Normal 6 2 3 3 3" xfId="1685" xr:uid="{00000000-0005-0000-0000-000036720000}"/>
    <cellStyle name="Normal 6 2 3 3 3 2" xfId="2524" xr:uid="{00000000-0005-0000-0000-000037720000}"/>
    <cellStyle name="Normal 6 2 3 3 3 2 2" xfId="4214" xr:uid="{00000000-0005-0000-0000-000038720000}"/>
    <cellStyle name="Normal 6 2 3 3 3 2 2 2" xfId="14287" xr:uid="{00000000-0005-0000-0000-000039720000}"/>
    <cellStyle name="Normal 6 2 3 3 3 2 2 2 2" xfId="44618" xr:uid="{00000000-0005-0000-0000-00003A720000}"/>
    <cellStyle name="Normal 6 2 3 3 3 2 2 2 3" xfId="29385" xr:uid="{00000000-0005-0000-0000-00003B720000}"/>
    <cellStyle name="Normal 6 2 3 3 3 2 2 3" xfId="9267" xr:uid="{00000000-0005-0000-0000-00003C720000}"/>
    <cellStyle name="Normal 6 2 3 3 3 2 2 3 2" xfId="39601" xr:uid="{00000000-0005-0000-0000-00003D720000}"/>
    <cellStyle name="Normal 6 2 3 3 3 2 2 3 3" xfId="24368" xr:uid="{00000000-0005-0000-0000-00003E720000}"/>
    <cellStyle name="Normal 6 2 3 3 3 2 2 4" xfId="34588" xr:uid="{00000000-0005-0000-0000-00003F720000}"/>
    <cellStyle name="Normal 6 2 3 3 3 2 2 5" xfId="19355" xr:uid="{00000000-0005-0000-0000-000040720000}"/>
    <cellStyle name="Normal 6 2 3 3 3 2 3" xfId="5906" xr:uid="{00000000-0005-0000-0000-000041720000}"/>
    <cellStyle name="Normal 6 2 3 3 3 2 3 2" xfId="15958" xr:uid="{00000000-0005-0000-0000-000042720000}"/>
    <cellStyle name="Normal 6 2 3 3 3 2 3 2 2" xfId="46289" xr:uid="{00000000-0005-0000-0000-000043720000}"/>
    <cellStyle name="Normal 6 2 3 3 3 2 3 2 3" xfId="31056" xr:uid="{00000000-0005-0000-0000-000044720000}"/>
    <cellStyle name="Normal 6 2 3 3 3 2 3 3" xfId="10938" xr:uid="{00000000-0005-0000-0000-000045720000}"/>
    <cellStyle name="Normal 6 2 3 3 3 2 3 3 2" xfId="41272" xr:uid="{00000000-0005-0000-0000-000046720000}"/>
    <cellStyle name="Normal 6 2 3 3 3 2 3 3 3" xfId="26039" xr:uid="{00000000-0005-0000-0000-000047720000}"/>
    <cellStyle name="Normal 6 2 3 3 3 2 3 4" xfId="36259" xr:uid="{00000000-0005-0000-0000-000048720000}"/>
    <cellStyle name="Normal 6 2 3 3 3 2 3 5" xfId="21026" xr:uid="{00000000-0005-0000-0000-000049720000}"/>
    <cellStyle name="Normal 6 2 3 3 3 2 4" xfId="12616" xr:uid="{00000000-0005-0000-0000-00004A720000}"/>
    <cellStyle name="Normal 6 2 3 3 3 2 4 2" xfId="42947" xr:uid="{00000000-0005-0000-0000-00004B720000}"/>
    <cellStyle name="Normal 6 2 3 3 3 2 4 3" xfId="27714" xr:uid="{00000000-0005-0000-0000-00004C720000}"/>
    <cellStyle name="Normal 6 2 3 3 3 2 5" xfId="7595" xr:uid="{00000000-0005-0000-0000-00004D720000}"/>
    <cellStyle name="Normal 6 2 3 3 3 2 5 2" xfId="37930" xr:uid="{00000000-0005-0000-0000-00004E720000}"/>
    <cellStyle name="Normal 6 2 3 3 3 2 5 3" xfId="22697" xr:uid="{00000000-0005-0000-0000-00004F720000}"/>
    <cellStyle name="Normal 6 2 3 3 3 2 6" xfId="32918" xr:uid="{00000000-0005-0000-0000-000050720000}"/>
    <cellStyle name="Normal 6 2 3 3 3 2 7" xfId="17684" xr:uid="{00000000-0005-0000-0000-000051720000}"/>
    <cellStyle name="Normal 6 2 3 3 3 3" xfId="3377" xr:uid="{00000000-0005-0000-0000-000052720000}"/>
    <cellStyle name="Normal 6 2 3 3 3 3 2" xfId="13451" xr:uid="{00000000-0005-0000-0000-000053720000}"/>
    <cellStyle name="Normal 6 2 3 3 3 3 2 2" xfId="43782" xr:uid="{00000000-0005-0000-0000-000054720000}"/>
    <cellStyle name="Normal 6 2 3 3 3 3 2 3" xfId="28549" xr:uid="{00000000-0005-0000-0000-000055720000}"/>
    <cellStyle name="Normal 6 2 3 3 3 3 3" xfId="8431" xr:uid="{00000000-0005-0000-0000-000056720000}"/>
    <cellStyle name="Normal 6 2 3 3 3 3 3 2" xfId="38765" xr:uid="{00000000-0005-0000-0000-000057720000}"/>
    <cellStyle name="Normal 6 2 3 3 3 3 3 3" xfId="23532" xr:uid="{00000000-0005-0000-0000-000058720000}"/>
    <cellStyle name="Normal 6 2 3 3 3 3 4" xfId="33752" xr:uid="{00000000-0005-0000-0000-000059720000}"/>
    <cellStyle name="Normal 6 2 3 3 3 3 5" xfId="18519" xr:uid="{00000000-0005-0000-0000-00005A720000}"/>
    <cellStyle name="Normal 6 2 3 3 3 4" xfId="5070" xr:uid="{00000000-0005-0000-0000-00005B720000}"/>
    <cellStyle name="Normal 6 2 3 3 3 4 2" xfId="15122" xr:uid="{00000000-0005-0000-0000-00005C720000}"/>
    <cellStyle name="Normal 6 2 3 3 3 4 2 2" xfId="45453" xr:uid="{00000000-0005-0000-0000-00005D720000}"/>
    <cellStyle name="Normal 6 2 3 3 3 4 2 3" xfId="30220" xr:uid="{00000000-0005-0000-0000-00005E720000}"/>
    <cellStyle name="Normal 6 2 3 3 3 4 3" xfId="10102" xr:uid="{00000000-0005-0000-0000-00005F720000}"/>
    <cellStyle name="Normal 6 2 3 3 3 4 3 2" xfId="40436" xr:uid="{00000000-0005-0000-0000-000060720000}"/>
    <cellStyle name="Normal 6 2 3 3 3 4 3 3" xfId="25203" xr:uid="{00000000-0005-0000-0000-000061720000}"/>
    <cellStyle name="Normal 6 2 3 3 3 4 4" xfId="35423" xr:uid="{00000000-0005-0000-0000-000062720000}"/>
    <cellStyle name="Normal 6 2 3 3 3 4 5" xfId="20190" xr:uid="{00000000-0005-0000-0000-000063720000}"/>
    <cellStyle name="Normal 6 2 3 3 3 5" xfId="11780" xr:uid="{00000000-0005-0000-0000-000064720000}"/>
    <cellStyle name="Normal 6 2 3 3 3 5 2" xfId="42111" xr:uid="{00000000-0005-0000-0000-000065720000}"/>
    <cellStyle name="Normal 6 2 3 3 3 5 3" xfId="26878" xr:uid="{00000000-0005-0000-0000-000066720000}"/>
    <cellStyle name="Normal 6 2 3 3 3 6" xfId="6759" xr:uid="{00000000-0005-0000-0000-000067720000}"/>
    <cellStyle name="Normal 6 2 3 3 3 6 2" xfId="37094" xr:uid="{00000000-0005-0000-0000-000068720000}"/>
    <cellStyle name="Normal 6 2 3 3 3 6 3" xfId="21861" xr:uid="{00000000-0005-0000-0000-000069720000}"/>
    <cellStyle name="Normal 6 2 3 3 3 7" xfId="32082" xr:uid="{00000000-0005-0000-0000-00006A720000}"/>
    <cellStyle name="Normal 6 2 3 3 3 8" xfId="16848" xr:uid="{00000000-0005-0000-0000-00006B720000}"/>
    <cellStyle name="Normal 6 2 3 3 4" xfId="2106" xr:uid="{00000000-0005-0000-0000-00006C720000}"/>
    <cellStyle name="Normal 6 2 3 3 4 2" xfId="3796" xr:uid="{00000000-0005-0000-0000-00006D720000}"/>
    <cellStyle name="Normal 6 2 3 3 4 2 2" xfId="13869" xr:uid="{00000000-0005-0000-0000-00006E720000}"/>
    <cellStyle name="Normal 6 2 3 3 4 2 2 2" xfId="44200" xr:uid="{00000000-0005-0000-0000-00006F720000}"/>
    <cellStyle name="Normal 6 2 3 3 4 2 2 3" xfId="28967" xr:uid="{00000000-0005-0000-0000-000070720000}"/>
    <cellStyle name="Normal 6 2 3 3 4 2 3" xfId="8849" xr:uid="{00000000-0005-0000-0000-000071720000}"/>
    <cellStyle name="Normal 6 2 3 3 4 2 3 2" xfId="39183" xr:uid="{00000000-0005-0000-0000-000072720000}"/>
    <cellStyle name="Normal 6 2 3 3 4 2 3 3" xfId="23950" xr:uid="{00000000-0005-0000-0000-000073720000}"/>
    <cellStyle name="Normal 6 2 3 3 4 2 4" xfId="34170" xr:uid="{00000000-0005-0000-0000-000074720000}"/>
    <cellStyle name="Normal 6 2 3 3 4 2 5" xfId="18937" xr:uid="{00000000-0005-0000-0000-000075720000}"/>
    <cellStyle name="Normal 6 2 3 3 4 3" xfId="5488" xr:uid="{00000000-0005-0000-0000-000076720000}"/>
    <cellStyle name="Normal 6 2 3 3 4 3 2" xfId="15540" xr:uid="{00000000-0005-0000-0000-000077720000}"/>
    <cellStyle name="Normal 6 2 3 3 4 3 2 2" xfId="45871" xr:uid="{00000000-0005-0000-0000-000078720000}"/>
    <cellStyle name="Normal 6 2 3 3 4 3 2 3" xfId="30638" xr:uid="{00000000-0005-0000-0000-000079720000}"/>
    <cellStyle name="Normal 6 2 3 3 4 3 3" xfId="10520" xr:uid="{00000000-0005-0000-0000-00007A720000}"/>
    <cellStyle name="Normal 6 2 3 3 4 3 3 2" xfId="40854" xr:uid="{00000000-0005-0000-0000-00007B720000}"/>
    <cellStyle name="Normal 6 2 3 3 4 3 3 3" xfId="25621" xr:uid="{00000000-0005-0000-0000-00007C720000}"/>
    <cellStyle name="Normal 6 2 3 3 4 3 4" xfId="35841" xr:uid="{00000000-0005-0000-0000-00007D720000}"/>
    <cellStyle name="Normal 6 2 3 3 4 3 5" xfId="20608" xr:uid="{00000000-0005-0000-0000-00007E720000}"/>
    <cellStyle name="Normal 6 2 3 3 4 4" xfId="12198" xr:uid="{00000000-0005-0000-0000-00007F720000}"/>
    <cellStyle name="Normal 6 2 3 3 4 4 2" xfId="42529" xr:uid="{00000000-0005-0000-0000-000080720000}"/>
    <cellStyle name="Normal 6 2 3 3 4 4 3" xfId="27296" xr:uid="{00000000-0005-0000-0000-000081720000}"/>
    <cellStyle name="Normal 6 2 3 3 4 5" xfId="7177" xr:uid="{00000000-0005-0000-0000-000082720000}"/>
    <cellStyle name="Normal 6 2 3 3 4 5 2" xfId="37512" xr:uid="{00000000-0005-0000-0000-000083720000}"/>
    <cellStyle name="Normal 6 2 3 3 4 5 3" xfId="22279" xr:uid="{00000000-0005-0000-0000-000084720000}"/>
    <cellStyle name="Normal 6 2 3 3 4 6" xfId="32500" xr:uid="{00000000-0005-0000-0000-000085720000}"/>
    <cellStyle name="Normal 6 2 3 3 4 7" xfId="17266" xr:uid="{00000000-0005-0000-0000-000086720000}"/>
    <cellStyle name="Normal 6 2 3 3 5" xfId="2959" xr:uid="{00000000-0005-0000-0000-000087720000}"/>
    <cellStyle name="Normal 6 2 3 3 5 2" xfId="13033" xr:uid="{00000000-0005-0000-0000-000088720000}"/>
    <cellStyle name="Normal 6 2 3 3 5 2 2" xfId="43364" xr:uid="{00000000-0005-0000-0000-000089720000}"/>
    <cellStyle name="Normal 6 2 3 3 5 2 3" xfId="28131" xr:uid="{00000000-0005-0000-0000-00008A720000}"/>
    <cellStyle name="Normal 6 2 3 3 5 3" xfId="8013" xr:uid="{00000000-0005-0000-0000-00008B720000}"/>
    <cellStyle name="Normal 6 2 3 3 5 3 2" xfId="38347" xr:uid="{00000000-0005-0000-0000-00008C720000}"/>
    <cellStyle name="Normal 6 2 3 3 5 3 3" xfId="23114" xr:uid="{00000000-0005-0000-0000-00008D720000}"/>
    <cellStyle name="Normal 6 2 3 3 5 4" xfId="33334" xr:uid="{00000000-0005-0000-0000-00008E720000}"/>
    <cellStyle name="Normal 6 2 3 3 5 5" xfId="18101" xr:uid="{00000000-0005-0000-0000-00008F720000}"/>
    <cellStyle name="Normal 6 2 3 3 6" xfId="4652" xr:uid="{00000000-0005-0000-0000-000090720000}"/>
    <cellStyle name="Normal 6 2 3 3 6 2" xfId="14704" xr:uid="{00000000-0005-0000-0000-000091720000}"/>
    <cellStyle name="Normal 6 2 3 3 6 2 2" xfId="45035" xr:uid="{00000000-0005-0000-0000-000092720000}"/>
    <cellStyle name="Normal 6 2 3 3 6 2 3" xfId="29802" xr:uid="{00000000-0005-0000-0000-000093720000}"/>
    <cellStyle name="Normal 6 2 3 3 6 3" xfId="9684" xr:uid="{00000000-0005-0000-0000-000094720000}"/>
    <cellStyle name="Normal 6 2 3 3 6 3 2" xfId="40018" xr:uid="{00000000-0005-0000-0000-000095720000}"/>
    <cellStyle name="Normal 6 2 3 3 6 3 3" xfId="24785" xr:uid="{00000000-0005-0000-0000-000096720000}"/>
    <cellStyle name="Normal 6 2 3 3 6 4" xfId="35005" xr:uid="{00000000-0005-0000-0000-000097720000}"/>
    <cellStyle name="Normal 6 2 3 3 6 5" xfId="19772" xr:uid="{00000000-0005-0000-0000-000098720000}"/>
    <cellStyle name="Normal 6 2 3 3 7" xfId="11362" xr:uid="{00000000-0005-0000-0000-000099720000}"/>
    <cellStyle name="Normal 6 2 3 3 7 2" xfId="41693" xr:uid="{00000000-0005-0000-0000-00009A720000}"/>
    <cellStyle name="Normal 6 2 3 3 7 3" xfId="26460" xr:uid="{00000000-0005-0000-0000-00009B720000}"/>
    <cellStyle name="Normal 6 2 3 3 8" xfId="6341" xr:uid="{00000000-0005-0000-0000-00009C720000}"/>
    <cellStyle name="Normal 6 2 3 3 8 2" xfId="36676" xr:uid="{00000000-0005-0000-0000-00009D720000}"/>
    <cellStyle name="Normal 6 2 3 3 8 3" xfId="21443" xr:uid="{00000000-0005-0000-0000-00009E720000}"/>
    <cellStyle name="Normal 6 2 3 3 9" xfId="31665" xr:uid="{00000000-0005-0000-0000-00009F720000}"/>
    <cellStyle name="Normal 6 2 3 4" xfId="1366" xr:uid="{00000000-0005-0000-0000-0000A0720000}"/>
    <cellStyle name="Normal 6 2 3 4 2" xfId="1789" xr:uid="{00000000-0005-0000-0000-0000A1720000}"/>
    <cellStyle name="Normal 6 2 3 4 2 2" xfId="2628" xr:uid="{00000000-0005-0000-0000-0000A2720000}"/>
    <cellStyle name="Normal 6 2 3 4 2 2 2" xfId="4318" xr:uid="{00000000-0005-0000-0000-0000A3720000}"/>
    <cellStyle name="Normal 6 2 3 4 2 2 2 2" xfId="14391" xr:uid="{00000000-0005-0000-0000-0000A4720000}"/>
    <cellStyle name="Normal 6 2 3 4 2 2 2 2 2" xfId="44722" xr:uid="{00000000-0005-0000-0000-0000A5720000}"/>
    <cellStyle name="Normal 6 2 3 4 2 2 2 2 3" xfId="29489" xr:uid="{00000000-0005-0000-0000-0000A6720000}"/>
    <cellStyle name="Normal 6 2 3 4 2 2 2 3" xfId="9371" xr:uid="{00000000-0005-0000-0000-0000A7720000}"/>
    <cellStyle name="Normal 6 2 3 4 2 2 2 3 2" xfId="39705" xr:uid="{00000000-0005-0000-0000-0000A8720000}"/>
    <cellStyle name="Normal 6 2 3 4 2 2 2 3 3" xfId="24472" xr:uid="{00000000-0005-0000-0000-0000A9720000}"/>
    <cellStyle name="Normal 6 2 3 4 2 2 2 4" xfId="34692" xr:uid="{00000000-0005-0000-0000-0000AA720000}"/>
    <cellStyle name="Normal 6 2 3 4 2 2 2 5" xfId="19459" xr:uid="{00000000-0005-0000-0000-0000AB720000}"/>
    <cellStyle name="Normal 6 2 3 4 2 2 3" xfId="6010" xr:uid="{00000000-0005-0000-0000-0000AC720000}"/>
    <cellStyle name="Normal 6 2 3 4 2 2 3 2" xfId="16062" xr:uid="{00000000-0005-0000-0000-0000AD720000}"/>
    <cellStyle name="Normal 6 2 3 4 2 2 3 2 2" xfId="46393" xr:uid="{00000000-0005-0000-0000-0000AE720000}"/>
    <cellStyle name="Normal 6 2 3 4 2 2 3 2 3" xfId="31160" xr:uid="{00000000-0005-0000-0000-0000AF720000}"/>
    <cellStyle name="Normal 6 2 3 4 2 2 3 3" xfId="11042" xr:uid="{00000000-0005-0000-0000-0000B0720000}"/>
    <cellStyle name="Normal 6 2 3 4 2 2 3 3 2" xfId="41376" xr:uid="{00000000-0005-0000-0000-0000B1720000}"/>
    <cellStyle name="Normal 6 2 3 4 2 2 3 3 3" xfId="26143" xr:uid="{00000000-0005-0000-0000-0000B2720000}"/>
    <cellStyle name="Normal 6 2 3 4 2 2 3 4" xfId="36363" xr:uid="{00000000-0005-0000-0000-0000B3720000}"/>
    <cellStyle name="Normal 6 2 3 4 2 2 3 5" xfId="21130" xr:uid="{00000000-0005-0000-0000-0000B4720000}"/>
    <cellStyle name="Normal 6 2 3 4 2 2 4" xfId="12720" xr:uid="{00000000-0005-0000-0000-0000B5720000}"/>
    <cellStyle name="Normal 6 2 3 4 2 2 4 2" xfId="43051" xr:uid="{00000000-0005-0000-0000-0000B6720000}"/>
    <cellStyle name="Normal 6 2 3 4 2 2 4 3" xfId="27818" xr:uid="{00000000-0005-0000-0000-0000B7720000}"/>
    <cellStyle name="Normal 6 2 3 4 2 2 5" xfId="7699" xr:uid="{00000000-0005-0000-0000-0000B8720000}"/>
    <cellStyle name="Normal 6 2 3 4 2 2 5 2" xfId="38034" xr:uid="{00000000-0005-0000-0000-0000B9720000}"/>
    <cellStyle name="Normal 6 2 3 4 2 2 5 3" xfId="22801" xr:uid="{00000000-0005-0000-0000-0000BA720000}"/>
    <cellStyle name="Normal 6 2 3 4 2 2 6" xfId="33022" xr:uid="{00000000-0005-0000-0000-0000BB720000}"/>
    <cellStyle name="Normal 6 2 3 4 2 2 7" xfId="17788" xr:uid="{00000000-0005-0000-0000-0000BC720000}"/>
    <cellStyle name="Normal 6 2 3 4 2 3" xfId="3481" xr:uid="{00000000-0005-0000-0000-0000BD720000}"/>
    <cellStyle name="Normal 6 2 3 4 2 3 2" xfId="13555" xr:uid="{00000000-0005-0000-0000-0000BE720000}"/>
    <cellStyle name="Normal 6 2 3 4 2 3 2 2" xfId="43886" xr:uid="{00000000-0005-0000-0000-0000BF720000}"/>
    <cellStyle name="Normal 6 2 3 4 2 3 2 3" xfId="28653" xr:uid="{00000000-0005-0000-0000-0000C0720000}"/>
    <cellStyle name="Normal 6 2 3 4 2 3 3" xfId="8535" xr:uid="{00000000-0005-0000-0000-0000C1720000}"/>
    <cellStyle name="Normal 6 2 3 4 2 3 3 2" xfId="38869" xr:uid="{00000000-0005-0000-0000-0000C2720000}"/>
    <cellStyle name="Normal 6 2 3 4 2 3 3 3" xfId="23636" xr:uid="{00000000-0005-0000-0000-0000C3720000}"/>
    <cellStyle name="Normal 6 2 3 4 2 3 4" xfId="33856" xr:uid="{00000000-0005-0000-0000-0000C4720000}"/>
    <cellStyle name="Normal 6 2 3 4 2 3 5" xfId="18623" xr:uid="{00000000-0005-0000-0000-0000C5720000}"/>
    <cellStyle name="Normal 6 2 3 4 2 4" xfId="5174" xr:uid="{00000000-0005-0000-0000-0000C6720000}"/>
    <cellStyle name="Normal 6 2 3 4 2 4 2" xfId="15226" xr:uid="{00000000-0005-0000-0000-0000C7720000}"/>
    <cellStyle name="Normal 6 2 3 4 2 4 2 2" xfId="45557" xr:uid="{00000000-0005-0000-0000-0000C8720000}"/>
    <cellStyle name="Normal 6 2 3 4 2 4 2 3" xfId="30324" xr:uid="{00000000-0005-0000-0000-0000C9720000}"/>
    <cellStyle name="Normal 6 2 3 4 2 4 3" xfId="10206" xr:uid="{00000000-0005-0000-0000-0000CA720000}"/>
    <cellStyle name="Normal 6 2 3 4 2 4 3 2" xfId="40540" xr:uid="{00000000-0005-0000-0000-0000CB720000}"/>
    <cellStyle name="Normal 6 2 3 4 2 4 3 3" xfId="25307" xr:uid="{00000000-0005-0000-0000-0000CC720000}"/>
    <cellStyle name="Normal 6 2 3 4 2 4 4" xfId="35527" xr:uid="{00000000-0005-0000-0000-0000CD720000}"/>
    <cellStyle name="Normal 6 2 3 4 2 4 5" xfId="20294" xr:uid="{00000000-0005-0000-0000-0000CE720000}"/>
    <cellStyle name="Normal 6 2 3 4 2 5" xfId="11884" xr:uid="{00000000-0005-0000-0000-0000CF720000}"/>
    <cellStyle name="Normal 6 2 3 4 2 5 2" xfId="42215" xr:uid="{00000000-0005-0000-0000-0000D0720000}"/>
    <cellStyle name="Normal 6 2 3 4 2 5 3" xfId="26982" xr:uid="{00000000-0005-0000-0000-0000D1720000}"/>
    <cellStyle name="Normal 6 2 3 4 2 6" xfId="6863" xr:uid="{00000000-0005-0000-0000-0000D2720000}"/>
    <cellStyle name="Normal 6 2 3 4 2 6 2" xfId="37198" xr:uid="{00000000-0005-0000-0000-0000D3720000}"/>
    <cellStyle name="Normal 6 2 3 4 2 6 3" xfId="21965" xr:uid="{00000000-0005-0000-0000-0000D4720000}"/>
    <cellStyle name="Normal 6 2 3 4 2 7" xfId="32186" xr:uid="{00000000-0005-0000-0000-0000D5720000}"/>
    <cellStyle name="Normal 6 2 3 4 2 8" xfId="16952" xr:uid="{00000000-0005-0000-0000-0000D6720000}"/>
    <cellStyle name="Normal 6 2 3 4 3" xfId="2210" xr:uid="{00000000-0005-0000-0000-0000D7720000}"/>
    <cellStyle name="Normal 6 2 3 4 3 2" xfId="3900" xr:uid="{00000000-0005-0000-0000-0000D8720000}"/>
    <cellStyle name="Normal 6 2 3 4 3 2 2" xfId="13973" xr:uid="{00000000-0005-0000-0000-0000D9720000}"/>
    <cellStyle name="Normal 6 2 3 4 3 2 2 2" xfId="44304" xr:uid="{00000000-0005-0000-0000-0000DA720000}"/>
    <cellStyle name="Normal 6 2 3 4 3 2 2 3" xfId="29071" xr:uid="{00000000-0005-0000-0000-0000DB720000}"/>
    <cellStyle name="Normal 6 2 3 4 3 2 3" xfId="8953" xr:uid="{00000000-0005-0000-0000-0000DC720000}"/>
    <cellStyle name="Normal 6 2 3 4 3 2 3 2" xfId="39287" xr:uid="{00000000-0005-0000-0000-0000DD720000}"/>
    <cellStyle name="Normal 6 2 3 4 3 2 3 3" xfId="24054" xr:uid="{00000000-0005-0000-0000-0000DE720000}"/>
    <cellStyle name="Normal 6 2 3 4 3 2 4" xfId="34274" xr:uid="{00000000-0005-0000-0000-0000DF720000}"/>
    <cellStyle name="Normal 6 2 3 4 3 2 5" xfId="19041" xr:uid="{00000000-0005-0000-0000-0000E0720000}"/>
    <cellStyle name="Normal 6 2 3 4 3 3" xfId="5592" xr:uid="{00000000-0005-0000-0000-0000E1720000}"/>
    <cellStyle name="Normal 6 2 3 4 3 3 2" xfId="15644" xr:uid="{00000000-0005-0000-0000-0000E2720000}"/>
    <cellStyle name="Normal 6 2 3 4 3 3 2 2" xfId="45975" xr:uid="{00000000-0005-0000-0000-0000E3720000}"/>
    <cellStyle name="Normal 6 2 3 4 3 3 2 3" xfId="30742" xr:uid="{00000000-0005-0000-0000-0000E4720000}"/>
    <cellStyle name="Normal 6 2 3 4 3 3 3" xfId="10624" xr:uid="{00000000-0005-0000-0000-0000E5720000}"/>
    <cellStyle name="Normal 6 2 3 4 3 3 3 2" xfId="40958" xr:uid="{00000000-0005-0000-0000-0000E6720000}"/>
    <cellStyle name="Normal 6 2 3 4 3 3 3 3" xfId="25725" xr:uid="{00000000-0005-0000-0000-0000E7720000}"/>
    <cellStyle name="Normal 6 2 3 4 3 3 4" xfId="35945" xr:uid="{00000000-0005-0000-0000-0000E8720000}"/>
    <cellStyle name="Normal 6 2 3 4 3 3 5" xfId="20712" xr:uid="{00000000-0005-0000-0000-0000E9720000}"/>
    <cellStyle name="Normal 6 2 3 4 3 4" xfId="12302" xr:uid="{00000000-0005-0000-0000-0000EA720000}"/>
    <cellStyle name="Normal 6 2 3 4 3 4 2" xfId="42633" xr:uid="{00000000-0005-0000-0000-0000EB720000}"/>
    <cellStyle name="Normal 6 2 3 4 3 4 3" xfId="27400" xr:uid="{00000000-0005-0000-0000-0000EC720000}"/>
    <cellStyle name="Normal 6 2 3 4 3 5" xfId="7281" xr:uid="{00000000-0005-0000-0000-0000ED720000}"/>
    <cellStyle name="Normal 6 2 3 4 3 5 2" xfId="37616" xr:uid="{00000000-0005-0000-0000-0000EE720000}"/>
    <cellStyle name="Normal 6 2 3 4 3 5 3" xfId="22383" xr:uid="{00000000-0005-0000-0000-0000EF720000}"/>
    <cellStyle name="Normal 6 2 3 4 3 6" xfId="32604" xr:uid="{00000000-0005-0000-0000-0000F0720000}"/>
    <cellStyle name="Normal 6 2 3 4 3 7" xfId="17370" xr:uid="{00000000-0005-0000-0000-0000F1720000}"/>
    <cellStyle name="Normal 6 2 3 4 4" xfId="3063" xr:uid="{00000000-0005-0000-0000-0000F2720000}"/>
    <cellStyle name="Normal 6 2 3 4 4 2" xfId="13137" xr:uid="{00000000-0005-0000-0000-0000F3720000}"/>
    <cellStyle name="Normal 6 2 3 4 4 2 2" xfId="43468" xr:uid="{00000000-0005-0000-0000-0000F4720000}"/>
    <cellStyle name="Normal 6 2 3 4 4 2 3" xfId="28235" xr:uid="{00000000-0005-0000-0000-0000F5720000}"/>
    <cellStyle name="Normal 6 2 3 4 4 3" xfId="8117" xr:uid="{00000000-0005-0000-0000-0000F6720000}"/>
    <cellStyle name="Normal 6 2 3 4 4 3 2" xfId="38451" xr:uid="{00000000-0005-0000-0000-0000F7720000}"/>
    <cellStyle name="Normal 6 2 3 4 4 3 3" xfId="23218" xr:uid="{00000000-0005-0000-0000-0000F8720000}"/>
    <cellStyle name="Normal 6 2 3 4 4 4" xfId="33438" xr:uid="{00000000-0005-0000-0000-0000F9720000}"/>
    <cellStyle name="Normal 6 2 3 4 4 5" xfId="18205" xr:uid="{00000000-0005-0000-0000-0000FA720000}"/>
    <cellStyle name="Normal 6 2 3 4 5" xfId="4756" xr:uid="{00000000-0005-0000-0000-0000FB720000}"/>
    <cellStyle name="Normal 6 2 3 4 5 2" xfId="14808" xr:uid="{00000000-0005-0000-0000-0000FC720000}"/>
    <cellStyle name="Normal 6 2 3 4 5 2 2" xfId="45139" xr:uid="{00000000-0005-0000-0000-0000FD720000}"/>
    <cellStyle name="Normal 6 2 3 4 5 2 3" xfId="29906" xr:uid="{00000000-0005-0000-0000-0000FE720000}"/>
    <cellStyle name="Normal 6 2 3 4 5 3" xfId="9788" xr:uid="{00000000-0005-0000-0000-0000FF720000}"/>
    <cellStyle name="Normal 6 2 3 4 5 3 2" xfId="40122" xr:uid="{00000000-0005-0000-0000-000000730000}"/>
    <cellStyle name="Normal 6 2 3 4 5 3 3" xfId="24889" xr:uid="{00000000-0005-0000-0000-000001730000}"/>
    <cellStyle name="Normal 6 2 3 4 5 4" xfId="35109" xr:uid="{00000000-0005-0000-0000-000002730000}"/>
    <cellStyle name="Normal 6 2 3 4 5 5" xfId="19876" xr:uid="{00000000-0005-0000-0000-000003730000}"/>
    <cellStyle name="Normal 6 2 3 4 6" xfId="11466" xr:uid="{00000000-0005-0000-0000-000004730000}"/>
    <cellStyle name="Normal 6 2 3 4 6 2" xfId="41797" xr:uid="{00000000-0005-0000-0000-000005730000}"/>
    <cellStyle name="Normal 6 2 3 4 6 3" xfId="26564" xr:uid="{00000000-0005-0000-0000-000006730000}"/>
    <cellStyle name="Normal 6 2 3 4 7" xfId="6445" xr:uid="{00000000-0005-0000-0000-000007730000}"/>
    <cellStyle name="Normal 6 2 3 4 7 2" xfId="36780" xr:uid="{00000000-0005-0000-0000-000008730000}"/>
    <cellStyle name="Normal 6 2 3 4 7 3" xfId="21547" xr:uid="{00000000-0005-0000-0000-000009730000}"/>
    <cellStyle name="Normal 6 2 3 4 8" xfId="31768" xr:uid="{00000000-0005-0000-0000-00000A730000}"/>
    <cellStyle name="Normal 6 2 3 4 9" xfId="16534" xr:uid="{00000000-0005-0000-0000-00000B730000}"/>
    <cellStyle name="Normal 6 2 3 5" xfId="1579" xr:uid="{00000000-0005-0000-0000-00000C730000}"/>
    <cellStyle name="Normal 6 2 3 5 2" xfId="2420" xr:uid="{00000000-0005-0000-0000-00000D730000}"/>
    <cellStyle name="Normal 6 2 3 5 2 2" xfId="4110" xr:uid="{00000000-0005-0000-0000-00000E730000}"/>
    <cellStyle name="Normal 6 2 3 5 2 2 2" xfId="14183" xr:uid="{00000000-0005-0000-0000-00000F730000}"/>
    <cellStyle name="Normal 6 2 3 5 2 2 2 2" xfId="44514" xr:uid="{00000000-0005-0000-0000-000010730000}"/>
    <cellStyle name="Normal 6 2 3 5 2 2 2 3" xfId="29281" xr:uid="{00000000-0005-0000-0000-000011730000}"/>
    <cellStyle name="Normal 6 2 3 5 2 2 3" xfId="9163" xr:uid="{00000000-0005-0000-0000-000012730000}"/>
    <cellStyle name="Normal 6 2 3 5 2 2 3 2" xfId="39497" xr:uid="{00000000-0005-0000-0000-000013730000}"/>
    <cellStyle name="Normal 6 2 3 5 2 2 3 3" xfId="24264" xr:uid="{00000000-0005-0000-0000-000014730000}"/>
    <cellStyle name="Normal 6 2 3 5 2 2 4" xfId="34484" xr:uid="{00000000-0005-0000-0000-000015730000}"/>
    <cellStyle name="Normal 6 2 3 5 2 2 5" xfId="19251" xr:uid="{00000000-0005-0000-0000-000016730000}"/>
    <cellStyle name="Normal 6 2 3 5 2 3" xfId="5802" xr:uid="{00000000-0005-0000-0000-000017730000}"/>
    <cellStyle name="Normal 6 2 3 5 2 3 2" xfId="15854" xr:uid="{00000000-0005-0000-0000-000018730000}"/>
    <cellStyle name="Normal 6 2 3 5 2 3 2 2" xfId="46185" xr:uid="{00000000-0005-0000-0000-000019730000}"/>
    <cellStyle name="Normal 6 2 3 5 2 3 2 3" xfId="30952" xr:uid="{00000000-0005-0000-0000-00001A730000}"/>
    <cellStyle name="Normal 6 2 3 5 2 3 3" xfId="10834" xr:uid="{00000000-0005-0000-0000-00001B730000}"/>
    <cellStyle name="Normal 6 2 3 5 2 3 3 2" xfId="41168" xr:uid="{00000000-0005-0000-0000-00001C730000}"/>
    <cellStyle name="Normal 6 2 3 5 2 3 3 3" xfId="25935" xr:uid="{00000000-0005-0000-0000-00001D730000}"/>
    <cellStyle name="Normal 6 2 3 5 2 3 4" xfId="36155" xr:uid="{00000000-0005-0000-0000-00001E730000}"/>
    <cellStyle name="Normal 6 2 3 5 2 3 5" xfId="20922" xr:uid="{00000000-0005-0000-0000-00001F730000}"/>
    <cellStyle name="Normal 6 2 3 5 2 4" xfId="12512" xr:uid="{00000000-0005-0000-0000-000020730000}"/>
    <cellStyle name="Normal 6 2 3 5 2 4 2" xfId="42843" xr:uid="{00000000-0005-0000-0000-000021730000}"/>
    <cellStyle name="Normal 6 2 3 5 2 4 3" xfId="27610" xr:uid="{00000000-0005-0000-0000-000022730000}"/>
    <cellStyle name="Normal 6 2 3 5 2 5" xfId="7491" xr:uid="{00000000-0005-0000-0000-000023730000}"/>
    <cellStyle name="Normal 6 2 3 5 2 5 2" xfId="37826" xr:uid="{00000000-0005-0000-0000-000024730000}"/>
    <cellStyle name="Normal 6 2 3 5 2 5 3" xfId="22593" xr:uid="{00000000-0005-0000-0000-000025730000}"/>
    <cellStyle name="Normal 6 2 3 5 2 6" xfId="32814" xr:uid="{00000000-0005-0000-0000-000026730000}"/>
    <cellStyle name="Normal 6 2 3 5 2 7" xfId="17580" xr:uid="{00000000-0005-0000-0000-000027730000}"/>
    <cellStyle name="Normal 6 2 3 5 3" xfId="3273" xr:uid="{00000000-0005-0000-0000-000028730000}"/>
    <cellStyle name="Normal 6 2 3 5 3 2" xfId="13347" xr:uid="{00000000-0005-0000-0000-000029730000}"/>
    <cellStyle name="Normal 6 2 3 5 3 2 2" xfId="43678" xr:uid="{00000000-0005-0000-0000-00002A730000}"/>
    <cellStyle name="Normal 6 2 3 5 3 2 3" xfId="28445" xr:uid="{00000000-0005-0000-0000-00002B730000}"/>
    <cellStyle name="Normal 6 2 3 5 3 3" xfId="8327" xr:uid="{00000000-0005-0000-0000-00002C730000}"/>
    <cellStyle name="Normal 6 2 3 5 3 3 2" xfId="38661" xr:uid="{00000000-0005-0000-0000-00002D730000}"/>
    <cellStyle name="Normal 6 2 3 5 3 3 3" xfId="23428" xr:uid="{00000000-0005-0000-0000-00002E730000}"/>
    <cellStyle name="Normal 6 2 3 5 3 4" xfId="33648" xr:uid="{00000000-0005-0000-0000-00002F730000}"/>
    <cellStyle name="Normal 6 2 3 5 3 5" xfId="18415" xr:uid="{00000000-0005-0000-0000-000030730000}"/>
    <cellStyle name="Normal 6 2 3 5 4" xfId="4966" xr:uid="{00000000-0005-0000-0000-000031730000}"/>
    <cellStyle name="Normal 6 2 3 5 4 2" xfId="15018" xr:uid="{00000000-0005-0000-0000-000032730000}"/>
    <cellStyle name="Normal 6 2 3 5 4 2 2" xfId="45349" xr:uid="{00000000-0005-0000-0000-000033730000}"/>
    <cellStyle name="Normal 6 2 3 5 4 2 3" xfId="30116" xr:uid="{00000000-0005-0000-0000-000034730000}"/>
    <cellStyle name="Normal 6 2 3 5 4 3" xfId="9998" xr:uid="{00000000-0005-0000-0000-000035730000}"/>
    <cellStyle name="Normal 6 2 3 5 4 3 2" xfId="40332" xr:uid="{00000000-0005-0000-0000-000036730000}"/>
    <cellStyle name="Normal 6 2 3 5 4 3 3" xfId="25099" xr:uid="{00000000-0005-0000-0000-000037730000}"/>
    <cellStyle name="Normal 6 2 3 5 4 4" xfId="35319" xr:uid="{00000000-0005-0000-0000-000038730000}"/>
    <cellStyle name="Normal 6 2 3 5 4 5" xfId="20086" xr:uid="{00000000-0005-0000-0000-000039730000}"/>
    <cellStyle name="Normal 6 2 3 5 5" xfId="11676" xr:uid="{00000000-0005-0000-0000-00003A730000}"/>
    <cellStyle name="Normal 6 2 3 5 5 2" xfId="42007" xr:uid="{00000000-0005-0000-0000-00003B730000}"/>
    <cellStyle name="Normal 6 2 3 5 5 3" xfId="26774" xr:uid="{00000000-0005-0000-0000-00003C730000}"/>
    <cellStyle name="Normal 6 2 3 5 6" xfId="6655" xr:uid="{00000000-0005-0000-0000-00003D730000}"/>
    <cellStyle name="Normal 6 2 3 5 6 2" xfId="36990" xr:uid="{00000000-0005-0000-0000-00003E730000}"/>
    <cellStyle name="Normal 6 2 3 5 6 3" xfId="21757" xr:uid="{00000000-0005-0000-0000-00003F730000}"/>
    <cellStyle name="Normal 6 2 3 5 7" xfId="31978" xr:uid="{00000000-0005-0000-0000-000040730000}"/>
    <cellStyle name="Normal 6 2 3 5 8" xfId="16744" xr:uid="{00000000-0005-0000-0000-000041730000}"/>
    <cellStyle name="Normal 6 2 3 6" xfId="2000" xr:uid="{00000000-0005-0000-0000-000042730000}"/>
    <cellStyle name="Normal 6 2 3 6 2" xfId="3692" xr:uid="{00000000-0005-0000-0000-000043730000}"/>
    <cellStyle name="Normal 6 2 3 6 2 2" xfId="13765" xr:uid="{00000000-0005-0000-0000-000044730000}"/>
    <cellStyle name="Normal 6 2 3 6 2 2 2" xfId="44096" xr:uid="{00000000-0005-0000-0000-000045730000}"/>
    <cellStyle name="Normal 6 2 3 6 2 2 3" xfId="28863" xr:uid="{00000000-0005-0000-0000-000046730000}"/>
    <cellStyle name="Normal 6 2 3 6 2 3" xfId="8745" xr:uid="{00000000-0005-0000-0000-000047730000}"/>
    <cellStyle name="Normal 6 2 3 6 2 3 2" xfId="39079" xr:uid="{00000000-0005-0000-0000-000048730000}"/>
    <cellStyle name="Normal 6 2 3 6 2 3 3" xfId="23846" xr:uid="{00000000-0005-0000-0000-000049730000}"/>
    <cellStyle name="Normal 6 2 3 6 2 4" xfId="34066" xr:uid="{00000000-0005-0000-0000-00004A730000}"/>
    <cellStyle name="Normal 6 2 3 6 2 5" xfId="18833" xr:uid="{00000000-0005-0000-0000-00004B730000}"/>
    <cellStyle name="Normal 6 2 3 6 3" xfId="5384" xr:uid="{00000000-0005-0000-0000-00004C730000}"/>
    <cellStyle name="Normal 6 2 3 6 3 2" xfId="15436" xr:uid="{00000000-0005-0000-0000-00004D730000}"/>
    <cellStyle name="Normal 6 2 3 6 3 2 2" xfId="45767" xr:uid="{00000000-0005-0000-0000-00004E730000}"/>
    <cellStyle name="Normal 6 2 3 6 3 2 3" xfId="30534" xr:uid="{00000000-0005-0000-0000-00004F730000}"/>
    <cellStyle name="Normal 6 2 3 6 3 3" xfId="10416" xr:uid="{00000000-0005-0000-0000-000050730000}"/>
    <cellStyle name="Normal 6 2 3 6 3 3 2" xfId="40750" xr:uid="{00000000-0005-0000-0000-000051730000}"/>
    <cellStyle name="Normal 6 2 3 6 3 3 3" xfId="25517" xr:uid="{00000000-0005-0000-0000-000052730000}"/>
    <cellStyle name="Normal 6 2 3 6 3 4" xfId="35737" xr:uid="{00000000-0005-0000-0000-000053730000}"/>
    <cellStyle name="Normal 6 2 3 6 3 5" xfId="20504" xr:uid="{00000000-0005-0000-0000-000054730000}"/>
    <cellStyle name="Normal 6 2 3 6 4" xfId="12094" xr:uid="{00000000-0005-0000-0000-000055730000}"/>
    <cellStyle name="Normal 6 2 3 6 4 2" xfId="42425" xr:uid="{00000000-0005-0000-0000-000056730000}"/>
    <cellStyle name="Normal 6 2 3 6 4 3" xfId="27192" xr:uid="{00000000-0005-0000-0000-000057730000}"/>
    <cellStyle name="Normal 6 2 3 6 5" xfId="7073" xr:uid="{00000000-0005-0000-0000-000058730000}"/>
    <cellStyle name="Normal 6 2 3 6 5 2" xfId="37408" xr:uid="{00000000-0005-0000-0000-000059730000}"/>
    <cellStyle name="Normal 6 2 3 6 5 3" xfId="22175" xr:uid="{00000000-0005-0000-0000-00005A730000}"/>
    <cellStyle name="Normal 6 2 3 6 6" xfId="32396" xr:uid="{00000000-0005-0000-0000-00005B730000}"/>
    <cellStyle name="Normal 6 2 3 6 7" xfId="17162" xr:uid="{00000000-0005-0000-0000-00005C730000}"/>
    <cellStyle name="Normal 6 2 3 7" xfId="2851" xr:uid="{00000000-0005-0000-0000-00005D730000}"/>
    <cellStyle name="Normal 6 2 3 7 2" xfId="12929" xr:uid="{00000000-0005-0000-0000-00005E730000}"/>
    <cellStyle name="Normal 6 2 3 7 2 2" xfId="43260" xr:uid="{00000000-0005-0000-0000-00005F730000}"/>
    <cellStyle name="Normal 6 2 3 7 2 3" xfId="28027" xr:uid="{00000000-0005-0000-0000-000060730000}"/>
    <cellStyle name="Normal 6 2 3 7 3" xfId="7909" xr:uid="{00000000-0005-0000-0000-000061730000}"/>
    <cellStyle name="Normal 6 2 3 7 3 2" xfId="38243" xr:uid="{00000000-0005-0000-0000-000062730000}"/>
    <cellStyle name="Normal 6 2 3 7 3 3" xfId="23010" xr:uid="{00000000-0005-0000-0000-000063730000}"/>
    <cellStyle name="Normal 6 2 3 7 4" xfId="33230" xr:uid="{00000000-0005-0000-0000-000064730000}"/>
    <cellStyle name="Normal 6 2 3 7 5" xfId="17997" xr:uid="{00000000-0005-0000-0000-000065730000}"/>
    <cellStyle name="Normal 6 2 3 8" xfId="4545" xr:uid="{00000000-0005-0000-0000-000066730000}"/>
    <cellStyle name="Normal 6 2 3 8 2" xfId="14600" xr:uid="{00000000-0005-0000-0000-000067730000}"/>
    <cellStyle name="Normal 6 2 3 8 2 2" xfId="44931" xr:uid="{00000000-0005-0000-0000-000068730000}"/>
    <cellStyle name="Normal 6 2 3 8 2 3" xfId="29698" xr:uid="{00000000-0005-0000-0000-000069730000}"/>
    <cellStyle name="Normal 6 2 3 8 3" xfId="9580" xr:uid="{00000000-0005-0000-0000-00006A730000}"/>
    <cellStyle name="Normal 6 2 3 8 3 2" xfId="39914" xr:uid="{00000000-0005-0000-0000-00006B730000}"/>
    <cellStyle name="Normal 6 2 3 8 3 3" xfId="24681" xr:uid="{00000000-0005-0000-0000-00006C730000}"/>
    <cellStyle name="Normal 6 2 3 8 4" xfId="34901" xr:uid="{00000000-0005-0000-0000-00006D730000}"/>
    <cellStyle name="Normal 6 2 3 8 5" xfId="19668" xr:uid="{00000000-0005-0000-0000-00006E730000}"/>
    <cellStyle name="Normal 6 2 3 9" xfId="11256" xr:uid="{00000000-0005-0000-0000-00006F730000}"/>
    <cellStyle name="Normal 6 2 3 9 2" xfId="41589" xr:uid="{00000000-0005-0000-0000-000070730000}"/>
    <cellStyle name="Normal 6 2 3 9 3" xfId="26356" xr:uid="{00000000-0005-0000-0000-000071730000}"/>
    <cellStyle name="Normal 6 2 4" xfId="881" xr:uid="{00000000-0005-0000-0000-000072730000}"/>
    <cellStyle name="Normal 6 2 5" xfId="882" xr:uid="{00000000-0005-0000-0000-000073730000}"/>
    <cellStyle name="Normal 6 2 6" xfId="878" xr:uid="{00000000-0005-0000-0000-000074730000}"/>
    <cellStyle name="Normal 6 2 7" xfId="1168" xr:uid="{00000000-0005-0000-0000-000075730000}"/>
    <cellStyle name="Normal 6 2 7 10" xfId="31584" xr:uid="{00000000-0005-0000-0000-000076730000}"/>
    <cellStyle name="Normal 6 2 7 11" xfId="16347" xr:uid="{00000000-0005-0000-0000-000077730000}"/>
    <cellStyle name="Normal 6 2 7 2" xfId="1276" xr:uid="{00000000-0005-0000-0000-000078730000}"/>
    <cellStyle name="Normal 6 2 7 2 10" xfId="16451" xr:uid="{00000000-0005-0000-0000-000079730000}"/>
    <cellStyle name="Normal 6 2 7 2 2" xfId="1493" xr:uid="{00000000-0005-0000-0000-00007A730000}"/>
    <cellStyle name="Normal 6 2 7 2 2 2" xfId="1914" xr:uid="{00000000-0005-0000-0000-00007B730000}"/>
    <cellStyle name="Normal 6 2 7 2 2 2 2" xfId="2753" xr:uid="{00000000-0005-0000-0000-00007C730000}"/>
    <cellStyle name="Normal 6 2 7 2 2 2 2 2" xfId="4443" xr:uid="{00000000-0005-0000-0000-00007D730000}"/>
    <cellStyle name="Normal 6 2 7 2 2 2 2 2 2" xfId="14516" xr:uid="{00000000-0005-0000-0000-00007E730000}"/>
    <cellStyle name="Normal 6 2 7 2 2 2 2 2 2 2" xfId="44847" xr:uid="{00000000-0005-0000-0000-00007F730000}"/>
    <cellStyle name="Normal 6 2 7 2 2 2 2 2 2 3" xfId="29614" xr:uid="{00000000-0005-0000-0000-000080730000}"/>
    <cellStyle name="Normal 6 2 7 2 2 2 2 2 3" xfId="9496" xr:uid="{00000000-0005-0000-0000-000081730000}"/>
    <cellStyle name="Normal 6 2 7 2 2 2 2 2 3 2" xfId="39830" xr:uid="{00000000-0005-0000-0000-000082730000}"/>
    <cellStyle name="Normal 6 2 7 2 2 2 2 2 3 3" xfId="24597" xr:uid="{00000000-0005-0000-0000-000083730000}"/>
    <cellStyle name="Normal 6 2 7 2 2 2 2 2 4" xfId="34817" xr:uid="{00000000-0005-0000-0000-000084730000}"/>
    <cellStyle name="Normal 6 2 7 2 2 2 2 2 5" xfId="19584" xr:uid="{00000000-0005-0000-0000-000085730000}"/>
    <cellStyle name="Normal 6 2 7 2 2 2 2 3" xfId="6135" xr:uid="{00000000-0005-0000-0000-000086730000}"/>
    <cellStyle name="Normal 6 2 7 2 2 2 2 3 2" xfId="16187" xr:uid="{00000000-0005-0000-0000-000087730000}"/>
    <cellStyle name="Normal 6 2 7 2 2 2 2 3 2 2" xfId="46518" xr:uid="{00000000-0005-0000-0000-000088730000}"/>
    <cellStyle name="Normal 6 2 7 2 2 2 2 3 2 3" xfId="31285" xr:uid="{00000000-0005-0000-0000-000089730000}"/>
    <cellStyle name="Normal 6 2 7 2 2 2 2 3 3" xfId="11167" xr:uid="{00000000-0005-0000-0000-00008A730000}"/>
    <cellStyle name="Normal 6 2 7 2 2 2 2 3 3 2" xfId="41501" xr:uid="{00000000-0005-0000-0000-00008B730000}"/>
    <cellStyle name="Normal 6 2 7 2 2 2 2 3 3 3" xfId="26268" xr:uid="{00000000-0005-0000-0000-00008C730000}"/>
    <cellStyle name="Normal 6 2 7 2 2 2 2 3 4" xfId="36488" xr:uid="{00000000-0005-0000-0000-00008D730000}"/>
    <cellStyle name="Normal 6 2 7 2 2 2 2 3 5" xfId="21255" xr:uid="{00000000-0005-0000-0000-00008E730000}"/>
    <cellStyle name="Normal 6 2 7 2 2 2 2 4" xfId="12845" xr:uid="{00000000-0005-0000-0000-00008F730000}"/>
    <cellStyle name="Normal 6 2 7 2 2 2 2 4 2" xfId="43176" xr:uid="{00000000-0005-0000-0000-000090730000}"/>
    <cellStyle name="Normal 6 2 7 2 2 2 2 4 3" xfId="27943" xr:uid="{00000000-0005-0000-0000-000091730000}"/>
    <cellStyle name="Normal 6 2 7 2 2 2 2 5" xfId="7824" xr:uid="{00000000-0005-0000-0000-000092730000}"/>
    <cellStyle name="Normal 6 2 7 2 2 2 2 5 2" xfId="38159" xr:uid="{00000000-0005-0000-0000-000093730000}"/>
    <cellStyle name="Normal 6 2 7 2 2 2 2 5 3" xfId="22926" xr:uid="{00000000-0005-0000-0000-000094730000}"/>
    <cellStyle name="Normal 6 2 7 2 2 2 2 6" xfId="33147" xr:uid="{00000000-0005-0000-0000-000095730000}"/>
    <cellStyle name="Normal 6 2 7 2 2 2 2 7" xfId="17913" xr:uid="{00000000-0005-0000-0000-000096730000}"/>
    <cellStyle name="Normal 6 2 7 2 2 2 3" xfId="3606" xr:uid="{00000000-0005-0000-0000-000097730000}"/>
    <cellStyle name="Normal 6 2 7 2 2 2 3 2" xfId="13680" xr:uid="{00000000-0005-0000-0000-000098730000}"/>
    <cellStyle name="Normal 6 2 7 2 2 2 3 2 2" xfId="44011" xr:uid="{00000000-0005-0000-0000-000099730000}"/>
    <cellStyle name="Normal 6 2 7 2 2 2 3 2 3" xfId="28778" xr:uid="{00000000-0005-0000-0000-00009A730000}"/>
    <cellStyle name="Normal 6 2 7 2 2 2 3 3" xfId="8660" xr:uid="{00000000-0005-0000-0000-00009B730000}"/>
    <cellStyle name="Normal 6 2 7 2 2 2 3 3 2" xfId="38994" xr:uid="{00000000-0005-0000-0000-00009C730000}"/>
    <cellStyle name="Normal 6 2 7 2 2 2 3 3 3" xfId="23761" xr:uid="{00000000-0005-0000-0000-00009D730000}"/>
    <cellStyle name="Normal 6 2 7 2 2 2 3 4" xfId="33981" xr:uid="{00000000-0005-0000-0000-00009E730000}"/>
    <cellStyle name="Normal 6 2 7 2 2 2 3 5" xfId="18748" xr:uid="{00000000-0005-0000-0000-00009F730000}"/>
    <cellStyle name="Normal 6 2 7 2 2 2 4" xfId="5299" xr:uid="{00000000-0005-0000-0000-0000A0730000}"/>
    <cellStyle name="Normal 6 2 7 2 2 2 4 2" xfId="15351" xr:uid="{00000000-0005-0000-0000-0000A1730000}"/>
    <cellStyle name="Normal 6 2 7 2 2 2 4 2 2" xfId="45682" xr:uid="{00000000-0005-0000-0000-0000A2730000}"/>
    <cellStyle name="Normal 6 2 7 2 2 2 4 2 3" xfId="30449" xr:uid="{00000000-0005-0000-0000-0000A3730000}"/>
    <cellStyle name="Normal 6 2 7 2 2 2 4 3" xfId="10331" xr:uid="{00000000-0005-0000-0000-0000A4730000}"/>
    <cellStyle name="Normal 6 2 7 2 2 2 4 3 2" xfId="40665" xr:uid="{00000000-0005-0000-0000-0000A5730000}"/>
    <cellStyle name="Normal 6 2 7 2 2 2 4 3 3" xfId="25432" xr:uid="{00000000-0005-0000-0000-0000A6730000}"/>
    <cellStyle name="Normal 6 2 7 2 2 2 4 4" xfId="35652" xr:uid="{00000000-0005-0000-0000-0000A7730000}"/>
    <cellStyle name="Normal 6 2 7 2 2 2 4 5" xfId="20419" xr:uid="{00000000-0005-0000-0000-0000A8730000}"/>
    <cellStyle name="Normal 6 2 7 2 2 2 5" xfId="12009" xr:uid="{00000000-0005-0000-0000-0000A9730000}"/>
    <cellStyle name="Normal 6 2 7 2 2 2 5 2" xfId="42340" xr:uid="{00000000-0005-0000-0000-0000AA730000}"/>
    <cellStyle name="Normal 6 2 7 2 2 2 5 3" xfId="27107" xr:uid="{00000000-0005-0000-0000-0000AB730000}"/>
    <cellStyle name="Normal 6 2 7 2 2 2 6" xfId="6988" xr:uid="{00000000-0005-0000-0000-0000AC730000}"/>
    <cellStyle name="Normal 6 2 7 2 2 2 6 2" xfId="37323" xr:uid="{00000000-0005-0000-0000-0000AD730000}"/>
    <cellStyle name="Normal 6 2 7 2 2 2 6 3" xfId="22090" xr:uid="{00000000-0005-0000-0000-0000AE730000}"/>
    <cellStyle name="Normal 6 2 7 2 2 2 7" xfId="32311" xr:uid="{00000000-0005-0000-0000-0000AF730000}"/>
    <cellStyle name="Normal 6 2 7 2 2 2 8" xfId="17077" xr:uid="{00000000-0005-0000-0000-0000B0730000}"/>
    <cellStyle name="Normal 6 2 7 2 2 3" xfId="2335" xr:uid="{00000000-0005-0000-0000-0000B1730000}"/>
    <cellStyle name="Normal 6 2 7 2 2 3 2" xfId="4025" xr:uid="{00000000-0005-0000-0000-0000B2730000}"/>
    <cellStyle name="Normal 6 2 7 2 2 3 2 2" xfId="14098" xr:uid="{00000000-0005-0000-0000-0000B3730000}"/>
    <cellStyle name="Normal 6 2 7 2 2 3 2 2 2" xfId="44429" xr:uid="{00000000-0005-0000-0000-0000B4730000}"/>
    <cellStyle name="Normal 6 2 7 2 2 3 2 2 3" xfId="29196" xr:uid="{00000000-0005-0000-0000-0000B5730000}"/>
    <cellStyle name="Normal 6 2 7 2 2 3 2 3" xfId="9078" xr:uid="{00000000-0005-0000-0000-0000B6730000}"/>
    <cellStyle name="Normal 6 2 7 2 2 3 2 3 2" xfId="39412" xr:uid="{00000000-0005-0000-0000-0000B7730000}"/>
    <cellStyle name="Normal 6 2 7 2 2 3 2 3 3" xfId="24179" xr:uid="{00000000-0005-0000-0000-0000B8730000}"/>
    <cellStyle name="Normal 6 2 7 2 2 3 2 4" xfId="34399" xr:uid="{00000000-0005-0000-0000-0000B9730000}"/>
    <cellStyle name="Normal 6 2 7 2 2 3 2 5" xfId="19166" xr:uid="{00000000-0005-0000-0000-0000BA730000}"/>
    <cellStyle name="Normal 6 2 7 2 2 3 3" xfId="5717" xr:uid="{00000000-0005-0000-0000-0000BB730000}"/>
    <cellStyle name="Normal 6 2 7 2 2 3 3 2" xfId="15769" xr:uid="{00000000-0005-0000-0000-0000BC730000}"/>
    <cellStyle name="Normal 6 2 7 2 2 3 3 2 2" xfId="46100" xr:uid="{00000000-0005-0000-0000-0000BD730000}"/>
    <cellStyle name="Normal 6 2 7 2 2 3 3 2 3" xfId="30867" xr:uid="{00000000-0005-0000-0000-0000BE730000}"/>
    <cellStyle name="Normal 6 2 7 2 2 3 3 3" xfId="10749" xr:uid="{00000000-0005-0000-0000-0000BF730000}"/>
    <cellStyle name="Normal 6 2 7 2 2 3 3 3 2" xfId="41083" xr:uid="{00000000-0005-0000-0000-0000C0730000}"/>
    <cellStyle name="Normal 6 2 7 2 2 3 3 3 3" xfId="25850" xr:uid="{00000000-0005-0000-0000-0000C1730000}"/>
    <cellStyle name="Normal 6 2 7 2 2 3 3 4" xfId="36070" xr:uid="{00000000-0005-0000-0000-0000C2730000}"/>
    <cellStyle name="Normal 6 2 7 2 2 3 3 5" xfId="20837" xr:uid="{00000000-0005-0000-0000-0000C3730000}"/>
    <cellStyle name="Normal 6 2 7 2 2 3 4" xfId="12427" xr:uid="{00000000-0005-0000-0000-0000C4730000}"/>
    <cellStyle name="Normal 6 2 7 2 2 3 4 2" xfId="42758" xr:uid="{00000000-0005-0000-0000-0000C5730000}"/>
    <cellStyle name="Normal 6 2 7 2 2 3 4 3" xfId="27525" xr:uid="{00000000-0005-0000-0000-0000C6730000}"/>
    <cellStyle name="Normal 6 2 7 2 2 3 5" xfId="7406" xr:uid="{00000000-0005-0000-0000-0000C7730000}"/>
    <cellStyle name="Normal 6 2 7 2 2 3 5 2" xfId="37741" xr:uid="{00000000-0005-0000-0000-0000C8730000}"/>
    <cellStyle name="Normal 6 2 7 2 2 3 5 3" xfId="22508" xr:uid="{00000000-0005-0000-0000-0000C9730000}"/>
    <cellStyle name="Normal 6 2 7 2 2 3 6" xfId="32729" xr:uid="{00000000-0005-0000-0000-0000CA730000}"/>
    <cellStyle name="Normal 6 2 7 2 2 3 7" xfId="17495" xr:uid="{00000000-0005-0000-0000-0000CB730000}"/>
    <cellStyle name="Normal 6 2 7 2 2 4" xfId="3188" xr:uid="{00000000-0005-0000-0000-0000CC730000}"/>
    <cellStyle name="Normal 6 2 7 2 2 4 2" xfId="13262" xr:uid="{00000000-0005-0000-0000-0000CD730000}"/>
    <cellStyle name="Normal 6 2 7 2 2 4 2 2" xfId="43593" xr:uid="{00000000-0005-0000-0000-0000CE730000}"/>
    <cellStyle name="Normal 6 2 7 2 2 4 2 3" xfId="28360" xr:uid="{00000000-0005-0000-0000-0000CF730000}"/>
    <cellStyle name="Normal 6 2 7 2 2 4 3" xfId="8242" xr:uid="{00000000-0005-0000-0000-0000D0730000}"/>
    <cellStyle name="Normal 6 2 7 2 2 4 3 2" xfId="38576" xr:uid="{00000000-0005-0000-0000-0000D1730000}"/>
    <cellStyle name="Normal 6 2 7 2 2 4 3 3" xfId="23343" xr:uid="{00000000-0005-0000-0000-0000D2730000}"/>
    <cellStyle name="Normal 6 2 7 2 2 4 4" xfId="33563" xr:uid="{00000000-0005-0000-0000-0000D3730000}"/>
    <cellStyle name="Normal 6 2 7 2 2 4 5" xfId="18330" xr:uid="{00000000-0005-0000-0000-0000D4730000}"/>
    <cellStyle name="Normal 6 2 7 2 2 5" xfId="4881" xr:uid="{00000000-0005-0000-0000-0000D5730000}"/>
    <cellStyle name="Normal 6 2 7 2 2 5 2" xfId="14933" xr:uid="{00000000-0005-0000-0000-0000D6730000}"/>
    <cellStyle name="Normal 6 2 7 2 2 5 2 2" xfId="45264" xr:uid="{00000000-0005-0000-0000-0000D7730000}"/>
    <cellStyle name="Normal 6 2 7 2 2 5 2 3" xfId="30031" xr:uid="{00000000-0005-0000-0000-0000D8730000}"/>
    <cellStyle name="Normal 6 2 7 2 2 5 3" xfId="9913" xr:uid="{00000000-0005-0000-0000-0000D9730000}"/>
    <cellStyle name="Normal 6 2 7 2 2 5 3 2" xfId="40247" xr:uid="{00000000-0005-0000-0000-0000DA730000}"/>
    <cellStyle name="Normal 6 2 7 2 2 5 3 3" xfId="25014" xr:uid="{00000000-0005-0000-0000-0000DB730000}"/>
    <cellStyle name="Normal 6 2 7 2 2 5 4" xfId="35234" xr:uid="{00000000-0005-0000-0000-0000DC730000}"/>
    <cellStyle name="Normal 6 2 7 2 2 5 5" xfId="20001" xr:uid="{00000000-0005-0000-0000-0000DD730000}"/>
    <cellStyle name="Normal 6 2 7 2 2 6" xfId="11591" xr:uid="{00000000-0005-0000-0000-0000DE730000}"/>
    <cellStyle name="Normal 6 2 7 2 2 6 2" xfId="41922" xr:uid="{00000000-0005-0000-0000-0000DF730000}"/>
    <cellStyle name="Normal 6 2 7 2 2 6 3" xfId="26689" xr:uid="{00000000-0005-0000-0000-0000E0730000}"/>
    <cellStyle name="Normal 6 2 7 2 2 7" xfId="6570" xr:uid="{00000000-0005-0000-0000-0000E1730000}"/>
    <cellStyle name="Normal 6 2 7 2 2 7 2" xfId="36905" xr:uid="{00000000-0005-0000-0000-0000E2730000}"/>
    <cellStyle name="Normal 6 2 7 2 2 7 3" xfId="21672" xr:uid="{00000000-0005-0000-0000-0000E3730000}"/>
    <cellStyle name="Normal 6 2 7 2 2 8" xfId="31893" xr:uid="{00000000-0005-0000-0000-0000E4730000}"/>
    <cellStyle name="Normal 6 2 7 2 2 9" xfId="16659" xr:uid="{00000000-0005-0000-0000-0000E5730000}"/>
    <cellStyle name="Normal 6 2 7 2 3" xfId="1706" xr:uid="{00000000-0005-0000-0000-0000E6730000}"/>
    <cellStyle name="Normal 6 2 7 2 3 2" xfId="2545" xr:uid="{00000000-0005-0000-0000-0000E7730000}"/>
    <cellStyle name="Normal 6 2 7 2 3 2 2" xfId="4235" xr:uid="{00000000-0005-0000-0000-0000E8730000}"/>
    <cellStyle name="Normal 6 2 7 2 3 2 2 2" xfId="14308" xr:uid="{00000000-0005-0000-0000-0000E9730000}"/>
    <cellStyle name="Normal 6 2 7 2 3 2 2 2 2" xfId="44639" xr:uid="{00000000-0005-0000-0000-0000EA730000}"/>
    <cellStyle name="Normal 6 2 7 2 3 2 2 2 3" xfId="29406" xr:uid="{00000000-0005-0000-0000-0000EB730000}"/>
    <cellStyle name="Normal 6 2 7 2 3 2 2 3" xfId="9288" xr:uid="{00000000-0005-0000-0000-0000EC730000}"/>
    <cellStyle name="Normal 6 2 7 2 3 2 2 3 2" xfId="39622" xr:uid="{00000000-0005-0000-0000-0000ED730000}"/>
    <cellStyle name="Normal 6 2 7 2 3 2 2 3 3" xfId="24389" xr:uid="{00000000-0005-0000-0000-0000EE730000}"/>
    <cellStyle name="Normal 6 2 7 2 3 2 2 4" xfId="34609" xr:uid="{00000000-0005-0000-0000-0000EF730000}"/>
    <cellStyle name="Normal 6 2 7 2 3 2 2 5" xfId="19376" xr:uid="{00000000-0005-0000-0000-0000F0730000}"/>
    <cellStyle name="Normal 6 2 7 2 3 2 3" xfId="5927" xr:uid="{00000000-0005-0000-0000-0000F1730000}"/>
    <cellStyle name="Normal 6 2 7 2 3 2 3 2" xfId="15979" xr:uid="{00000000-0005-0000-0000-0000F2730000}"/>
    <cellStyle name="Normal 6 2 7 2 3 2 3 2 2" xfId="46310" xr:uid="{00000000-0005-0000-0000-0000F3730000}"/>
    <cellStyle name="Normal 6 2 7 2 3 2 3 2 3" xfId="31077" xr:uid="{00000000-0005-0000-0000-0000F4730000}"/>
    <cellStyle name="Normal 6 2 7 2 3 2 3 3" xfId="10959" xr:uid="{00000000-0005-0000-0000-0000F5730000}"/>
    <cellStyle name="Normal 6 2 7 2 3 2 3 3 2" xfId="41293" xr:uid="{00000000-0005-0000-0000-0000F6730000}"/>
    <cellStyle name="Normal 6 2 7 2 3 2 3 3 3" xfId="26060" xr:uid="{00000000-0005-0000-0000-0000F7730000}"/>
    <cellStyle name="Normal 6 2 7 2 3 2 3 4" xfId="36280" xr:uid="{00000000-0005-0000-0000-0000F8730000}"/>
    <cellStyle name="Normal 6 2 7 2 3 2 3 5" xfId="21047" xr:uid="{00000000-0005-0000-0000-0000F9730000}"/>
    <cellStyle name="Normal 6 2 7 2 3 2 4" xfId="12637" xr:uid="{00000000-0005-0000-0000-0000FA730000}"/>
    <cellStyle name="Normal 6 2 7 2 3 2 4 2" xfId="42968" xr:uid="{00000000-0005-0000-0000-0000FB730000}"/>
    <cellStyle name="Normal 6 2 7 2 3 2 4 3" xfId="27735" xr:uid="{00000000-0005-0000-0000-0000FC730000}"/>
    <cellStyle name="Normal 6 2 7 2 3 2 5" xfId="7616" xr:uid="{00000000-0005-0000-0000-0000FD730000}"/>
    <cellStyle name="Normal 6 2 7 2 3 2 5 2" xfId="37951" xr:uid="{00000000-0005-0000-0000-0000FE730000}"/>
    <cellStyle name="Normal 6 2 7 2 3 2 5 3" xfId="22718" xr:uid="{00000000-0005-0000-0000-0000FF730000}"/>
    <cellStyle name="Normal 6 2 7 2 3 2 6" xfId="32939" xr:uid="{00000000-0005-0000-0000-000000740000}"/>
    <cellStyle name="Normal 6 2 7 2 3 2 7" xfId="17705" xr:uid="{00000000-0005-0000-0000-000001740000}"/>
    <cellStyle name="Normal 6 2 7 2 3 3" xfId="3398" xr:uid="{00000000-0005-0000-0000-000002740000}"/>
    <cellStyle name="Normal 6 2 7 2 3 3 2" xfId="13472" xr:uid="{00000000-0005-0000-0000-000003740000}"/>
    <cellStyle name="Normal 6 2 7 2 3 3 2 2" xfId="43803" xr:uid="{00000000-0005-0000-0000-000004740000}"/>
    <cellStyle name="Normal 6 2 7 2 3 3 2 3" xfId="28570" xr:uid="{00000000-0005-0000-0000-000005740000}"/>
    <cellStyle name="Normal 6 2 7 2 3 3 3" xfId="8452" xr:uid="{00000000-0005-0000-0000-000006740000}"/>
    <cellStyle name="Normal 6 2 7 2 3 3 3 2" xfId="38786" xr:uid="{00000000-0005-0000-0000-000007740000}"/>
    <cellStyle name="Normal 6 2 7 2 3 3 3 3" xfId="23553" xr:uid="{00000000-0005-0000-0000-000008740000}"/>
    <cellStyle name="Normal 6 2 7 2 3 3 4" xfId="33773" xr:uid="{00000000-0005-0000-0000-000009740000}"/>
    <cellStyle name="Normal 6 2 7 2 3 3 5" xfId="18540" xr:uid="{00000000-0005-0000-0000-00000A740000}"/>
    <cellStyle name="Normal 6 2 7 2 3 4" xfId="5091" xr:uid="{00000000-0005-0000-0000-00000B740000}"/>
    <cellStyle name="Normal 6 2 7 2 3 4 2" xfId="15143" xr:uid="{00000000-0005-0000-0000-00000C740000}"/>
    <cellStyle name="Normal 6 2 7 2 3 4 2 2" xfId="45474" xr:uid="{00000000-0005-0000-0000-00000D740000}"/>
    <cellStyle name="Normal 6 2 7 2 3 4 2 3" xfId="30241" xr:uid="{00000000-0005-0000-0000-00000E740000}"/>
    <cellStyle name="Normal 6 2 7 2 3 4 3" xfId="10123" xr:uid="{00000000-0005-0000-0000-00000F740000}"/>
    <cellStyle name="Normal 6 2 7 2 3 4 3 2" xfId="40457" xr:uid="{00000000-0005-0000-0000-000010740000}"/>
    <cellStyle name="Normal 6 2 7 2 3 4 3 3" xfId="25224" xr:uid="{00000000-0005-0000-0000-000011740000}"/>
    <cellStyle name="Normal 6 2 7 2 3 4 4" xfId="35444" xr:uid="{00000000-0005-0000-0000-000012740000}"/>
    <cellStyle name="Normal 6 2 7 2 3 4 5" xfId="20211" xr:uid="{00000000-0005-0000-0000-000013740000}"/>
    <cellStyle name="Normal 6 2 7 2 3 5" xfId="11801" xr:uid="{00000000-0005-0000-0000-000014740000}"/>
    <cellStyle name="Normal 6 2 7 2 3 5 2" xfId="42132" xr:uid="{00000000-0005-0000-0000-000015740000}"/>
    <cellStyle name="Normal 6 2 7 2 3 5 3" xfId="26899" xr:uid="{00000000-0005-0000-0000-000016740000}"/>
    <cellStyle name="Normal 6 2 7 2 3 6" xfId="6780" xr:uid="{00000000-0005-0000-0000-000017740000}"/>
    <cellStyle name="Normal 6 2 7 2 3 6 2" xfId="37115" xr:uid="{00000000-0005-0000-0000-000018740000}"/>
    <cellStyle name="Normal 6 2 7 2 3 6 3" xfId="21882" xr:uid="{00000000-0005-0000-0000-000019740000}"/>
    <cellStyle name="Normal 6 2 7 2 3 7" xfId="32103" xr:uid="{00000000-0005-0000-0000-00001A740000}"/>
    <cellStyle name="Normal 6 2 7 2 3 8" xfId="16869" xr:uid="{00000000-0005-0000-0000-00001B740000}"/>
    <cellStyle name="Normal 6 2 7 2 4" xfId="2127" xr:uid="{00000000-0005-0000-0000-00001C740000}"/>
    <cellStyle name="Normal 6 2 7 2 4 2" xfId="3817" xr:uid="{00000000-0005-0000-0000-00001D740000}"/>
    <cellStyle name="Normal 6 2 7 2 4 2 2" xfId="13890" xr:uid="{00000000-0005-0000-0000-00001E740000}"/>
    <cellStyle name="Normal 6 2 7 2 4 2 2 2" xfId="44221" xr:uid="{00000000-0005-0000-0000-00001F740000}"/>
    <cellStyle name="Normal 6 2 7 2 4 2 2 3" xfId="28988" xr:uid="{00000000-0005-0000-0000-000020740000}"/>
    <cellStyle name="Normal 6 2 7 2 4 2 3" xfId="8870" xr:uid="{00000000-0005-0000-0000-000021740000}"/>
    <cellStyle name="Normal 6 2 7 2 4 2 3 2" xfId="39204" xr:uid="{00000000-0005-0000-0000-000022740000}"/>
    <cellStyle name="Normal 6 2 7 2 4 2 3 3" xfId="23971" xr:uid="{00000000-0005-0000-0000-000023740000}"/>
    <cellStyle name="Normal 6 2 7 2 4 2 4" xfId="34191" xr:uid="{00000000-0005-0000-0000-000024740000}"/>
    <cellStyle name="Normal 6 2 7 2 4 2 5" xfId="18958" xr:uid="{00000000-0005-0000-0000-000025740000}"/>
    <cellStyle name="Normal 6 2 7 2 4 3" xfId="5509" xr:uid="{00000000-0005-0000-0000-000026740000}"/>
    <cellStyle name="Normal 6 2 7 2 4 3 2" xfId="15561" xr:uid="{00000000-0005-0000-0000-000027740000}"/>
    <cellStyle name="Normal 6 2 7 2 4 3 2 2" xfId="45892" xr:uid="{00000000-0005-0000-0000-000028740000}"/>
    <cellStyle name="Normal 6 2 7 2 4 3 2 3" xfId="30659" xr:uid="{00000000-0005-0000-0000-000029740000}"/>
    <cellStyle name="Normal 6 2 7 2 4 3 3" xfId="10541" xr:uid="{00000000-0005-0000-0000-00002A740000}"/>
    <cellStyle name="Normal 6 2 7 2 4 3 3 2" xfId="40875" xr:uid="{00000000-0005-0000-0000-00002B740000}"/>
    <cellStyle name="Normal 6 2 7 2 4 3 3 3" xfId="25642" xr:uid="{00000000-0005-0000-0000-00002C740000}"/>
    <cellStyle name="Normal 6 2 7 2 4 3 4" xfId="35862" xr:uid="{00000000-0005-0000-0000-00002D740000}"/>
    <cellStyle name="Normal 6 2 7 2 4 3 5" xfId="20629" xr:uid="{00000000-0005-0000-0000-00002E740000}"/>
    <cellStyle name="Normal 6 2 7 2 4 4" xfId="12219" xr:uid="{00000000-0005-0000-0000-00002F740000}"/>
    <cellStyle name="Normal 6 2 7 2 4 4 2" xfId="42550" xr:uid="{00000000-0005-0000-0000-000030740000}"/>
    <cellStyle name="Normal 6 2 7 2 4 4 3" xfId="27317" xr:uid="{00000000-0005-0000-0000-000031740000}"/>
    <cellStyle name="Normal 6 2 7 2 4 5" xfId="7198" xr:uid="{00000000-0005-0000-0000-000032740000}"/>
    <cellStyle name="Normal 6 2 7 2 4 5 2" xfId="37533" xr:uid="{00000000-0005-0000-0000-000033740000}"/>
    <cellStyle name="Normal 6 2 7 2 4 5 3" xfId="22300" xr:uid="{00000000-0005-0000-0000-000034740000}"/>
    <cellStyle name="Normal 6 2 7 2 4 6" xfId="32521" xr:uid="{00000000-0005-0000-0000-000035740000}"/>
    <cellStyle name="Normal 6 2 7 2 4 7" xfId="17287" xr:uid="{00000000-0005-0000-0000-000036740000}"/>
    <cellStyle name="Normal 6 2 7 2 5" xfId="2980" xr:uid="{00000000-0005-0000-0000-000037740000}"/>
    <cellStyle name="Normal 6 2 7 2 5 2" xfId="13054" xr:uid="{00000000-0005-0000-0000-000038740000}"/>
    <cellStyle name="Normal 6 2 7 2 5 2 2" xfId="43385" xr:uid="{00000000-0005-0000-0000-000039740000}"/>
    <cellStyle name="Normal 6 2 7 2 5 2 3" xfId="28152" xr:uid="{00000000-0005-0000-0000-00003A740000}"/>
    <cellStyle name="Normal 6 2 7 2 5 3" xfId="8034" xr:uid="{00000000-0005-0000-0000-00003B740000}"/>
    <cellStyle name="Normal 6 2 7 2 5 3 2" xfId="38368" xr:uid="{00000000-0005-0000-0000-00003C740000}"/>
    <cellStyle name="Normal 6 2 7 2 5 3 3" xfId="23135" xr:uid="{00000000-0005-0000-0000-00003D740000}"/>
    <cellStyle name="Normal 6 2 7 2 5 4" xfId="33355" xr:uid="{00000000-0005-0000-0000-00003E740000}"/>
    <cellStyle name="Normal 6 2 7 2 5 5" xfId="18122" xr:uid="{00000000-0005-0000-0000-00003F740000}"/>
    <cellStyle name="Normal 6 2 7 2 6" xfId="4673" xr:uid="{00000000-0005-0000-0000-000040740000}"/>
    <cellStyle name="Normal 6 2 7 2 6 2" xfId="14725" xr:uid="{00000000-0005-0000-0000-000041740000}"/>
    <cellStyle name="Normal 6 2 7 2 6 2 2" xfId="45056" xr:uid="{00000000-0005-0000-0000-000042740000}"/>
    <cellStyle name="Normal 6 2 7 2 6 2 3" xfId="29823" xr:uid="{00000000-0005-0000-0000-000043740000}"/>
    <cellStyle name="Normal 6 2 7 2 6 3" xfId="9705" xr:uid="{00000000-0005-0000-0000-000044740000}"/>
    <cellStyle name="Normal 6 2 7 2 6 3 2" xfId="40039" xr:uid="{00000000-0005-0000-0000-000045740000}"/>
    <cellStyle name="Normal 6 2 7 2 6 3 3" xfId="24806" xr:uid="{00000000-0005-0000-0000-000046740000}"/>
    <cellStyle name="Normal 6 2 7 2 6 4" xfId="35026" xr:uid="{00000000-0005-0000-0000-000047740000}"/>
    <cellStyle name="Normal 6 2 7 2 6 5" xfId="19793" xr:uid="{00000000-0005-0000-0000-000048740000}"/>
    <cellStyle name="Normal 6 2 7 2 7" xfId="11383" xr:uid="{00000000-0005-0000-0000-000049740000}"/>
    <cellStyle name="Normal 6 2 7 2 7 2" xfId="41714" xr:uid="{00000000-0005-0000-0000-00004A740000}"/>
    <cellStyle name="Normal 6 2 7 2 7 3" xfId="26481" xr:uid="{00000000-0005-0000-0000-00004B740000}"/>
    <cellStyle name="Normal 6 2 7 2 8" xfId="6362" xr:uid="{00000000-0005-0000-0000-00004C740000}"/>
    <cellStyle name="Normal 6 2 7 2 8 2" xfId="36697" xr:uid="{00000000-0005-0000-0000-00004D740000}"/>
    <cellStyle name="Normal 6 2 7 2 8 3" xfId="21464" xr:uid="{00000000-0005-0000-0000-00004E740000}"/>
    <cellStyle name="Normal 6 2 7 2 9" xfId="31685" xr:uid="{00000000-0005-0000-0000-00004F740000}"/>
    <cellStyle name="Normal 6 2 7 3" xfId="1389" xr:uid="{00000000-0005-0000-0000-000050740000}"/>
    <cellStyle name="Normal 6 2 7 3 2" xfId="1810" xr:uid="{00000000-0005-0000-0000-000051740000}"/>
    <cellStyle name="Normal 6 2 7 3 2 2" xfId="2649" xr:uid="{00000000-0005-0000-0000-000052740000}"/>
    <cellStyle name="Normal 6 2 7 3 2 2 2" xfId="4339" xr:uid="{00000000-0005-0000-0000-000053740000}"/>
    <cellStyle name="Normal 6 2 7 3 2 2 2 2" xfId="14412" xr:uid="{00000000-0005-0000-0000-000054740000}"/>
    <cellStyle name="Normal 6 2 7 3 2 2 2 2 2" xfId="44743" xr:uid="{00000000-0005-0000-0000-000055740000}"/>
    <cellStyle name="Normal 6 2 7 3 2 2 2 2 3" xfId="29510" xr:uid="{00000000-0005-0000-0000-000056740000}"/>
    <cellStyle name="Normal 6 2 7 3 2 2 2 3" xfId="9392" xr:uid="{00000000-0005-0000-0000-000057740000}"/>
    <cellStyle name="Normal 6 2 7 3 2 2 2 3 2" xfId="39726" xr:uid="{00000000-0005-0000-0000-000058740000}"/>
    <cellStyle name="Normal 6 2 7 3 2 2 2 3 3" xfId="24493" xr:uid="{00000000-0005-0000-0000-000059740000}"/>
    <cellStyle name="Normal 6 2 7 3 2 2 2 4" xfId="34713" xr:uid="{00000000-0005-0000-0000-00005A740000}"/>
    <cellStyle name="Normal 6 2 7 3 2 2 2 5" xfId="19480" xr:uid="{00000000-0005-0000-0000-00005B740000}"/>
    <cellStyle name="Normal 6 2 7 3 2 2 3" xfId="6031" xr:uid="{00000000-0005-0000-0000-00005C740000}"/>
    <cellStyle name="Normal 6 2 7 3 2 2 3 2" xfId="16083" xr:uid="{00000000-0005-0000-0000-00005D740000}"/>
    <cellStyle name="Normal 6 2 7 3 2 2 3 2 2" xfId="46414" xr:uid="{00000000-0005-0000-0000-00005E740000}"/>
    <cellStyle name="Normal 6 2 7 3 2 2 3 2 3" xfId="31181" xr:uid="{00000000-0005-0000-0000-00005F740000}"/>
    <cellStyle name="Normal 6 2 7 3 2 2 3 3" xfId="11063" xr:uid="{00000000-0005-0000-0000-000060740000}"/>
    <cellStyle name="Normal 6 2 7 3 2 2 3 3 2" xfId="41397" xr:uid="{00000000-0005-0000-0000-000061740000}"/>
    <cellStyle name="Normal 6 2 7 3 2 2 3 3 3" xfId="26164" xr:uid="{00000000-0005-0000-0000-000062740000}"/>
    <cellStyle name="Normal 6 2 7 3 2 2 3 4" xfId="36384" xr:uid="{00000000-0005-0000-0000-000063740000}"/>
    <cellStyle name="Normal 6 2 7 3 2 2 3 5" xfId="21151" xr:uid="{00000000-0005-0000-0000-000064740000}"/>
    <cellStyle name="Normal 6 2 7 3 2 2 4" xfId="12741" xr:uid="{00000000-0005-0000-0000-000065740000}"/>
    <cellStyle name="Normal 6 2 7 3 2 2 4 2" xfId="43072" xr:uid="{00000000-0005-0000-0000-000066740000}"/>
    <cellStyle name="Normal 6 2 7 3 2 2 4 3" xfId="27839" xr:uid="{00000000-0005-0000-0000-000067740000}"/>
    <cellStyle name="Normal 6 2 7 3 2 2 5" xfId="7720" xr:uid="{00000000-0005-0000-0000-000068740000}"/>
    <cellStyle name="Normal 6 2 7 3 2 2 5 2" xfId="38055" xr:uid="{00000000-0005-0000-0000-000069740000}"/>
    <cellStyle name="Normal 6 2 7 3 2 2 5 3" xfId="22822" xr:uid="{00000000-0005-0000-0000-00006A740000}"/>
    <cellStyle name="Normal 6 2 7 3 2 2 6" xfId="33043" xr:uid="{00000000-0005-0000-0000-00006B740000}"/>
    <cellStyle name="Normal 6 2 7 3 2 2 7" xfId="17809" xr:uid="{00000000-0005-0000-0000-00006C740000}"/>
    <cellStyle name="Normal 6 2 7 3 2 3" xfId="3502" xr:uid="{00000000-0005-0000-0000-00006D740000}"/>
    <cellStyle name="Normal 6 2 7 3 2 3 2" xfId="13576" xr:uid="{00000000-0005-0000-0000-00006E740000}"/>
    <cellStyle name="Normal 6 2 7 3 2 3 2 2" xfId="43907" xr:uid="{00000000-0005-0000-0000-00006F740000}"/>
    <cellStyle name="Normal 6 2 7 3 2 3 2 3" xfId="28674" xr:uid="{00000000-0005-0000-0000-000070740000}"/>
    <cellStyle name="Normal 6 2 7 3 2 3 3" xfId="8556" xr:uid="{00000000-0005-0000-0000-000071740000}"/>
    <cellStyle name="Normal 6 2 7 3 2 3 3 2" xfId="38890" xr:uid="{00000000-0005-0000-0000-000072740000}"/>
    <cellStyle name="Normal 6 2 7 3 2 3 3 3" xfId="23657" xr:uid="{00000000-0005-0000-0000-000073740000}"/>
    <cellStyle name="Normal 6 2 7 3 2 3 4" xfId="33877" xr:uid="{00000000-0005-0000-0000-000074740000}"/>
    <cellStyle name="Normal 6 2 7 3 2 3 5" xfId="18644" xr:uid="{00000000-0005-0000-0000-000075740000}"/>
    <cellStyle name="Normal 6 2 7 3 2 4" xfId="5195" xr:uid="{00000000-0005-0000-0000-000076740000}"/>
    <cellStyle name="Normal 6 2 7 3 2 4 2" xfId="15247" xr:uid="{00000000-0005-0000-0000-000077740000}"/>
    <cellStyle name="Normal 6 2 7 3 2 4 2 2" xfId="45578" xr:uid="{00000000-0005-0000-0000-000078740000}"/>
    <cellStyle name="Normal 6 2 7 3 2 4 2 3" xfId="30345" xr:uid="{00000000-0005-0000-0000-000079740000}"/>
    <cellStyle name="Normal 6 2 7 3 2 4 3" xfId="10227" xr:uid="{00000000-0005-0000-0000-00007A740000}"/>
    <cellStyle name="Normal 6 2 7 3 2 4 3 2" xfId="40561" xr:uid="{00000000-0005-0000-0000-00007B740000}"/>
    <cellStyle name="Normal 6 2 7 3 2 4 3 3" xfId="25328" xr:uid="{00000000-0005-0000-0000-00007C740000}"/>
    <cellStyle name="Normal 6 2 7 3 2 4 4" xfId="35548" xr:uid="{00000000-0005-0000-0000-00007D740000}"/>
    <cellStyle name="Normal 6 2 7 3 2 4 5" xfId="20315" xr:uid="{00000000-0005-0000-0000-00007E740000}"/>
    <cellStyle name="Normal 6 2 7 3 2 5" xfId="11905" xr:uid="{00000000-0005-0000-0000-00007F740000}"/>
    <cellStyle name="Normal 6 2 7 3 2 5 2" xfId="42236" xr:uid="{00000000-0005-0000-0000-000080740000}"/>
    <cellStyle name="Normal 6 2 7 3 2 5 3" xfId="27003" xr:uid="{00000000-0005-0000-0000-000081740000}"/>
    <cellStyle name="Normal 6 2 7 3 2 6" xfId="6884" xr:uid="{00000000-0005-0000-0000-000082740000}"/>
    <cellStyle name="Normal 6 2 7 3 2 6 2" xfId="37219" xr:uid="{00000000-0005-0000-0000-000083740000}"/>
    <cellStyle name="Normal 6 2 7 3 2 6 3" xfId="21986" xr:uid="{00000000-0005-0000-0000-000084740000}"/>
    <cellStyle name="Normal 6 2 7 3 2 7" xfId="32207" xr:uid="{00000000-0005-0000-0000-000085740000}"/>
    <cellStyle name="Normal 6 2 7 3 2 8" xfId="16973" xr:uid="{00000000-0005-0000-0000-000086740000}"/>
    <cellStyle name="Normal 6 2 7 3 3" xfId="2231" xr:uid="{00000000-0005-0000-0000-000087740000}"/>
    <cellStyle name="Normal 6 2 7 3 3 2" xfId="3921" xr:uid="{00000000-0005-0000-0000-000088740000}"/>
    <cellStyle name="Normal 6 2 7 3 3 2 2" xfId="13994" xr:uid="{00000000-0005-0000-0000-000089740000}"/>
    <cellStyle name="Normal 6 2 7 3 3 2 2 2" xfId="44325" xr:uid="{00000000-0005-0000-0000-00008A740000}"/>
    <cellStyle name="Normal 6 2 7 3 3 2 2 3" xfId="29092" xr:uid="{00000000-0005-0000-0000-00008B740000}"/>
    <cellStyle name="Normal 6 2 7 3 3 2 3" xfId="8974" xr:uid="{00000000-0005-0000-0000-00008C740000}"/>
    <cellStyle name="Normal 6 2 7 3 3 2 3 2" xfId="39308" xr:uid="{00000000-0005-0000-0000-00008D740000}"/>
    <cellStyle name="Normal 6 2 7 3 3 2 3 3" xfId="24075" xr:uid="{00000000-0005-0000-0000-00008E740000}"/>
    <cellStyle name="Normal 6 2 7 3 3 2 4" xfId="34295" xr:uid="{00000000-0005-0000-0000-00008F740000}"/>
    <cellStyle name="Normal 6 2 7 3 3 2 5" xfId="19062" xr:uid="{00000000-0005-0000-0000-000090740000}"/>
    <cellStyle name="Normal 6 2 7 3 3 3" xfId="5613" xr:uid="{00000000-0005-0000-0000-000091740000}"/>
    <cellStyle name="Normal 6 2 7 3 3 3 2" xfId="15665" xr:uid="{00000000-0005-0000-0000-000092740000}"/>
    <cellStyle name="Normal 6 2 7 3 3 3 2 2" xfId="45996" xr:uid="{00000000-0005-0000-0000-000093740000}"/>
    <cellStyle name="Normal 6 2 7 3 3 3 2 3" xfId="30763" xr:uid="{00000000-0005-0000-0000-000094740000}"/>
    <cellStyle name="Normal 6 2 7 3 3 3 3" xfId="10645" xr:uid="{00000000-0005-0000-0000-000095740000}"/>
    <cellStyle name="Normal 6 2 7 3 3 3 3 2" xfId="40979" xr:uid="{00000000-0005-0000-0000-000096740000}"/>
    <cellStyle name="Normal 6 2 7 3 3 3 3 3" xfId="25746" xr:uid="{00000000-0005-0000-0000-000097740000}"/>
    <cellStyle name="Normal 6 2 7 3 3 3 4" xfId="35966" xr:uid="{00000000-0005-0000-0000-000098740000}"/>
    <cellStyle name="Normal 6 2 7 3 3 3 5" xfId="20733" xr:uid="{00000000-0005-0000-0000-000099740000}"/>
    <cellStyle name="Normal 6 2 7 3 3 4" xfId="12323" xr:uid="{00000000-0005-0000-0000-00009A740000}"/>
    <cellStyle name="Normal 6 2 7 3 3 4 2" xfId="42654" xr:uid="{00000000-0005-0000-0000-00009B740000}"/>
    <cellStyle name="Normal 6 2 7 3 3 4 3" xfId="27421" xr:uid="{00000000-0005-0000-0000-00009C740000}"/>
    <cellStyle name="Normal 6 2 7 3 3 5" xfId="7302" xr:uid="{00000000-0005-0000-0000-00009D740000}"/>
    <cellStyle name="Normal 6 2 7 3 3 5 2" xfId="37637" xr:uid="{00000000-0005-0000-0000-00009E740000}"/>
    <cellStyle name="Normal 6 2 7 3 3 5 3" xfId="22404" xr:uid="{00000000-0005-0000-0000-00009F740000}"/>
    <cellStyle name="Normal 6 2 7 3 3 6" xfId="32625" xr:uid="{00000000-0005-0000-0000-0000A0740000}"/>
    <cellStyle name="Normal 6 2 7 3 3 7" xfId="17391" xr:uid="{00000000-0005-0000-0000-0000A1740000}"/>
    <cellStyle name="Normal 6 2 7 3 4" xfId="3084" xr:uid="{00000000-0005-0000-0000-0000A2740000}"/>
    <cellStyle name="Normal 6 2 7 3 4 2" xfId="13158" xr:uid="{00000000-0005-0000-0000-0000A3740000}"/>
    <cellStyle name="Normal 6 2 7 3 4 2 2" xfId="43489" xr:uid="{00000000-0005-0000-0000-0000A4740000}"/>
    <cellStyle name="Normal 6 2 7 3 4 2 3" xfId="28256" xr:uid="{00000000-0005-0000-0000-0000A5740000}"/>
    <cellStyle name="Normal 6 2 7 3 4 3" xfId="8138" xr:uid="{00000000-0005-0000-0000-0000A6740000}"/>
    <cellStyle name="Normal 6 2 7 3 4 3 2" xfId="38472" xr:uid="{00000000-0005-0000-0000-0000A7740000}"/>
    <cellStyle name="Normal 6 2 7 3 4 3 3" xfId="23239" xr:uid="{00000000-0005-0000-0000-0000A8740000}"/>
    <cellStyle name="Normal 6 2 7 3 4 4" xfId="33459" xr:uid="{00000000-0005-0000-0000-0000A9740000}"/>
    <cellStyle name="Normal 6 2 7 3 4 5" xfId="18226" xr:uid="{00000000-0005-0000-0000-0000AA740000}"/>
    <cellStyle name="Normal 6 2 7 3 5" xfId="4777" xr:uid="{00000000-0005-0000-0000-0000AB740000}"/>
    <cellStyle name="Normal 6 2 7 3 5 2" xfId="14829" xr:uid="{00000000-0005-0000-0000-0000AC740000}"/>
    <cellStyle name="Normal 6 2 7 3 5 2 2" xfId="45160" xr:uid="{00000000-0005-0000-0000-0000AD740000}"/>
    <cellStyle name="Normal 6 2 7 3 5 2 3" xfId="29927" xr:uid="{00000000-0005-0000-0000-0000AE740000}"/>
    <cellStyle name="Normal 6 2 7 3 5 3" xfId="9809" xr:uid="{00000000-0005-0000-0000-0000AF740000}"/>
    <cellStyle name="Normal 6 2 7 3 5 3 2" xfId="40143" xr:uid="{00000000-0005-0000-0000-0000B0740000}"/>
    <cellStyle name="Normal 6 2 7 3 5 3 3" xfId="24910" xr:uid="{00000000-0005-0000-0000-0000B1740000}"/>
    <cellStyle name="Normal 6 2 7 3 5 4" xfId="35130" xr:uid="{00000000-0005-0000-0000-0000B2740000}"/>
    <cellStyle name="Normal 6 2 7 3 5 5" xfId="19897" xr:uid="{00000000-0005-0000-0000-0000B3740000}"/>
    <cellStyle name="Normal 6 2 7 3 6" xfId="11487" xr:uid="{00000000-0005-0000-0000-0000B4740000}"/>
    <cellStyle name="Normal 6 2 7 3 6 2" xfId="41818" xr:uid="{00000000-0005-0000-0000-0000B5740000}"/>
    <cellStyle name="Normal 6 2 7 3 6 3" xfId="26585" xr:uid="{00000000-0005-0000-0000-0000B6740000}"/>
    <cellStyle name="Normal 6 2 7 3 7" xfId="6466" xr:uid="{00000000-0005-0000-0000-0000B7740000}"/>
    <cellStyle name="Normal 6 2 7 3 7 2" xfId="36801" xr:uid="{00000000-0005-0000-0000-0000B8740000}"/>
    <cellStyle name="Normal 6 2 7 3 7 3" xfId="21568" xr:uid="{00000000-0005-0000-0000-0000B9740000}"/>
    <cellStyle name="Normal 6 2 7 3 8" xfId="31789" xr:uid="{00000000-0005-0000-0000-0000BA740000}"/>
    <cellStyle name="Normal 6 2 7 3 9" xfId="16555" xr:uid="{00000000-0005-0000-0000-0000BB740000}"/>
    <cellStyle name="Normal 6 2 7 4" xfId="1602" xr:uid="{00000000-0005-0000-0000-0000BC740000}"/>
    <cellStyle name="Normal 6 2 7 4 2" xfId="2441" xr:uid="{00000000-0005-0000-0000-0000BD740000}"/>
    <cellStyle name="Normal 6 2 7 4 2 2" xfId="4131" xr:uid="{00000000-0005-0000-0000-0000BE740000}"/>
    <cellStyle name="Normal 6 2 7 4 2 2 2" xfId="14204" xr:uid="{00000000-0005-0000-0000-0000BF740000}"/>
    <cellStyle name="Normal 6 2 7 4 2 2 2 2" xfId="44535" xr:uid="{00000000-0005-0000-0000-0000C0740000}"/>
    <cellStyle name="Normal 6 2 7 4 2 2 2 3" xfId="29302" xr:uid="{00000000-0005-0000-0000-0000C1740000}"/>
    <cellStyle name="Normal 6 2 7 4 2 2 3" xfId="9184" xr:uid="{00000000-0005-0000-0000-0000C2740000}"/>
    <cellStyle name="Normal 6 2 7 4 2 2 3 2" xfId="39518" xr:uid="{00000000-0005-0000-0000-0000C3740000}"/>
    <cellStyle name="Normal 6 2 7 4 2 2 3 3" xfId="24285" xr:uid="{00000000-0005-0000-0000-0000C4740000}"/>
    <cellStyle name="Normal 6 2 7 4 2 2 4" xfId="34505" xr:uid="{00000000-0005-0000-0000-0000C5740000}"/>
    <cellStyle name="Normal 6 2 7 4 2 2 5" xfId="19272" xr:uid="{00000000-0005-0000-0000-0000C6740000}"/>
    <cellStyle name="Normal 6 2 7 4 2 3" xfId="5823" xr:uid="{00000000-0005-0000-0000-0000C7740000}"/>
    <cellStyle name="Normal 6 2 7 4 2 3 2" xfId="15875" xr:uid="{00000000-0005-0000-0000-0000C8740000}"/>
    <cellStyle name="Normal 6 2 7 4 2 3 2 2" xfId="46206" xr:uid="{00000000-0005-0000-0000-0000C9740000}"/>
    <cellStyle name="Normal 6 2 7 4 2 3 2 3" xfId="30973" xr:uid="{00000000-0005-0000-0000-0000CA740000}"/>
    <cellStyle name="Normal 6 2 7 4 2 3 3" xfId="10855" xr:uid="{00000000-0005-0000-0000-0000CB740000}"/>
    <cellStyle name="Normal 6 2 7 4 2 3 3 2" xfId="41189" xr:uid="{00000000-0005-0000-0000-0000CC740000}"/>
    <cellStyle name="Normal 6 2 7 4 2 3 3 3" xfId="25956" xr:uid="{00000000-0005-0000-0000-0000CD740000}"/>
    <cellStyle name="Normal 6 2 7 4 2 3 4" xfId="36176" xr:uid="{00000000-0005-0000-0000-0000CE740000}"/>
    <cellStyle name="Normal 6 2 7 4 2 3 5" xfId="20943" xr:uid="{00000000-0005-0000-0000-0000CF740000}"/>
    <cellStyle name="Normal 6 2 7 4 2 4" xfId="12533" xr:uid="{00000000-0005-0000-0000-0000D0740000}"/>
    <cellStyle name="Normal 6 2 7 4 2 4 2" xfId="42864" xr:uid="{00000000-0005-0000-0000-0000D1740000}"/>
    <cellStyle name="Normal 6 2 7 4 2 4 3" xfId="27631" xr:uid="{00000000-0005-0000-0000-0000D2740000}"/>
    <cellStyle name="Normal 6 2 7 4 2 5" xfId="7512" xr:uid="{00000000-0005-0000-0000-0000D3740000}"/>
    <cellStyle name="Normal 6 2 7 4 2 5 2" xfId="37847" xr:uid="{00000000-0005-0000-0000-0000D4740000}"/>
    <cellStyle name="Normal 6 2 7 4 2 5 3" xfId="22614" xr:uid="{00000000-0005-0000-0000-0000D5740000}"/>
    <cellStyle name="Normal 6 2 7 4 2 6" xfId="32835" xr:uid="{00000000-0005-0000-0000-0000D6740000}"/>
    <cellStyle name="Normal 6 2 7 4 2 7" xfId="17601" xr:uid="{00000000-0005-0000-0000-0000D7740000}"/>
    <cellStyle name="Normal 6 2 7 4 3" xfId="3294" xr:uid="{00000000-0005-0000-0000-0000D8740000}"/>
    <cellStyle name="Normal 6 2 7 4 3 2" xfId="13368" xr:uid="{00000000-0005-0000-0000-0000D9740000}"/>
    <cellStyle name="Normal 6 2 7 4 3 2 2" xfId="43699" xr:uid="{00000000-0005-0000-0000-0000DA740000}"/>
    <cellStyle name="Normal 6 2 7 4 3 2 3" xfId="28466" xr:uid="{00000000-0005-0000-0000-0000DB740000}"/>
    <cellStyle name="Normal 6 2 7 4 3 3" xfId="8348" xr:uid="{00000000-0005-0000-0000-0000DC740000}"/>
    <cellStyle name="Normal 6 2 7 4 3 3 2" xfId="38682" xr:uid="{00000000-0005-0000-0000-0000DD740000}"/>
    <cellStyle name="Normal 6 2 7 4 3 3 3" xfId="23449" xr:uid="{00000000-0005-0000-0000-0000DE740000}"/>
    <cellStyle name="Normal 6 2 7 4 3 4" xfId="33669" xr:uid="{00000000-0005-0000-0000-0000DF740000}"/>
    <cellStyle name="Normal 6 2 7 4 3 5" xfId="18436" xr:uid="{00000000-0005-0000-0000-0000E0740000}"/>
    <cellStyle name="Normal 6 2 7 4 4" xfId="4987" xr:uid="{00000000-0005-0000-0000-0000E1740000}"/>
    <cellStyle name="Normal 6 2 7 4 4 2" xfId="15039" xr:uid="{00000000-0005-0000-0000-0000E2740000}"/>
    <cellStyle name="Normal 6 2 7 4 4 2 2" xfId="45370" xr:uid="{00000000-0005-0000-0000-0000E3740000}"/>
    <cellStyle name="Normal 6 2 7 4 4 2 3" xfId="30137" xr:uid="{00000000-0005-0000-0000-0000E4740000}"/>
    <cellStyle name="Normal 6 2 7 4 4 3" xfId="10019" xr:uid="{00000000-0005-0000-0000-0000E5740000}"/>
    <cellStyle name="Normal 6 2 7 4 4 3 2" xfId="40353" xr:uid="{00000000-0005-0000-0000-0000E6740000}"/>
    <cellStyle name="Normal 6 2 7 4 4 3 3" xfId="25120" xr:uid="{00000000-0005-0000-0000-0000E7740000}"/>
    <cellStyle name="Normal 6 2 7 4 4 4" xfId="35340" xr:uid="{00000000-0005-0000-0000-0000E8740000}"/>
    <cellStyle name="Normal 6 2 7 4 4 5" xfId="20107" xr:uid="{00000000-0005-0000-0000-0000E9740000}"/>
    <cellStyle name="Normal 6 2 7 4 5" xfId="11697" xr:uid="{00000000-0005-0000-0000-0000EA740000}"/>
    <cellStyle name="Normal 6 2 7 4 5 2" xfId="42028" xr:uid="{00000000-0005-0000-0000-0000EB740000}"/>
    <cellStyle name="Normal 6 2 7 4 5 3" xfId="26795" xr:uid="{00000000-0005-0000-0000-0000EC740000}"/>
    <cellStyle name="Normal 6 2 7 4 6" xfId="6676" xr:uid="{00000000-0005-0000-0000-0000ED740000}"/>
    <cellStyle name="Normal 6 2 7 4 6 2" xfId="37011" xr:uid="{00000000-0005-0000-0000-0000EE740000}"/>
    <cellStyle name="Normal 6 2 7 4 6 3" xfId="21778" xr:uid="{00000000-0005-0000-0000-0000EF740000}"/>
    <cellStyle name="Normal 6 2 7 4 7" xfId="31999" xr:uid="{00000000-0005-0000-0000-0000F0740000}"/>
    <cellStyle name="Normal 6 2 7 4 8" xfId="16765" xr:uid="{00000000-0005-0000-0000-0000F1740000}"/>
    <cellStyle name="Normal 6 2 7 5" xfId="2023" xr:uid="{00000000-0005-0000-0000-0000F2740000}"/>
    <cellStyle name="Normal 6 2 7 5 2" xfId="3713" xr:uid="{00000000-0005-0000-0000-0000F3740000}"/>
    <cellStyle name="Normal 6 2 7 5 2 2" xfId="13786" xr:uid="{00000000-0005-0000-0000-0000F4740000}"/>
    <cellStyle name="Normal 6 2 7 5 2 2 2" xfId="44117" xr:uid="{00000000-0005-0000-0000-0000F5740000}"/>
    <cellStyle name="Normal 6 2 7 5 2 2 3" xfId="28884" xr:uid="{00000000-0005-0000-0000-0000F6740000}"/>
    <cellStyle name="Normal 6 2 7 5 2 3" xfId="8766" xr:uid="{00000000-0005-0000-0000-0000F7740000}"/>
    <cellStyle name="Normal 6 2 7 5 2 3 2" xfId="39100" xr:uid="{00000000-0005-0000-0000-0000F8740000}"/>
    <cellStyle name="Normal 6 2 7 5 2 3 3" xfId="23867" xr:uid="{00000000-0005-0000-0000-0000F9740000}"/>
    <cellStyle name="Normal 6 2 7 5 2 4" xfId="34087" xr:uid="{00000000-0005-0000-0000-0000FA740000}"/>
    <cellStyle name="Normal 6 2 7 5 2 5" xfId="18854" xr:uid="{00000000-0005-0000-0000-0000FB740000}"/>
    <cellStyle name="Normal 6 2 7 5 3" xfId="5405" xr:uid="{00000000-0005-0000-0000-0000FC740000}"/>
    <cellStyle name="Normal 6 2 7 5 3 2" xfId="15457" xr:uid="{00000000-0005-0000-0000-0000FD740000}"/>
    <cellStyle name="Normal 6 2 7 5 3 2 2" xfId="45788" xr:uid="{00000000-0005-0000-0000-0000FE740000}"/>
    <cellStyle name="Normal 6 2 7 5 3 2 3" xfId="30555" xr:uid="{00000000-0005-0000-0000-0000FF740000}"/>
    <cellStyle name="Normal 6 2 7 5 3 3" xfId="10437" xr:uid="{00000000-0005-0000-0000-000000750000}"/>
    <cellStyle name="Normal 6 2 7 5 3 3 2" xfId="40771" xr:uid="{00000000-0005-0000-0000-000001750000}"/>
    <cellStyle name="Normal 6 2 7 5 3 3 3" xfId="25538" xr:uid="{00000000-0005-0000-0000-000002750000}"/>
    <cellStyle name="Normal 6 2 7 5 3 4" xfId="35758" xr:uid="{00000000-0005-0000-0000-000003750000}"/>
    <cellStyle name="Normal 6 2 7 5 3 5" xfId="20525" xr:uid="{00000000-0005-0000-0000-000004750000}"/>
    <cellStyle name="Normal 6 2 7 5 4" xfId="12115" xr:uid="{00000000-0005-0000-0000-000005750000}"/>
    <cellStyle name="Normal 6 2 7 5 4 2" xfId="42446" xr:uid="{00000000-0005-0000-0000-000006750000}"/>
    <cellStyle name="Normal 6 2 7 5 4 3" xfId="27213" xr:uid="{00000000-0005-0000-0000-000007750000}"/>
    <cellStyle name="Normal 6 2 7 5 5" xfId="7094" xr:uid="{00000000-0005-0000-0000-000008750000}"/>
    <cellStyle name="Normal 6 2 7 5 5 2" xfId="37429" xr:uid="{00000000-0005-0000-0000-000009750000}"/>
    <cellStyle name="Normal 6 2 7 5 5 3" xfId="22196" xr:uid="{00000000-0005-0000-0000-00000A750000}"/>
    <cellStyle name="Normal 6 2 7 5 6" xfId="32417" xr:uid="{00000000-0005-0000-0000-00000B750000}"/>
    <cellStyle name="Normal 6 2 7 5 7" xfId="17183" xr:uid="{00000000-0005-0000-0000-00000C750000}"/>
    <cellStyle name="Normal 6 2 7 6" xfId="2876" xr:uid="{00000000-0005-0000-0000-00000D750000}"/>
    <cellStyle name="Normal 6 2 7 6 2" xfId="12950" xr:uid="{00000000-0005-0000-0000-00000E750000}"/>
    <cellStyle name="Normal 6 2 7 6 2 2" xfId="43281" xr:uid="{00000000-0005-0000-0000-00000F750000}"/>
    <cellStyle name="Normal 6 2 7 6 2 3" xfId="28048" xr:uid="{00000000-0005-0000-0000-000010750000}"/>
    <cellStyle name="Normal 6 2 7 6 3" xfId="7930" xr:uid="{00000000-0005-0000-0000-000011750000}"/>
    <cellStyle name="Normal 6 2 7 6 3 2" xfId="38264" xr:uid="{00000000-0005-0000-0000-000012750000}"/>
    <cellStyle name="Normal 6 2 7 6 3 3" xfId="23031" xr:uid="{00000000-0005-0000-0000-000013750000}"/>
    <cellStyle name="Normal 6 2 7 6 4" xfId="33251" xr:uid="{00000000-0005-0000-0000-000014750000}"/>
    <cellStyle name="Normal 6 2 7 6 5" xfId="18018" xr:uid="{00000000-0005-0000-0000-000015750000}"/>
    <cellStyle name="Normal 6 2 7 7" xfId="4569" xr:uid="{00000000-0005-0000-0000-000016750000}"/>
    <cellStyle name="Normal 6 2 7 7 2" xfId="14621" xr:uid="{00000000-0005-0000-0000-000017750000}"/>
    <cellStyle name="Normal 6 2 7 7 2 2" xfId="44952" xr:uid="{00000000-0005-0000-0000-000018750000}"/>
    <cellStyle name="Normal 6 2 7 7 2 3" xfId="29719" xr:uid="{00000000-0005-0000-0000-000019750000}"/>
    <cellStyle name="Normal 6 2 7 7 3" xfId="9601" xr:uid="{00000000-0005-0000-0000-00001A750000}"/>
    <cellStyle name="Normal 6 2 7 7 3 2" xfId="39935" xr:uid="{00000000-0005-0000-0000-00001B750000}"/>
    <cellStyle name="Normal 6 2 7 7 3 3" xfId="24702" xr:uid="{00000000-0005-0000-0000-00001C750000}"/>
    <cellStyle name="Normal 6 2 7 7 4" xfId="34922" xr:uid="{00000000-0005-0000-0000-00001D750000}"/>
    <cellStyle name="Normal 6 2 7 7 5" xfId="19689" xr:uid="{00000000-0005-0000-0000-00001E750000}"/>
    <cellStyle name="Normal 6 2 7 8" xfId="11279" xr:uid="{00000000-0005-0000-0000-00001F750000}"/>
    <cellStyle name="Normal 6 2 7 8 2" xfId="41610" xr:uid="{00000000-0005-0000-0000-000020750000}"/>
    <cellStyle name="Normal 6 2 7 8 3" xfId="26377" xr:uid="{00000000-0005-0000-0000-000021750000}"/>
    <cellStyle name="Normal 6 2 7 9" xfId="6258" xr:uid="{00000000-0005-0000-0000-000022750000}"/>
    <cellStyle name="Normal 6 2 7 9 2" xfId="36593" xr:uid="{00000000-0005-0000-0000-000023750000}"/>
    <cellStyle name="Normal 6 2 7 9 3" xfId="21360" xr:uid="{00000000-0005-0000-0000-000024750000}"/>
    <cellStyle name="Normal 6 2 8" xfId="1222" xr:uid="{00000000-0005-0000-0000-000025750000}"/>
    <cellStyle name="Normal 6 2 8 10" xfId="16399" xr:uid="{00000000-0005-0000-0000-000026750000}"/>
    <cellStyle name="Normal 6 2 8 2" xfId="1441" xr:uid="{00000000-0005-0000-0000-000027750000}"/>
    <cellStyle name="Normal 6 2 8 2 2" xfId="1862" xr:uid="{00000000-0005-0000-0000-000028750000}"/>
    <cellStyle name="Normal 6 2 8 2 2 2" xfId="2701" xr:uid="{00000000-0005-0000-0000-000029750000}"/>
    <cellStyle name="Normal 6 2 8 2 2 2 2" xfId="4391" xr:uid="{00000000-0005-0000-0000-00002A750000}"/>
    <cellStyle name="Normal 6 2 8 2 2 2 2 2" xfId="14464" xr:uid="{00000000-0005-0000-0000-00002B750000}"/>
    <cellStyle name="Normal 6 2 8 2 2 2 2 2 2" xfId="44795" xr:uid="{00000000-0005-0000-0000-00002C750000}"/>
    <cellStyle name="Normal 6 2 8 2 2 2 2 2 3" xfId="29562" xr:uid="{00000000-0005-0000-0000-00002D750000}"/>
    <cellStyle name="Normal 6 2 8 2 2 2 2 3" xfId="9444" xr:uid="{00000000-0005-0000-0000-00002E750000}"/>
    <cellStyle name="Normal 6 2 8 2 2 2 2 3 2" xfId="39778" xr:uid="{00000000-0005-0000-0000-00002F750000}"/>
    <cellStyle name="Normal 6 2 8 2 2 2 2 3 3" xfId="24545" xr:uid="{00000000-0005-0000-0000-000030750000}"/>
    <cellStyle name="Normal 6 2 8 2 2 2 2 4" xfId="34765" xr:uid="{00000000-0005-0000-0000-000031750000}"/>
    <cellStyle name="Normal 6 2 8 2 2 2 2 5" xfId="19532" xr:uid="{00000000-0005-0000-0000-000032750000}"/>
    <cellStyle name="Normal 6 2 8 2 2 2 3" xfId="6083" xr:uid="{00000000-0005-0000-0000-000033750000}"/>
    <cellStyle name="Normal 6 2 8 2 2 2 3 2" xfId="16135" xr:uid="{00000000-0005-0000-0000-000034750000}"/>
    <cellStyle name="Normal 6 2 8 2 2 2 3 2 2" xfId="46466" xr:uid="{00000000-0005-0000-0000-000035750000}"/>
    <cellStyle name="Normal 6 2 8 2 2 2 3 2 3" xfId="31233" xr:uid="{00000000-0005-0000-0000-000036750000}"/>
    <cellStyle name="Normal 6 2 8 2 2 2 3 3" xfId="11115" xr:uid="{00000000-0005-0000-0000-000037750000}"/>
    <cellStyle name="Normal 6 2 8 2 2 2 3 3 2" xfId="41449" xr:uid="{00000000-0005-0000-0000-000038750000}"/>
    <cellStyle name="Normal 6 2 8 2 2 2 3 3 3" xfId="26216" xr:uid="{00000000-0005-0000-0000-000039750000}"/>
    <cellStyle name="Normal 6 2 8 2 2 2 3 4" xfId="36436" xr:uid="{00000000-0005-0000-0000-00003A750000}"/>
    <cellStyle name="Normal 6 2 8 2 2 2 3 5" xfId="21203" xr:uid="{00000000-0005-0000-0000-00003B750000}"/>
    <cellStyle name="Normal 6 2 8 2 2 2 4" xfId="12793" xr:uid="{00000000-0005-0000-0000-00003C750000}"/>
    <cellStyle name="Normal 6 2 8 2 2 2 4 2" xfId="43124" xr:uid="{00000000-0005-0000-0000-00003D750000}"/>
    <cellStyle name="Normal 6 2 8 2 2 2 4 3" xfId="27891" xr:uid="{00000000-0005-0000-0000-00003E750000}"/>
    <cellStyle name="Normal 6 2 8 2 2 2 5" xfId="7772" xr:uid="{00000000-0005-0000-0000-00003F750000}"/>
    <cellStyle name="Normal 6 2 8 2 2 2 5 2" xfId="38107" xr:uid="{00000000-0005-0000-0000-000040750000}"/>
    <cellStyle name="Normal 6 2 8 2 2 2 5 3" xfId="22874" xr:uid="{00000000-0005-0000-0000-000041750000}"/>
    <cellStyle name="Normal 6 2 8 2 2 2 6" xfId="33095" xr:uid="{00000000-0005-0000-0000-000042750000}"/>
    <cellStyle name="Normal 6 2 8 2 2 2 7" xfId="17861" xr:uid="{00000000-0005-0000-0000-000043750000}"/>
    <cellStyle name="Normal 6 2 8 2 2 3" xfId="3554" xr:uid="{00000000-0005-0000-0000-000044750000}"/>
    <cellStyle name="Normal 6 2 8 2 2 3 2" xfId="13628" xr:uid="{00000000-0005-0000-0000-000045750000}"/>
    <cellStyle name="Normal 6 2 8 2 2 3 2 2" xfId="43959" xr:uid="{00000000-0005-0000-0000-000046750000}"/>
    <cellStyle name="Normal 6 2 8 2 2 3 2 3" xfId="28726" xr:uid="{00000000-0005-0000-0000-000047750000}"/>
    <cellStyle name="Normal 6 2 8 2 2 3 3" xfId="8608" xr:uid="{00000000-0005-0000-0000-000048750000}"/>
    <cellStyle name="Normal 6 2 8 2 2 3 3 2" xfId="38942" xr:uid="{00000000-0005-0000-0000-000049750000}"/>
    <cellStyle name="Normal 6 2 8 2 2 3 3 3" xfId="23709" xr:uid="{00000000-0005-0000-0000-00004A750000}"/>
    <cellStyle name="Normal 6 2 8 2 2 3 4" xfId="33929" xr:uid="{00000000-0005-0000-0000-00004B750000}"/>
    <cellStyle name="Normal 6 2 8 2 2 3 5" xfId="18696" xr:uid="{00000000-0005-0000-0000-00004C750000}"/>
    <cellStyle name="Normal 6 2 8 2 2 4" xfId="5247" xr:uid="{00000000-0005-0000-0000-00004D750000}"/>
    <cellStyle name="Normal 6 2 8 2 2 4 2" xfId="15299" xr:uid="{00000000-0005-0000-0000-00004E750000}"/>
    <cellStyle name="Normal 6 2 8 2 2 4 2 2" xfId="45630" xr:uid="{00000000-0005-0000-0000-00004F750000}"/>
    <cellStyle name="Normal 6 2 8 2 2 4 2 3" xfId="30397" xr:uid="{00000000-0005-0000-0000-000050750000}"/>
    <cellStyle name="Normal 6 2 8 2 2 4 3" xfId="10279" xr:uid="{00000000-0005-0000-0000-000051750000}"/>
    <cellStyle name="Normal 6 2 8 2 2 4 3 2" xfId="40613" xr:uid="{00000000-0005-0000-0000-000052750000}"/>
    <cellStyle name="Normal 6 2 8 2 2 4 3 3" xfId="25380" xr:uid="{00000000-0005-0000-0000-000053750000}"/>
    <cellStyle name="Normal 6 2 8 2 2 4 4" xfId="35600" xr:uid="{00000000-0005-0000-0000-000054750000}"/>
    <cellStyle name="Normal 6 2 8 2 2 4 5" xfId="20367" xr:uid="{00000000-0005-0000-0000-000055750000}"/>
    <cellStyle name="Normal 6 2 8 2 2 5" xfId="11957" xr:uid="{00000000-0005-0000-0000-000056750000}"/>
    <cellStyle name="Normal 6 2 8 2 2 5 2" xfId="42288" xr:uid="{00000000-0005-0000-0000-000057750000}"/>
    <cellStyle name="Normal 6 2 8 2 2 5 3" xfId="27055" xr:uid="{00000000-0005-0000-0000-000058750000}"/>
    <cellStyle name="Normal 6 2 8 2 2 6" xfId="6936" xr:uid="{00000000-0005-0000-0000-000059750000}"/>
    <cellStyle name="Normal 6 2 8 2 2 6 2" xfId="37271" xr:uid="{00000000-0005-0000-0000-00005A750000}"/>
    <cellStyle name="Normal 6 2 8 2 2 6 3" xfId="22038" xr:uid="{00000000-0005-0000-0000-00005B750000}"/>
    <cellStyle name="Normal 6 2 8 2 2 7" xfId="32259" xr:uid="{00000000-0005-0000-0000-00005C750000}"/>
    <cellStyle name="Normal 6 2 8 2 2 8" xfId="17025" xr:uid="{00000000-0005-0000-0000-00005D750000}"/>
    <cellStyle name="Normal 6 2 8 2 3" xfId="2283" xr:uid="{00000000-0005-0000-0000-00005E750000}"/>
    <cellStyle name="Normal 6 2 8 2 3 2" xfId="3973" xr:uid="{00000000-0005-0000-0000-00005F750000}"/>
    <cellStyle name="Normal 6 2 8 2 3 2 2" xfId="14046" xr:uid="{00000000-0005-0000-0000-000060750000}"/>
    <cellStyle name="Normal 6 2 8 2 3 2 2 2" xfId="44377" xr:uid="{00000000-0005-0000-0000-000061750000}"/>
    <cellStyle name="Normal 6 2 8 2 3 2 2 3" xfId="29144" xr:uid="{00000000-0005-0000-0000-000062750000}"/>
    <cellStyle name="Normal 6 2 8 2 3 2 3" xfId="9026" xr:uid="{00000000-0005-0000-0000-000063750000}"/>
    <cellStyle name="Normal 6 2 8 2 3 2 3 2" xfId="39360" xr:uid="{00000000-0005-0000-0000-000064750000}"/>
    <cellStyle name="Normal 6 2 8 2 3 2 3 3" xfId="24127" xr:uid="{00000000-0005-0000-0000-000065750000}"/>
    <cellStyle name="Normal 6 2 8 2 3 2 4" xfId="34347" xr:uid="{00000000-0005-0000-0000-000066750000}"/>
    <cellStyle name="Normal 6 2 8 2 3 2 5" xfId="19114" xr:uid="{00000000-0005-0000-0000-000067750000}"/>
    <cellStyle name="Normal 6 2 8 2 3 3" xfId="5665" xr:uid="{00000000-0005-0000-0000-000068750000}"/>
    <cellStyle name="Normal 6 2 8 2 3 3 2" xfId="15717" xr:uid="{00000000-0005-0000-0000-000069750000}"/>
    <cellStyle name="Normal 6 2 8 2 3 3 2 2" xfId="46048" xr:uid="{00000000-0005-0000-0000-00006A750000}"/>
    <cellStyle name="Normal 6 2 8 2 3 3 2 3" xfId="30815" xr:uid="{00000000-0005-0000-0000-00006B750000}"/>
    <cellStyle name="Normal 6 2 8 2 3 3 3" xfId="10697" xr:uid="{00000000-0005-0000-0000-00006C750000}"/>
    <cellStyle name="Normal 6 2 8 2 3 3 3 2" xfId="41031" xr:uid="{00000000-0005-0000-0000-00006D750000}"/>
    <cellStyle name="Normal 6 2 8 2 3 3 3 3" xfId="25798" xr:uid="{00000000-0005-0000-0000-00006E750000}"/>
    <cellStyle name="Normal 6 2 8 2 3 3 4" xfId="36018" xr:uid="{00000000-0005-0000-0000-00006F750000}"/>
    <cellStyle name="Normal 6 2 8 2 3 3 5" xfId="20785" xr:uid="{00000000-0005-0000-0000-000070750000}"/>
    <cellStyle name="Normal 6 2 8 2 3 4" xfId="12375" xr:uid="{00000000-0005-0000-0000-000071750000}"/>
    <cellStyle name="Normal 6 2 8 2 3 4 2" xfId="42706" xr:uid="{00000000-0005-0000-0000-000072750000}"/>
    <cellStyle name="Normal 6 2 8 2 3 4 3" xfId="27473" xr:uid="{00000000-0005-0000-0000-000073750000}"/>
    <cellStyle name="Normal 6 2 8 2 3 5" xfId="7354" xr:uid="{00000000-0005-0000-0000-000074750000}"/>
    <cellStyle name="Normal 6 2 8 2 3 5 2" xfId="37689" xr:uid="{00000000-0005-0000-0000-000075750000}"/>
    <cellStyle name="Normal 6 2 8 2 3 5 3" xfId="22456" xr:uid="{00000000-0005-0000-0000-000076750000}"/>
    <cellStyle name="Normal 6 2 8 2 3 6" xfId="32677" xr:uid="{00000000-0005-0000-0000-000077750000}"/>
    <cellStyle name="Normal 6 2 8 2 3 7" xfId="17443" xr:uid="{00000000-0005-0000-0000-000078750000}"/>
    <cellStyle name="Normal 6 2 8 2 4" xfId="3136" xr:uid="{00000000-0005-0000-0000-000079750000}"/>
    <cellStyle name="Normal 6 2 8 2 4 2" xfId="13210" xr:uid="{00000000-0005-0000-0000-00007A750000}"/>
    <cellStyle name="Normal 6 2 8 2 4 2 2" xfId="43541" xr:uid="{00000000-0005-0000-0000-00007B750000}"/>
    <cellStyle name="Normal 6 2 8 2 4 2 3" xfId="28308" xr:uid="{00000000-0005-0000-0000-00007C750000}"/>
    <cellStyle name="Normal 6 2 8 2 4 3" xfId="8190" xr:uid="{00000000-0005-0000-0000-00007D750000}"/>
    <cellStyle name="Normal 6 2 8 2 4 3 2" xfId="38524" xr:uid="{00000000-0005-0000-0000-00007E750000}"/>
    <cellStyle name="Normal 6 2 8 2 4 3 3" xfId="23291" xr:uid="{00000000-0005-0000-0000-00007F750000}"/>
    <cellStyle name="Normal 6 2 8 2 4 4" xfId="33511" xr:uid="{00000000-0005-0000-0000-000080750000}"/>
    <cellStyle name="Normal 6 2 8 2 4 5" xfId="18278" xr:uid="{00000000-0005-0000-0000-000081750000}"/>
    <cellStyle name="Normal 6 2 8 2 5" xfId="4829" xr:uid="{00000000-0005-0000-0000-000082750000}"/>
    <cellStyle name="Normal 6 2 8 2 5 2" xfId="14881" xr:uid="{00000000-0005-0000-0000-000083750000}"/>
    <cellStyle name="Normal 6 2 8 2 5 2 2" xfId="45212" xr:uid="{00000000-0005-0000-0000-000084750000}"/>
    <cellStyle name="Normal 6 2 8 2 5 2 3" xfId="29979" xr:uid="{00000000-0005-0000-0000-000085750000}"/>
    <cellStyle name="Normal 6 2 8 2 5 3" xfId="9861" xr:uid="{00000000-0005-0000-0000-000086750000}"/>
    <cellStyle name="Normal 6 2 8 2 5 3 2" xfId="40195" xr:uid="{00000000-0005-0000-0000-000087750000}"/>
    <cellStyle name="Normal 6 2 8 2 5 3 3" xfId="24962" xr:uid="{00000000-0005-0000-0000-000088750000}"/>
    <cellStyle name="Normal 6 2 8 2 5 4" xfId="35182" xr:uid="{00000000-0005-0000-0000-000089750000}"/>
    <cellStyle name="Normal 6 2 8 2 5 5" xfId="19949" xr:uid="{00000000-0005-0000-0000-00008A750000}"/>
    <cellStyle name="Normal 6 2 8 2 6" xfId="11539" xr:uid="{00000000-0005-0000-0000-00008B750000}"/>
    <cellStyle name="Normal 6 2 8 2 6 2" xfId="41870" xr:uid="{00000000-0005-0000-0000-00008C750000}"/>
    <cellStyle name="Normal 6 2 8 2 6 3" xfId="26637" xr:uid="{00000000-0005-0000-0000-00008D750000}"/>
    <cellStyle name="Normal 6 2 8 2 7" xfId="6518" xr:uid="{00000000-0005-0000-0000-00008E750000}"/>
    <cellStyle name="Normal 6 2 8 2 7 2" xfId="36853" xr:uid="{00000000-0005-0000-0000-00008F750000}"/>
    <cellStyle name="Normal 6 2 8 2 7 3" xfId="21620" xr:uid="{00000000-0005-0000-0000-000090750000}"/>
    <cellStyle name="Normal 6 2 8 2 8" xfId="31841" xr:uid="{00000000-0005-0000-0000-000091750000}"/>
    <cellStyle name="Normal 6 2 8 2 9" xfId="16607" xr:uid="{00000000-0005-0000-0000-000092750000}"/>
    <cellStyle name="Normal 6 2 8 3" xfId="1654" xr:uid="{00000000-0005-0000-0000-000093750000}"/>
    <cellStyle name="Normal 6 2 8 3 2" xfId="2493" xr:uid="{00000000-0005-0000-0000-000094750000}"/>
    <cellStyle name="Normal 6 2 8 3 2 2" xfId="4183" xr:uid="{00000000-0005-0000-0000-000095750000}"/>
    <cellStyle name="Normal 6 2 8 3 2 2 2" xfId="14256" xr:uid="{00000000-0005-0000-0000-000096750000}"/>
    <cellStyle name="Normal 6 2 8 3 2 2 2 2" xfId="44587" xr:uid="{00000000-0005-0000-0000-000097750000}"/>
    <cellStyle name="Normal 6 2 8 3 2 2 2 3" xfId="29354" xr:uid="{00000000-0005-0000-0000-000098750000}"/>
    <cellStyle name="Normal 6 2 8 3 2 2 3" xfId="9236" xr:uid="{00000000-0005-0000-0000-000099750000}"/>
    <cellStyle name="Normal 6 2 8 3 2 2 3 2" xfId="39570" xr:uid="{00000000-0005-0000-0000-00009A750000}"/>
    <cellStyle name="Normal 6 2 8 3 2 2 3 3" xfId="24337" xr:uid="{00000000-0005-0000-0000-00009B750000}"/>
    <cellStyle name="Normal 6 2 8 3 2 2 4" xfId="34557" xr:uid="{00000000-0005-0000-0000-00009C750000}"/>
    <cellStyle name="Normal 6 2 8 3 2 2 5" xfId="19324" xr:uid="{00000000-0005-0000-0000-00009D750000}"/>
    <cellStyle name="Normal 6 2 8 3 2 3" xfId="5875" xr:uid="{00000000-0005-0000-0000-00009E750000}"/>
    <cellStyle name="Normal 6 2 8 3 2 3 2" xfId="15927" xr:uid="{00000000-0005-0000-0000-00009F750000}"/>
    <cellStyle name="Normal 6 2 8 3 2 3 2 2" xfId="46258" xr:uid="{00000000-0005-0000-0000-0000A0750000}"/>
    <cellStyle name="Normal 6 2 8 3 2 3 2 3" xfId="31025" xr:uid="{00000000-0005-0000-0000-0000A1750000}"/>
    <cellStyle name="Normal 6 2 8 3 2 3 3" xfId="10907" xr:uid="{00000000-0005-0000-0000-0000A2750000}"/>
    <cellStyle name="Normal 6 2 8 3 2 3 3 2" xfId="41241" xr:uid="{00000000-0005-0000-0000-0000A3750000}"/>
    <cellStyle name="Normal 6 2 8 3 2 3 3 3" xfId="26008" xr:uid="{00000000-0005-0000-0000-0000A4750000}"/>
    <cellStyle name="Normal 6 2 8 3 2 3 4" xfId="36228" xr:uid="{00000000-0005-0000-0000-0000A5750000}"/>
    <cellStyle name="Normal 6 2 8 3 2 3 5" xfId="20995" xr:uid="{00000000-0005-0000-0000-0000A6750000}"/>
    <cellStyle name="Normal 6 2 8 3 2 4" xfId="12585" xr:uid="{00000000-0005-0000-0000-0000A7750000}"/>
    <cellStyle name="Normal 6 2 8 3 2 4 2" xfId="42916" xr:uid="{00000000-0005-0000-0000-0000A8750000}"/>
    <cellStyle name="Normal 6 2 8 3 2 4 3" xfId="27683" xr:uid="{00000000-0005-0000-0000-0000A9750000}"/>
    <cellStyle name="Normal 6 2 8 3 2 5" xfId="7564" xr:uid="{00000000-0005-0000-0000-0000AA750000}"/>
    <cellStyle name="Normal 6 2 8 3 2 5 2" xfId="37899" xr:uid="{00000000-0005-0000-0000-0000AB750000}"/>
    <cellStyle name="Normal 6 2 8 3 2 5 3" xfId="22666" xr:uid="{00000000-0005-0000-0000-0000AC750000}"/>
    <cellStyle name="Normal 6 2 8 3 2 6" xfId="32887" xr:uid="{00000000-0005-0000-0000-0000AD750000}"/>
    <cellStyle name="Normal 6 2 8 3 2 7" xfId="17653" xr:uid="{00000000-0005-0000-0000-0000AE750000}"/>
    <cellStyle name="Normal 6 2 8 3 3" xfId="3346" xr:uid="{00000000-0005-0000-0000-0000AF750000}"/>
    <cellStyle name="Normal 6 2 8 3 3 2" xfId="13420" xr:uid="{00000000-0005-0000-0000-0000B0750000}"/>
    <cellStyle name="Normal 6 2 8 3 3 2 2" xfId="43751" xr:uid="{00000000-0005-0000-0000-0000B1750000}"/>
    <cellStyle name="Normal 6 2 8 3 3 2 3" xfId="28518" xr:uid="{00000000-0005-0000-0000-0000B2750000}"/>
    <cellStyle name="Normal 6 2 8 3 3 3" xfId="8400" xr:uid="{00000000-0005-0000-0000-0000B3750000}"/>
    <cellStyle name="Normal 6 2 8 3 3 3 2" xfId="38734" xr:uid="{00000000-0005-0000-0000-0000B4750000}"/>
    <cellStyle name="Normal 6 2 8 3 3 3 3" xfId="23501" xr:uid="{00000000-0005-0000-0000-0000B5750000}"/>
    <cellStyle name="Normal 6 2 8 3 3 4" xfId="33721" xr:uid="{00000000-0005-0000-0000-0000B6750000}"/>
    <cellStyle name="Normal 6 2 8 3 3 5" xfId="18488" xr:uid="{00000000-0005-0000-0000-0000B7750000}"/>
    <cellStyle name="Normal 6 2 8 3 4" xfId="5039" xr:uid="{00000000-0005-0000-0000-0000B8750000}"/>
    <cellStyle name="Normal 6 2 8 3 4 2" xfId="15091" xr:uid="{00000000-0005-0000-0000-0000B9750000}"/>
    <cellStyle name="Normal 6 2 8 3 4 2 2" xfId="45422" xr:uid="{00000000-0005-0000-0000-0000BA750000}"/>
    <cellStyle name="Normal 6 2 8 3 4 2 3" xfId="30189" xr:uid="{00000000-0005-0000-0000-0000BB750000}"/>
    <cellStyle name="Normal 6 2 8 3 4 3" xfId="10071" xr:uid="{00000000-0005-0000-0000-0000BC750000}"/>
    <cellStyle name="Normal 6 2 8 3 4 3 2" xfId="40405" xr:uid="{00000000-0005-0000-0000-0000BD750000}"/>
    <cellStyle name="Normal 6 2 8 3 4 3 3" xfId="25172" xr:uid="{00000000-0005-0000-0000-0000BE750000}"/>
    <cellStyle name="Normal 6 2 8 3 4 4" xfId="35392" xr:uid="{00000000-0005-0000-0000-0000BF750000}"/>
    <cellStyle name="Normal 6 2 8 3 4 5" xfId="20159" xr:uid="{00000000-0005-0000-0000-0000C0750000}"/>
    <cellStyle name="Normal 6 2 8 3 5" xfId="11749" xr:uid="{00000000-0005-0000-0000-0000C1750000}"/>
    <cellStyle name="Normal 6 2 8 3 5 2" xfId="42080" xr:uid="{00000000-0005-0000-0000-0000C2750000}"/>
    <cellStyle name="Normal 6 2 8 3 5 3" xfId="26847" xr:uid="{00000000-0005-0000-0000-0000C3750000}"/>
    <cellStyle name="Normal 6 2 8 3 6" xfId="6728" xr:uid="{00000000-0005-0000-0000-0000C4750000}"/>
    <cellStyle name="Normal 6 2 8 3 6 2" xfId="37063" xr:uid="{00000000-0005-0000-0000-0000C5750000}"/>
    <cellStyle name="Normal 6 2 8 3 6 3" xfId="21830" xr:uid="{00000000-0005-0000-0000-0000C6750000}"/>
    <cellStyle name="Normal 6 2 8 3 7" xfId="32051" xr:uid="{00000000-0005-0000-0000-0000C7750000}"/>
    <cellStyle name="Normal 6 2 8 3 8" xfId="16817" xr:uid="{00000000-0005-0000-0000-0000C8750000}"/>
    <cellStyle name="Normal 6 2 8 4" xfId="2075" xr:uid="{00000000-0005-0000-0000-0000C9750000}"/>
    <cellStyle name="Normal 6 2 8 4 2" xfId="3765" xr:uid="{00000000-0005-0000-0000-0000CA750000}"/>
    <cellStyle name="Normal 6 2 8 4 2 2" xfId="13838" xr:uid="{00000000-0005-0000-0000-0000CB750000}"/>
    <cellStyle name="Normal 6 2 8 4 2 2 2" xfId="44169" xr:uid="{00000000-0005-0000-0000-0000CC750000}"/>
    <cellStyle name="Normal 6 2 8 4 2 2 3" xfId="28936" xr:uid="{00000000-0005-0000-0000-0000CD750000}"/>
    <cellStyle name="Normal 6 2 8 4 2 3" xfId="8818" xr:uid="{00000000-0005-0000-0000-0000CE750000}"/>
    <cellStyle name="Normal 6 2 8 4 2 3 2" xfId="39152" xr:uid="{00000000-0005-0000-0000-0000CF750000}"/>
    <cellStyle name="Normal 6 2 8 4 2 3 3" xfId="23919" xr:uid="{00000000-0005-0000-0000-0000D0750000}"/>
    <cellStyle name="Normal 6 2 8 4 2 4" xfId="34139" xr:uid="{00000000-0005-0000-0000-0000D1750000}"/>
    <cellStyle name="Normal 6 2 8 4 2 5" xfId="18906" xr:uid="{00000000-0005-0000-0000-0000D2750000}"/>
    <cellStyle name="Normal 6 2 8 4 3" xfId="5457" xr:uid="{00000000-0005-0000-0000-0000D3750000}"/>
    <cellStyle name="Normal 6 2 8 4 3 2" xfId="15509" xr:uid="{00000000-0005-0000-0000-0000D4750000}"/>
    <cellStyle name="Normal 6 2 8 4 3 2 2" xfId="45840" xr:uid="{00000000-0005-0000-0000-0000D5750000}"/>
    <cellStyle name="Normal 6 2 8 4 3 2 3" xfId="30607" xr:uid="{00000000-0005-0000-0000-0000D6750000}"/>
    <cellStyle name="Normal 6 2 8 4 3 3" xfId="10489" xr:uid="{00000000-0005-0000-0000-0000D7750000}"/>
    <cellStyle name="Normal 6 2 8 4 3 3 2" xfId="40823" xr:uid="{00000000-0005-0000-0000-0000D8750000}"/>
    <cellStyle name="Normal 6 2 8 4 3 3 3" xfId="25590" xr:uid="{00000000-0005-0000-0000-0000D9750000}"/>
    <cellStyle name="Normal 6 2 8 4 3 4" xfId="35810" xr:uid="{00000000-0005-0000-0000-0000DA750000}"/>
    <cellStyle name="Normal 6 2 8 4 3 5" xfId="20577" xr:uid="{00000000-0005-0000-0000-0000DB750000}"/>
    <cellStyle name="Normal 6 2 8 4 4" xfId="12167" xr:uid="{00000000-0005-0000-0000-0000DC750000}"/>
    <cellStyle name="Normal 6 2 8 4 4 2" xfId="42498" xr:uid="{00000000-0005-0000-0000-0000DD750000}"/>
    <cellStyle name="Normal 6 2 8 4 4 3" xfId="27265" xr:uid="{00000000-0005-0000-0000-0000DE750000}"/>
    <cellStyle name="Normal 6 2 8 4 5" xfId="7146" xr:uid="{00000000-0005-0000-0000-0000DF750000}"/>
    <cellStyle name="Normal 6 2 8 4 5 2" xfId="37481" xr:uid="{00000000-0005-0000-0000-0000E0750000}"/>
    <cellStyle name="Normal 6 2 8 4 5 3" xfId="22248" xr:uid="{00000000-0005-0000-0000-0000E1750000}"/>
    <cellStyle name="Normal 6 2 8 4 6" xfId="32469" xr:uid="{00000000-0005-0000-0000-0000E2750000}"/>
    <cellStyle name="Normal 6 2 8 4 7" xfId="17235" xr:uid="{00000000-0005-0000-0000-0000E3750000}"/>
    <cellStyle name="Normal 6 2 8 5" xfId="2928" xr:uid="{00000000-0005-0000-0000-0000E4750000}"/>
    <cellStyle name="Normal 6 2 8 5 2" xfId="13002" xr:uid="{00000000-0005-0000-0000-0000E5750000}"/>
    <cellStyle name="Normal 6 2 8 5 2 2" xfId="43333" xr:uid="{00000000-0005-0000-0000-0000E6750000}"/>
    <cellStyle name="Normal 6 2 8 5 2 3" xfId="28100" xr:uid="{00000000-0005-0000-0000-0000E7750000}"/>
    <cellStyle name="Normal 6 2 8 5 3" xfId="7982" xr:uid="{00000000-0005-0000-0000-0000E8750000}"/>
    <cellStyle name="Normal 6 2 8 5 3 2" xfId="38316" xr:uid="{00000000-0005-0000-0000-0000E9750000}"/>
    <cellStyle name="Normal 6 2 8 5 3 3" xfId="23083" xr:uid="{00000000-0005-0000-0000-0000EA750000}"/>
    <cellStyle name="Normal 6 2 8 5 4" xfId="33303" xr:uid="{00000000-0005-0000-0000-0000EB750000}"/>
    <cellStyle name="Normal 6 2 8 5 5" xfId="18070" xr:uid="{00000000-0005-0000-0000-0000EC750000}"/>
    <cellStyle name="Normal 6 2 8 6" xfId="4621" xr:uid="{00000000-0005-0000-0000-0000ED750000}"/>
    <cellStyle name="Normal 6 2 8 6 2" xfId="14673" xr:uid="{00000000-0005-0000-0000-0000EE750000}"/>
    <cellStyle name="Normal 6 2 8 6 2 2" xfId="45004" xr:uid="{00000000-0005-0000-0000-0000EF750000}"/>
    <cellStyle name="Normal 6 2 8 6 2 3" xfId="29771" xr:uid="{00000000-0005-0000-0000-0000F0750000}"/>
    <cellStyle name="Normal 6 2 8 6 3" xfId="9653" xr:uid="{00000000-0005-0000-0000-0000F1750000}"/>
    <cellStyle name="Normal 6 2 8 6 3 2" xfId="39987" xr:uid="{00000000-0005-0000-0000-0000F2750000}"/>
    <cellStyle name="Normal 6 2 8 6 3 3" xfId="24754" xr:uid="{00000000-0005-0000-0000-0000F3750000}"/>
    <cellStyle name="Normal 6 2 8 6 4" xfId="34974" xr:uid="{00000000-0005-0000-0000-0000F4750000}"/>
    <cellStyle name="Normal 6 2 8 6 5" xfId="19741" xr:uid="{00000000-0005-0000-0000-0000F5750000}"/>
    <cellStyle name="Normal 6 2 8 7" xfId="11331" xr:uid="{00000000-0005-0000-0000-0000F6750000}"/>
    <cellStyle name="Normal 6 2 8 7 2" xfId="41662" xr:uid="{00000000-0005-0000-0000-0000F7750000}"/>
    <cellStyle name="Normal 6 2 8 7 3" xfId="26429" xr:uid="{00000000-0005-0000-0000-0000F8750000}"/>
    <cellStyle name="Normal 6 2 8 8" xfId="6310" xr:uid="{00000000-0005-0000-0000-0000F9750000}"/>
    <cellStyle name="Normal 6 2 8 8 2" xfId="36645" xr:uid="{00000000-0005-0000-0000-0000FA750000}"/>
    <cellStyle name="Normal 6 2 8 8 3" xfId="21412" xr:uid="{00000000-0005-0000-0000-0000FB750000}"/>
    <cellStyle name="Normal 6 2 8 9" xfId="31634" xr:uid="{00000000-0005-0000-0000-0000FC750000}"/>
    <cellStyle name="Normal 6 2 9" xfId="1335" xr:uid="{00000000-0005-0000-0000-0000FD750000}"/>
    <cellStyle name="Normal 6 2 9 2" xfId="1758" xr:uid="{00000000-0005-0000-0000-0000FE750000}"/>
    <cellStyle name="Normal 6 2 9 2 2" xfId="2597" xr:uid="{00000000-0005-0000-0000-0000FF750000}"/>
    <cellStyle name="Normal 6 2 9 2 2 2" xfId="4287" xr:uid="{00000000-0005-0000-0000-000000760000}"/>
    <cellStyle name="Normal 6 2 9 2 2 2 2" xfId="14360" xr:uid="{00000000-0005-0000-0000-000001760000}"/>
    <cellStyle name="Normal 6 2 9 2 2 2 2 2" xfId="44691" xr:uid="{00000000-0005-0000-0000-000002760000}"/>
    <cellStyle name="Normal 6 2 9 2 2 2 2 3" xfId="29458" xr:uid="{00000000-0005-0000-0000-000003760000}"/>
    <cellStyle name="Normal 6 2 9 2 2 2 3" xfId="9340" xr:uid="{00000000-0005-0000-0000-000004760000}"/>
    <cellStyle name="Normal 6 2 9 2 2 2 3 2" xfId="39674" xr:uid="{00000000-0005-0000-0000-000005760000}"/>
    <cellStyle name="Normal 6 2 9 2 2 2 3 3" xfId="24441" xr:uid="{00000000-0005-0000-0000-000006760000}"/>
    <cellStyle name="Normal 6 2 9 2 2 2 4" xfId="34661" xr:uid="{00000000-0005-0000-0000-000007760000}"/>
    <cellStyle name="Normal 6 2 9 2 2 2 5" xfId="19428" xr:uid="{00000000-0005-0000-0000-000008760000}"/>
    <cellStyle name="Normal 6 2 9 2 2 3" xfId="5979" xr:uid="{00000000-0005-0000-0000-000009760000}"/>
    <cellStyle name="Normal 6 2 9 2 2 3 2" xfId="16031" xr:uid="{00000000-0005-0000-0000-00000A760000}"/>
    <cellStyle name="Normal 6 2 9 2 2 3 2 2" xfId="46362" xr:uid="{00000000-0005-0000-0000-00000B760000}"/>
    <cellStyle name="Normal 6 2 9 2 2 3 2 3" xfId="31129" xr:uid="{00000000-0005-0000-0000-00000C760000}"/>
    <cellStyle name="Normal 6 2 9 2 2 3 3" xfId="11011" xr:uid="{00000000-0005-0000-0000-00000D760000}"/>
    <cellStyle name="Normal 6 2 9 2 2 3 3 2" xfId="41345" xr:uid="{00000000-0005-0000-0000-00000E760000}"/>
    <cellStyle name="Normal 6 2 9 2 2 3 3 3" xfId="26112" xr:uid="{00000000-0005-0000-0000-00000F760000}"/>
    <cellStyle name="Normal 6 2 9 2 2 3 4" xfId="36332" xr:uid="{00000000-0005-0000-0000-000010760000}"/>
    <cellStyle name="Normal 6 2 9 2 2 3 5" xfId="21099" xr:uid="{00000000-0005-0000-0000-000011760000}"/>
    <cellStyle name="Normal 6 2 9 2 2 4" xfId="12689" xr:uid="{00000000-0005-0000-0000-000012760000}"/>
    <cellStyle name="Normal 6 2 9 2 2 4 2" xfId="43020" xr:uid="{00000000-0005-0000-0000-000013760000}"/>
    <cellStyle name="Normal 6 2 9 2 2 4 3" xfId="27787" xr:uid="{00000000-0005-0000-0000-000014760000}"/>
    <cellStyle name="Normal 6 2 9 2 2 5" xfId="7668" xr:uid="{00000000-0005-0000-0000-000015760000}"/>
    <cellStyle name="Normal 6 2 9 2 2 5 2" xfId="38003" xr:uid="{00000000-0005-0000-0000-000016760000}"/>
    <cellStyle name="Normal 6 2 9 2 2 5 3" xfId="22770" xr:uid="{00000000-0005-0000-0000-000017760000}"/>
    <cellStyle name="Normal 6 2 9 2 2 6" xfId="32991" xr:uid="{00000000-0005-0000-0000-000018760000}"/>
    <cellStyle name="Normal 6 2 9 2 2 7" xfId="17757" xr:uid="{00000000-0005-0000-0000-000019760000}"/>
    <cellStyle name="Normal 6 2 9 2 3" xfId="3450" xr:uid="{00000000-0005-0000-0000-00001A760000}"/>
    <cellStyle name="Normal 6 2 9 2 3 2" xfId="13524" xr:uid="{00000000-0005-0000-0000-00001B760000}"/>
    <cellStyle name="Normal 6 2 9 2 3 2 2" xfId="43855" xr:uid="{00000000-0005-0000-0000-00001C760000}"/>
    <cellStyle name="Normal 6 2 9 2 3 2 3" xfId="28622" xr:uid="{00000000-0005-0000-0000-00001D760000}"/>
    <cellStyle name="Normal 6 2 9 2 3 3" xfId="8504" xr:uid="{00000000-0005-0000-0000-00001E760000}"/>
    <cellStyle name="Normal 6 2 9 2 3 3 2" xfId="38838" xr:uid="{00000000-0005-0000-0000-00001F760000}"/>
    <cellStyle name="Normal 6 2 9 2 3 3 3" xfId="23605" xr:uid="{00000000-0005-0000-0000-000020760000}"/>
    <cellStyle name="Normal 6 2 9 2 3 4" xfId="33825" xr:uid="{00000000-0005-0000-0000-000021760000}"/>
    <cellStyle name="Normal 6 2 9 2 3 5" xfId="18592" xr:uid="{00000000-0005-0000-0000-000022760000}"/>
    <cellStyle name="Normal 6 2 9 2 4" xfId="5143" xr:uid="{00000000-0005-0000-0000-000023760000}"/>
    <cellStyle name="Normal 6 2 9 2 4 2" xfId="15195" xr:uid="{00000000-0005-0000-0000-000024760000}"/>
    <cellStyle name="Normal 6 2 9 2 4 2 2" xfId="45526" xr:uid="{00000000-0005-0000-0000-000025760000}"/>
    <cellStyle name="Normal 6 2 9 2 4 2 3" xfId="30293" xr:uid="{00000000-0005-0000-0000-000026760000}"/>
    <cellStyle name="Normal 6 2 9 2 4 3" xfId="10175" xr:uid="{00000000-0005-0000-0000-000027760000}"/>
    <cellStyle name="Normal 6 2 9 2 4 3 2" xfId="40509" xr:uid="{00000000-0005-0000-0000-000028760000}"/>
    <cellStyle name="Normal 6 2 9 2 4 3 3" xfId="25276" xr:uid="{00000000-0005-0000-0000-000029760000}"/>
    <cellStyle name="Normal 6 2 9 2 4 4" xfId="35496" xr:uid="{00000000-0005-0000-0000-00002A760000}"/>
    <cellStyle name="Normal 6 2 9 2 4 5" xfId="20263" xr:uid="{00000000-0005-0000-0000-00002B760000}"/>
    <cellStyle name="Normal 6 2 9 2 5" xfId="11853" xr:uid="{00000000-0005-0000-0000-00002C760000}"/>
    <cellStyle name="Normal 6 2 9 2 5 2" xfId="42184" xr:uid="{00000000-0005-0000-0000-00002D760000}"/>
    <cellStyle name="Normal 6 2 9 2 5 3" xfId="26951" xr:uid="{00000000-0005-0000-0000-00002E760000}"/>
    <cellStyle name="Normal 6 2 9 2 6" xfId="6832" xr:uid="{00000000-0005-0000-0000-00002F760000}"/>
    <cellStyle name="Normal 6 2 9 2 6 2" xfId="37167" xr:uid="{00000000-0005-0000-0000-000030760000}"/>
    <cellStyle name="Normal 6 2 9 2 6 3" xfId="21934" xr:uid="{00000000-0005-0000-0000-000031760000}"/>
    <cellStyle name="Normal 6 2 9 2 7" xfId="32155" xr:uid="{00000000-0005-0000-0000-000032760000}"/>
    <cellStyle name="Normal 6 2 9 2 8" xfId="16921" xr:uid="{00000000-0005-0000-0000-000033760000}"/>
    <cellStyle name="Normal 6 2 9 3" xfId="2179" xr:uid="{00000000-0005-0000-0000-000034760000}"/>
    <cellStyle name="Normal 6 2 9 3 2" xfId="3869" xr:uid="{00000000-0005-0000-0000-000035760000}"/>
    <cellStyle name="Normal 6 2 9 3 2 2" xfId="13942" xr:uid="{00000000-0005-0000-0000-000036760000}"/>
    <cellStyle name="Normal 6 2 9 3 2 2 2" xfId="44273" xr:uid="{00000000-0005-0000-0000-000037760000}"/>
    <cellStyle name="Normal 6 2 9 3 2 2 3" xfId="29040" xr:uid="{00000000-0005-0000-0000-000038760000}"/>
    <cellStyle name="Normal 6 2 9 3 2 3" xfId="8922" xr:uid="{00000000-0005-0000-0000-000039760000}"/>
    <cellStyle name="Normal 6 2 9 3 2 3 2" xfId="39256" xr:uid="{00000000-0005-0000-0000-00003A760000}"/>
    <cellStyle name="Normal 6 2 9 3 2 3 3" xfId="24023" xr:uid="{00000000-0005-0000-0000-00003B760000}"/>
    <cellStyle name="Normal 6 2 9 3 2 4" xfId="34243" xr:uid="{00000000-0005-0000-0000-00003C760000}"/>
    <cellStyle name="Normal 6 2 9 3 2 5" xfId="19010" xr:uid="{00000000-0005-0000-0000-00003D760000}"/>
    <cellStyle name="Normal 6 2 9 3 3" xfId="5561" xr:uid="{00000000-0005-0000-0000-00003E760000}"/>
    <cellStyle name="Normal 6 2 9 3 3 2" xfId="15613" xr:uid="{00000000-0005-0000-0000-00003F760000}"/>
    <cellStyle name="Normal 6 2 9 3 3 2 2" xfId="45944" xr:uid="{00000000-0005-0000-0000-000040760000}"/>
    <cellStyle name="Normal 6 2 9 3 3 2 3" xfId="30711" xr:uid="{00000000-0005-0000-0000-000041760000}"/>
    <cellStyle name="Normal 6 2 9 3 3 3" xfId="10593" xr:uid="{00000000-0005-0000-0000-000042760000}"/>
    <cellStyle name="Normal 6 2 9 3 3 3 2" xfId="40927" xr:uid="{00000000-0005-0000-0000-000043760000}"/>
    <cellStyle name="Normal 6 2 9 3 3 3 3" xfId="25694" xr:uid="{00000000-0005-0000-0000-000044760000}"/>
    <cellStyle name="Normal 6 2 9 3 3 4" xfId="35914" xr:uid="{00000000-0005-0000-0000-000045760000}"/>
    <cellStyle name="Normal 6 2 9 3 3 5" xfId="20681" xr:uid="{00000000-0005-0000-0000-000046760000}"/>
    <cellStyle name="Normal 6 2 9 3 4" xfId="12271" xr:uid="{00000000-0005-0000-0000-000047760000}"/>
    <cellStyle name="Normal 6 2 9 3 4 2" xfId="42602" xr:uid="{00000000-0005-0000-0000-000048760000}"/>
    <cellStyle name="Normal 6 2 9 3 4 3" xfId="27369" xr:uid="{00000000-0005-0000-0000-000049760000}"/>
    <cellStyle name="Normal 6 2 9 3 5" xfId="7250" xr:uid="{00000000-0005-0000-0000-00004A760000}"/>
    <cellStyle name="Normal 6 2 9 3 5 2" xfId="37585" xr:uid="{00000000-0005-0000-0000-00004B760000}"/>
    <cellStyle name="Normal 6 2 9 3 5 3" xfId="22352" xr:uid="{00000000-0005-0000-0000-00004C760000}"/>
    <cellStyle name="Normal 6 2 9 3 6" xfId="32573" xr:uid="{00000000-0005-0000-0000-00004D760000}"/>
    <cellStyle name="Normal 6 2 9 3 7" xfId="17339" xr:uid="{00000000-0005-0000-0000-00004E760000}"/>
    <cellStyle name="Normal 6 2 9 4" xfId="3032" xr:uid="{00000000-0005-0000-0000-00004F760000}"/>
    <cellStyle name="Normal 6 2 9 4 2" xfId="13106" xr:uid="{00000000-0005-0000-0000-000050760000}"/>
    <cellStyle name="Normal 6 2 9 4 2 2" xfId="43437" xr:uid="{00000000-0005-0000-0000-000051760000}"/>
    <cellStyle name="Normal 6 2 9 4 2 3" xfId="28204" xr:uid="{00000000-0005-0000-0000-000052760000}"/>
    <cellStyle name="Normal 6 2 9 4 3" xfId="8086" xr:uid="{00000000-0005-0000-0000-000053760000}"/>
    <cellStyle name="Normal 6 2 9 4 3 2" xfId="38420" xr:uid="{00000000-0005-0000-0000-000054760000}"/>
    <cellStyle name="Normal 6 2 9 4 3 3" xfId="23187" xr:uid="{00000000-0005-0000-0000-000055760000}"/>
    <cellStyle name="Normal 6 2 9 4 4" xfId="33407" xr:uid="{00000000-0005-0000-0000-000056760000}"/>
    <cellStyle name="Normal 6 2 9 4 5" xfId="18174" xr:uid="{00000000-0005-0000-0000-000057760000}"/>
    <cellStyle name="Normal 6 2 9 5" xfId="4725" xr:uid="{00000000-0005-0000-0000-000058760000}"/>
    <cellStyle name="Normal 6 2 9 5 2" xfId="14777" xr:uid="{00000000-0005-0000-0000-000059760000}"/>
    <cellStyle name="Normal 6 2 9 5 2 2" xfId="45108" xr:uid="{00000000-0005-0000-0000-00005A760000}"/>
    <cellStyle name="Normal 6 2 9 5 2 3" xfId="29875" xr:uid="{00000000-0005-0000-0000-00005B760000}"/>
    <cellStyle name="Normal 6 2 9 5 3" xfId="9757" xr:uid="{00000000-0005-0000-0000-00005C760000}"/>
    <cellStyle name="Normal 6 2 9 5 3 2" xfId="40091" xr:uid="{00000000-0005-0000-0000-00005D760000}"/>
    <cellStyle name="Normal 6 2 9 5 3 3" xfId="24858" xr:uid="{00000000-0005-0000-0000-00005E760000}"/>
    <cellStyle name="Normal 6 2 9 5 4" xfId="35078" xr:uid="{00000000-0005-0000-0000-00005F760000}"/>
    <cellStyle name="Normal 6 2 9 5 5" xfId="19845" xr:uid="{00000000-0005-0000-0000-000060760000}"/>
    <cellStyle name="Normal 6 2 9 6" xfId="11435" xr:uid="{00000000-0005-0000-0000-000061760000}"/>
    <cellStyle name="Normal 6 2 9 6 2" xfId="41766" xr:uid="{00000000-0005-0000-0000-000062760000}"/>
    <cellStyle name="Normal 6 2 9 6 3" xfId="26533" xr:uid="{00000000-0005-0000-0000-000063760000}"/>
    <cellStyle name="Normal 6 2 9 7" xfId="6414" xr:uid="{00000000-0005-0000-0000-000064760000}"/>
    <cellStyle name="Normal 6 2 9 7 2" xfId="36749" xr:uid="{00000000-0005-0000-0000-000065760000}"/>
    <cellStyle name="Normal 6 2 9 7 3" xfId="21516" xr:uid="{00000000-0005-0000-0000-000066760000}"/>
    <cellStyle name="Normal 6 2 9 8" xfId="31737" xr:uid="{00000000-0005-0000-0000-000067760000}"/>
    <cellStyle name="Normal 6 2 9 9" xfId="16503" xr:uid="{00000000-0005-0000-0000-000068760000}"/>
    <cellStyle name="Normal 6 3" xfId="883" xr:uid="{00000000-0005-0000-0000-000069760000}"/>
    <cellStyle name="Normal 6 3 10" xfId="6236" xr:uid="{00000000-0005-0000-0000-00006A760000}"/>
    <cellStyle name="Normal 6 3 10 2" xfId="36573" xr:uid="{00000000-0005-0000-0000-00006B760000}"/>
    <cellStyle name="Normal 6 3 10 3" xfId="21340" xr:uid="{00000000-0005-0000-0000-00006C760000}"/>
    <cellStyle name="Normal 6 3 11" xfId="31379" xr:uid="{00000000-0005-0000-0000-00006D760000}"/>
    <cellStyle name="Normal 6 3 12" xfId="16325" xr:uid="{00000000-0005-0000-0000-00006E760000}"/>
    <cellStyle name="Normal 6 3 2" xfId="1200" xr:uid="{00000000-0005-0000-0000-00006F760000}"/>
    <cellStyle name="Normal 6 3 2 10" xfId="31388" xr:uid="{00000000-0005-0000-0000-000070760000}"/>
    <cellStyle name="Normal 6 3 2 11" xfId="16379" xr:uid="{00000000-0005-0000-0000-000071760000}"/>
    <cellStyle name="Normal 6 3 2 2" xfId="1308" xr:uid="{00000000-0005-0000-0000-000072760000}"/>
    <cellStyle name="Normal 6 3 2 2 10" xfId="16483" xr:uid="{00000000-0005-0000-0000-000073760000}"/>
    <cellStyle name="Normal 6 3 2 2 2" xfId="1525" xr:uid="{00000000-0005-0000-0000-000074760000}"/>
    <cellStyle name="Normal 6 3 2 2 2 2" xfId="1946" xr:uid="{00000000-0005-0000-0000-000075760000}"/>
    <cellStyle name="Normal 6 3 2 2 2 2 2" xfId="2785" xr:uid="{00000000-0005-0000-0000-000076760000}"/>
    <cellStyle name="Normal 6 3 2 2 2 2 2 2" xfId="4475" xr:uid="{00000000-0005-0000-0000-000077760000}"/>
    <cellStyle name="Normal 6 3 2 2 2 2 2 2 2" xfId="14548" xr:uid="{00000000-0005-0000-0000-000078760000}"/>
    <cellStyle name="Normal 6 3 2 2 2 2 2 2 2 2" xfId="44879" xr:uid="{00000000-0005-0000-0000-000079760000}"/>
    <cellStyle name="Normal 6 3 2 2 2 2 2 2 2 3" xfId="29646" xr:uid="{00000000-0005-0000-0000-00007A760000}"/>
    <cellStyle name="Normal 6 3 2 2 2 2 2 2 3" xfId="9528" xr:uid="{00000000-0005-0000-0000-00007B760000}"/>
    <cellStyle name="Normal 6 3 2 2 2 2 2 2 3 2" xfId="39862" xr:uid="{00000000-0005-0000-0000-00007C760000}"/>
    <cellStyle name="Normal 6 3 2 2 2 2 2 2 3 3" xfId="24629" xr:uid="{00000000-0005-0000-0000-00007D760000}"/>
    <cellStyle name="Normal 6 3 2 2 2 2 2 2 4" xfId="34849" xr:uid="{00000000-0005-0000-0000-00007E760000}"/>
    <cellStyle name="Normal 6 3 2 2 2 2 2 2 5" xfId="19616" xr:uid="{00000000-0005-0000-0000-00007F760000}"/>
    <cellStyle name="Normal 6 3 2 2 2 2 2 3" xfId="6167" xr:uid="{00000000-0005-0000-0000-000080760000}"/>
    <cellStyle name="Normal 6 3 2 2 2 2 2 3 2" xfId="16219" xr:uid="{00000000-0005-0000-0000-000081760000}"/>
    <cellStyle name="Normal 6 3 2 2 2 2 2 3 2 2" xfId="46550" xr:uid="{00000000-0005-0000-0000-000082760000}"/>
    <cellStyle name="Normal 6 3 2 2 2 2 2 3 2 3" xfId="31317" xr:uid="{00000000-0005-0000-0000-000083760000}"/>
    <cellStyle name="Normal 6 3 2 2 2 2 2 3 3" xfId="11199" xr:uid="{00000000-0005-0000-0000-000084760000}"/>
    <cellStyle name="Normal 6 3 2 2 2 2 2 3 3 2" xfId="41533" xr:uid="{00000000-0005-0000-0000-000085760000}"/>
    <cellStyle name="Normal 6 3 2 2 2 2 2 3 3 3" xfId="26300" xr:uid="{00000000-0005-0000-0000-000086760000}"/>
    <cellStyle name="Normal 6 3 2 2 2 2 2 3 4" xfId="36520" xr:uid="{00000000-0005-0000-0000-000087760000}"/>
    <cellStyle name="Normal 6 3 2 2 2 2 2 3 5" xfId="21287" xr:uid="{00000000-0005-0000-0000-000088760000}"/>
    <cellStyle name="Normal 6 3 2 2 2 2 2 4" xfId="12877" xr:uid="{00000000-0005-0000-0000-000089760000}"/>
    <cellStyle name="Normal 6 3 2 2 2 2 2 4 2" xfId="43208" xr:uid="{00000000-0005-0000-0000-00008A760000}"/>
    <cellStyle name="Normal 6 3 2 2 2 2 2 4 3" xfId="27975" xr:uid="{00000000-0005-0000-0000-00008B760000}"/>
    <cellStyle name="Normal 6 3 2 2 2 2 2 5" xfId="7856" xr:uid="{00000000-0005-0000-0000-00008C760000}"/>
    <cellStyle name="Normal 6 3 2 2 2 2 2 5 2" xfId="38191" xr:uid="{00000000-0005-0000-0000-00008D760000}"/>
    <cellStyle name="Normal 6 3 2 2 2 2 2 5 3" xfId="22958" xr:uid="{00000000-0005-0000-0000-00008E760000}"/>
    <cellStyle name="Normal 6 3 2 2 2 2 2 6" xfId="33179" xr:uid="{00000000-0005-0000-0000-00008F760000}"/>
    <cellStyle name="Normal 6 3 2 2 2 2 2 7" xfId="17945" xr:uid="{00000000-0005-0000-0000-000090760000}"/>
    <cellStyle name="Normal 6 3 2 2 2 2 3" xfId="3638" xr:uid="{00000000-0005-0000-0000-000091760000}"/>
    <cellStyle name="Normal 6 3 2 2 2 2 3 2" xfId="13712" xr:uid="{00000000-0005-0000-0000-000092760000}"/>
    <cellStyle name="Normal 6 3 2 2 2 2 3 2 2" xfId="44043" xr:uid="{00000000-0005-0000-0000-000093760000}"/>
    <cellStyle name="Normal 6 3 2 2 2 2 3 2 3" xfId="28810" xr:uid="{00000000-0005-0000-0000-000094760000}"/>
    <cellStyle name="Normal 6 3 2 2 2 2 3 3" xfId="8692" xr:uid="{00000000-0005-0000-0000-000095760000}"/>
    <cellStyle name="Normal 6 3 2 2 2 2 3 3 2" xfId="39026" xr:uid="{00000000-0005-0000-0000-000096760000}"/>
    <cellStyle name="Normal 6 3 2 2 2 2 3 3 3" xfId="23793" xr:uid="{00000000-0005-0000-0000-000097760000}"/>
    <cellStyle name="Normal 6 3 2 2 2 2 3 4" xfId="34013" xr:uid="{00000000-0005-0000-0000-000098760000}"/>
    <cellStyle name="Normal 6 3 2 2 2 2 3 5" xfId="18780" xr:uid="{00000000-0005-0000-0000-000099760000}"/>
    <cellStyle name="Normal 6 3 2 2 2 2 4" xfId="5331" xr:uid="{00000000-0005-0000-0000-00009A760000}"/>
    <cellStyle name="Normal 6 3 2 2 2 2 4 2" xfId="15383" xr:uid="{00000000-0005-0000-0000-00009B760000}"/>
    <cellStyle name="Normal 6 3 2 2 2 2 4 2 2" xfId="45714" xr:uid="{00000000-0005-0000-0000-00009C760000}"/>
    <cellStyle name="Normal 6 3 2 2 2 2 4 2 3" xfId="30481" xr:uid="{00000000-0005-0000-0000-00009D760000}"/>
    <cellStyle name="Normal 6 3 2 2 2 2 4 3" xfId="10363" xr:uid="{00000000-0005-0000-0000-00009E760000}"/>
    <cellStyle name="Normal 6 3 2 2 2 2 4 3 2" xfId="40697" xr:uid="{00000000-0005-0000-0000-00009F760000}"/>
    <cellStyle name="Normal 6 3 2 2 2 2 4 3 3" xfId="25464" xr:uid="{00000000-0005-0000-0000-0000A0760000}"/>
    <cellStyle name="Normal 6 3 2 2 2 2 4 4" xfId="35684" xr:uid="{00000000-0005-0000-0000-0000A1760000}"/>
    <cellStyle name="Normal 6 3 2 2 2 2 4 5" xfId="20451" xr:uid="{00000000-0005-0000-0000-0000A2760000}"/>
    <cellStyle name="Normal 6 3 2 2 2 2 5" xfId="12041" xr:uid="{00000000-0005-0000-0000-0000A3760000}"/>
    <cellStyle name="Normal 6 3 2 2 2 2 5 2" xfId="42372" xr:uid="{00000000-0005-0000-0000-0000A4760000}"/>
    <cellStyle name="Normal 6 3 2 2 2 2 5 3" xfId="27139" xr:uid="{00000000-0005-0000-0000-0000A5760000}"/>
    <cellStyle name="Normal 6 3 2 2 2 2 6" xfId="7020" xr:uid="{00000000-0005-0000-0000-0000A6760000}"/>
    <cellStyle name="Normal 6 3 2 2 2 2 6 2" xfId="37355" xr:uid="{00000000-0005-0000-0000-0000A7760000}"/>
    <cellStyle name="Normal 6 3 2 2 2 2 6 3" xfId="22122" xr:uid="{00000000-0005-0000-0000-0000A8760000}"/>
    <cellStyle name="Normal 6 3 2 2 2 2 7" xfId="32343" xr:uid="{00000000-0005-0000-0000-0000A9760000}"/>
    <cellStyle name="Normal 6 3 2 2 2 2 8" xfId="17109" xr:uid="{00000000-0005-0000-0000-0000AA760000}"/>
    <cellStyle name="Normal 6 3 2 2 2 3" xfId="2367" xr:uid="{00000000-0005-0000-0000-0000AB760000}"/>
    <cellStyle name="Normal 6 3 2 2 2 3 2" xfId="4057" xr:uid="{00000000-0005-0000-0000-0000AC760000}"/>
    <cellStyle name="Normal 6 3 2 2 2 3 2 2" xfId="14130" xr:uid="{00000000-0005-0000-0000-0000AD760000}"/>
    <cellStyle name="Normal 6 3 2 2 2 3 2 2 2" xfId="44461" xr:uid="{00000000-0005-0000-0000-0000AE760000}"/>
    <cellStyle name="Normal 6 3 2 2 2 3 2 2 3" xfId="29228" xr:uid="{00000000-0005-0000-0000-0000AF760000}"/>
    <cellStyle name="Normal 6 3 2 2 2 3 2 3" xfId="9110" xr:uid="{00000000-0005-0000-0000-0000B0760000}"/>
    <cellStyle name="Normal 6 3 2 2 2 3 2 3 2" xfId="39444" xr:uid="{00000000-0005-0000-0000-0000B1760000}"/>
    <cellStyle name="Normal 6 3 2 2 2 3 2 3 3" xfId="24211" xr:uid="{00000000-0005-0000-0000-0000B2760000}"/>
    <cellStyle name="Normal 6 3 2 2 2 3 2 4" xfId="34431" xr:uid="{00000000-0005-0000-0000-0000B3760000}"/>
    <cellStyle name="Normal 6 3 2 2 2 3 2 5" xfId="19198" xr:uid="{00000000-0005-0000-0000-0000B4760000}"/>
    <cellStyle name="Normal 6 3 2 2 2 3 3" xfId="5749" xr:uid="{00000000-0005-0000-0000-0000B5760000}"/>
    <cellStyle name="Normal 6 3 2 2 2 3 3 2" xfId="15801" xr:uid="{00000000-0005-0000-0000-0000B6760000}"/>
    <cellStyle name="Normal 6 3 2 2 2 3 3 2 2" xfId="46132" xr:uid="{00000000-0005-0000-0000-0000B7760000}"/>
    <cellStyle name="Normal 6 3 2 2 2 3 3 2 3" xfId="30899" xr:uid="{00000000-0005-0000-0000-0000B8760000}"/>
    <cellStyle name="Normal 6 3 2 2 2 3 3 3" xfId="10781" xr:uid="{00000000-0005-0000-0000-0000B9760000}"/>
    <cellStyle name="Normal 6 3 2 2 2 3 3 3 2" xfId="41115" xr:uid="{00000000-0005-0000-0000-0000BA760000}"/>
    <cellStyle name="Normal 6 3 2 2 2 3 3 3 3" xfId="25882" xr:uid="{00000000-0005-0000-0000-0000BB760000}"/>
    <cellStyle name="Normal 6 3 2 2 2 3 3 4" xfId="36102" xr:uid="{00000000-0005-0000-0000-0000BC760000}"/>
    <cellStyle name="Normal 6 3 2 2 2 3 3 5" xfId="20869" xr:uid="{00000000-0005-0000-0000-0000BD760000}"/>
    <cellStyle name="Normal 6 3 2 2 2 3 4" xfId="12459" xr:uid="{00000000-0005-0000-0000-0000BE760000}"/>
    <cellStyle name="Normal 6 3 2 2 2 3 4 2" xfId="42790" xr:uid="{00000000-0005-0000-0000-0000BF760000}"/>
    <cellStyle name="Normal 6 3 2 2 2 3 4 3" xfId="27557" xr:uid="{00000000-0005-0000-0000-0000C0760000}"/>
    <cellStyle name="Normal 6 3 2 2 2 3 5" xfId="7438" xr:uid="{00000000-0005-0000-0000-0000C1760000}"/>
    <cellStyle name="Normal 6 3 2 2 2 3 5 2" xfId="37773" xr:uid="{00000000-0005-0000-0000-0000C2760000}"/>
    <cellStyle name="Normal 6 3 2 2 2 3 5 3" xfId="22540" xr:uid="{00000000-0005-0000-0000-0000C3760000}"/>
    <cellStyle name="Normal 6 3 2 2 2 3 6" xfId="32761" xr:uid="{00000000-0005-0000-0000-0000C4760000}"/>
    <cellStyle name="Normal 6 3 2 2 2 3 7" xfId="17527" xr:uid="{00000000-0005-0000-0000-0000C5760000}"/>
    <cellStyle name="Normal 6 3 2 2 2 4" xfId="3220" xr:uid="{00000000-0005-0000-0000-0000C6760000}"/>
    <cellStyle name="Normal 6 3 2 2 2 4 2" xfId="13294" xr:uid="{00000000-0005-0000-0000-0000C7760000}"/>
    <cellStyle name="Normal 6 3 2 2 2 4 2 2" xfId="43625" xr:uid="{00000000-0005-0000-0000-0000C8760000}"/>
    <cellStyle name="Normal 6 3 2 2 2 4 2 3" xfId="28392" xr:uid="{00000000-0005-0000-0000-0000C9760000}"/>
    <cellStyle name="Normal 6 3 2 2 2 4 3" xfId="8274" xr:uid="{00000000-0005-0000-0000-0000CA760000}"/>
    <cellStyle name="Normal 6 3 2 2 2 4 3 2" xfId="38608" xr:uid="{00000000-0005-0000-0000-0000CB760000}"/>
    <cellStyle name="Normal 6 3 2 2 2 4 3 3" xfId="23375" xr:uid="{00000000-0005-0000-0000-0000CC760000}"/>
    <cellStyle name="Normal 6 3 2 2 2 4 4" xfId="33595" xr:uid="{00000000-0005-0000-0000-0000CD760000}"/>
    <cellStyle name="Normal 6 3 2 2 2 4 5" xfId="18362" xr:uid="{00000000-0005-0000-0000-0000CE760000}"/>
    <cellStyle name="Normal 6 3 2 2 2 5" xfId="4913" xr:uid="{00000000-0005-0000-0000-0000CF760000}"/>
    <cellStyle name="Normal 6 3 2 2 2 5 2" xfId="14965" xr:uid="{00000000-0005-0000-0000-0000D0760000}"/>
    <cellStyle name="Normal 6 3 2 2 2 5 2 2" xfId="45296" xr:uid="{00000000-0005-0000-0000-0000D1760000}"/>
    <cellStyle name="Normal 6 3 2 2 2 5 2 3" xfId="30063" xr:uid="{00000000-0005-0000-0000-0000D2760000}"/>
    <cellStyle name="Normal 6 3 2 2 2 5 3" xfId="9945" xr:uid="{00000000-0005-0000-0000-0000D3760000}"/>
    <cellStyle name="Normal 6 3 2 2 2 5 3 2" xfId="40279" xr:uid="{00000000-0005-0000-0000-0000D4760000}"/>
    <cellStyle name="Normal 6 3 2 2 2 5 3 3" xfId="25046" xr:uid="{00000000-0005-0000-0000-0000D5760000}"/>
    <cellStyle name="Normal 6 3 2 2 2 5 4" xfId="35266" xr:uid="{00000000-0005-0000-0000-0000D6760000}"/>
    <cellStyle name="Normal 6 3 2 2 2 5 5" xfId="20033" xr:uid="{00000000-0005-0000-0000-0000D7760000}"/>
    <cellStyle name="Normal 6 3 2 2 2 6" xfId="11623" xr:uid="{00000000-0005-0000-0000-0000D8760000}"/>
    <cellStyle name="Normal 6 3 2 2 2 6 2" xfId="41954" xr:uid="{00000000-0005-0000-0000-0000D9760000}"/>
    <cellStyle name="Normal 6 3 2 2 2 6 3" xfId="26721" xr:uid="{00000000-0005-0000-0000-0000DA760000}"/>
    <cellStyle name="Normal 6 3 2 2 2 7" xfId="6602" xr:uid="{00000000-0005-0000-0000-0000DB760000}"/>
    <cellStyle name="Normal 6 3 2 2 2 7 2" xfId="36937" xr:uid="{00000000-0005-0000-0000-0000DC760000}"/>
    <cellStyle name="Normal 6 3 2 2 2 7 3" xfId="21704" xr:uid="{00000000-0005-0000-0000-0000DD760000}"/>
    <cellStyle name="Normal 6 3 2 2 2 8" xfId="31925" xr:uid="{00000000-0005-0000-0000-0000DE760000}"/>
    <cellStyle name="Normal 6 3 2 2 2 9" xfId="16691" xr:uid="{00000000-0005-0000-0000-0000DF760000}"/>
    <cellStyle name="Normal 6 3 2 2 3" xfId="1738" xr:uid="{00000000-0005-0000-0000-0000E0760000}"/>
    <cellStyle name="Normal 6 3 2 2 3 2" xfId="2577" xr:uid="{00000000-0005-0000-0000-0000E1760000}"/>
    <cellStyle name="Normal 6 3 2 2 3 2 2" xfId="4267" xr:uid="{00000000-0005-0000-0000-0000E2760000}"/>
    <cellStyle name="Normal 6 3 2 2 3 2 2 2" xfId="14340" xr:uid="{00000000-0005-0000-0000-0000E3760000}"/>
    <cellStyle name="Normal 6 3 2 2 3 2 2 2 2" xfId="44671" xr:uid="{00000000-0005-0000-0000-0000E4760000}"/>
    <cellStyle name="Normal 6 3 2 2 3 2 2 2 3" xfId="29438" xr:uid="{00000000-0005-0000-0000-0000E5760000}"/>
    <cellStyle name="Normal 6 3 2 2 3 2 2 3" xfId="9320" xr:uid="{00000000-0005-0000-0000-0000E6760000}"/>
    <cellStyle name="Normal 6 3 2 2 3 2 2 3 2" xfId="39654" xr:uid="{00000000-0005-0000-0000-0000E7760000}"/>
    <cellStyle name="Normal 6 3 2 2 3 2 2 3 3" xfId="24421" xr:uid="{00000000-0005-0000-0000-0000E8760000}"/>
    <cellStyle name="Normal 6 3 2 2 3 2 2 4" xfId="34641" xr:uid="{00000000-0005-0000-0000-0000E9760000}"/>
    <cellStyle name="Normal 6 3 2 2 3 2 2 5" xfId="19408" xr:uid="{00000000-0005-0000-0000-0000EA760000}"/>
    <cellStyle name="Normal 6 3 2 2 3 2 3" xfId="5959" xr:uid="{00000000-0005-0000-0000-0000EB760000}"/>
    <cellStyle name="Normal 6 3 2 2 3 2 3 2" xfId="16011" xr:uid="{00000000-0005-0000-0000-0000EC760000}"/>
    <cellStyle name="Normal 6 3 2 2 3 2 3 2 2" xfId="46342" xr:uid="{00000000-0005-0000-0000-0000ED760000}"/>
    <cellStyle name="Normal 6 3 2 2 3 2 3 2 3" xfId="31109" xr:uid="{00000000-0005-0000-0000-0000EE760000}"/>
    <cellStyle name="Normal 6 3 2 2 3 2 3 3" xfId="10991" xr:uid="{00000000-0005-0000-0000-0000EF760000}"/>
    <cellStyle name="Normal 6 3 2 2 3 2 3 3 2" xfId="41325" xr:uid="{00000000-0005-0000-0000-0000F0760000}"/>
    <cellStyle name="Normal 6 3 2 2 3 2 3 3 3" xfId="26092" xr:uid="{00000000-0005-0000-0000-0000F1760000}"/>
    <cellStyle name="Normal 6 3 2 2 3 2 3 4" xfId="36312" xr:uid="{00000000-0005-0000-0000-0000F2760000}"/>
    <cellStyle name="Normal 6 3 2 2 3 2 3 5" xfId="21079" xr:uid="{00000000-0005-0000-0000-0000F3760000}"/>
    <cellStyle name="Normal 6 3 2 2 3 2 4" xfId="12669" xr:uid="{00000000-0005-0000-0000-0000F4760000}"/>
    <cellStyle name="Normal 6 3 2 2 3 2 4 2" xfId="43000" xr:uid="{00000000-0005-0000-0000-0000F5760000}"/>
    <cellStyle name="Normal 6 3 2 2 3 2 4 3" xfId="27767" xr:uid="{00000000-0005-0000-0000-0000F6760000}"/>
    <cellStyle name="Normal 6 3 2 2 3 2 5" xfId="7648" xr:uid="{00000000-0005-0000-0000-0000F7760000}"/>
    <cellStyle name="Normal 6 3 2 2 3 2 5 2" xfId="37983" xr:uid="{00000000-0005-0000-0000-0000F8760000}"/>
    <cellStyle name="Normal 6 3 2 2 3 2 5 3" xfId="22750" xr:uid="{00000000-0005-0000-0000-0000F9760000}"/>
    <cellStyle name="Normal 6 3 2 2 3 2 6" xfId="32971" xr:uid="{00000000-0005-0000-0000-0000FA760000}"/>
    <cellStyle name="Normal 6 3 2 2 3 2 7" xfId="17737" xr:uid="{00000000-0005-0000-0000-0000FB760000}"/>
    <cellStyle name="Normal 6 3 2 2 3 3" xfId="3430" xr:uid="{00000000-0005-0000-0000-0000FC760000}"/>
    <cellStyle name="Normal 6 3 2 2 3 3 2" xfId="13504" xr:uid="{00000000-0005-0000-0000-0000FD760000}"/>
    <cellStyle name="Normal 6 3 2 2 3 3 2 2" xfId="43835" xr:uid="{00000000-0005-0000-0000-0000FE760000}"/>
    <cellStyle name="Normal 6 3 2 2 3 3 2 3" xfId="28602" xr:uid="{00000000-0005-0000-0000-0000FF760000}"/>
    <cellStyle name="Normal 6 3 2 2 3 3 3" xfId="8484" xr:uid="{00000000-0005-0000-0000-000000770000}"/>
    <cellStyle name="Normal 6 3 2 2 3 3 3 2" xfId="38818" xr:uid="{00000000-0005-0000-0000-000001770000}"/>
    <cellStyle name="Normal 6 3 2 2 3 3 3 3" xfId="23585" xr:uid="{00000000-0005-0000-0000-000002770000}"/>
    <cellStyle name="Normal 6 3 2 2 3 3 4" xfId="33805" xr:uid="{00000000-0005-0000-0000-000003770000}"/>
    <cellStyle name="Normal 6 3 2 2 3 3 5" xfId="18572" xr:uid="{00000000-0005-0000-0000-000004770000}"/>
    <cellStyle name="Normal 6 3 2 2 3 4" xfId="5123" xr:uid="{00000000-0005-0000-0000-000005770000}"/>
    <cellStyle name="Normal 6 3 2 2 3 4 2" xfId="15175" xr:uid="{00000000-0005-0000-0000-000006770000}"/>
    <cellStyle name="Normal 6 3 2 2 3 4 2 2" xfId="45506" xr:uid="{00000000-0005-0000-0000-000007770000}"/>
    <cellStyle name="Normal 6 3 2 2 3 4 2 3" xfId="30273" xr:uid="{00000000-0005-0000-0000-000008770000}"/>
    <cellStyle name="Normal 6 3 2 2 3 4 3" xfId="10155" xr:uid="{00000000-0005-0000-0000-000009770000}"/>
    <cellStyle name="Normal 6 3 2 2 3 4 3 2" xfId="40489" xr:uid="{00000000-0005-0000-0000-00000A770000}"/>
    <cellStyle name="Normal 6 3 2 2 3 4 3 3" xfId="25256" xr:uid="{00000000-0005-0000-0000-00000B770000}"/>
    <cellStyle name="Normal 6 3 2 2 3 4 4" xfId="35476" xr:uid="{00000000-0005-0000-0000-00000C770000}"/>
    <cellStyle name="Normal 6 3 2 2 3 4 5" xfId="20243" xr:uid="{00000000-0005-0000-0000-00000D770000}"/>
    <cellStyle name="Normal 6 3 2 2 3 5" xfId="11833" xr:uid="{00000000-0005-0000-0000-00000E770000}"/>
    <cellStyle name="Normal 6 3 2 2 3 5 2" xfId="42164" xr:uid="{00000000-0005-0000-0000-00000F770000}"/>
    <cellStyle name="Normal 6 3 2 2 3 5 3" xfId="26931" xr:uid="{00000000-0005-0000-0000-000010770000}"/>
    <cellStyle name="Normal 6 3 2 2 3 6" xfId="6812" xr:uid="{00000000-0005-0000-0000-000011770000}"/>
    <cellStyle name="Normal 6 3 2 2 3 6 2" xfId="37147" xr:uid="{00000000-0005-0000-0000-000012770000}"/>
    <cellStyle name="Normal 6 3 2 2 3 6 3" xfId="21914" xr:uid="{00000000-0005-0000-0000-000013770000}"/>
    <cellStyle name="Normal 6 3 2 2 3 7" xfId="32135" xr:uid="{00000000-0005-0000-0000-000014770000}"/>
    <cellStyle name="Normal 6 3 2 2 3 8" xfId="16901" xr:uid="{00000000-0005-0000-0000-000015770000}"/>
    <cellStyle name="Normal 6 3 2 2 4" xfId="2159" xr:uid="{00000000-0005-0000-0000-000016770000}"/>
    <cellStyle name="Normal 6 3 2 2 4 2" xfId="3849" xr:uid="{00000000-0005-0000-0000-000017770000}"/>
    <cellStyle name="Normal 6 3 2 2 4 2 2" xfId="13922" xr:uid="{00000000-0005-0000-0000-000018770000}"/>
    <cellStyle name="Normal 6 3 2 2 4 2 2 2" xfId="44253" xr:uid="{00000000-0005-0000-0000-000019770000}"/>
    <cellStyle name="Normal 6 3 2 2 4 2 2 3" xfId="29020" xr:uid="{00000000-0005-0000-0000-00001A770000}"/>
    <cellStyle name="Normal 6 3 2 2 4 2 3" xfId="8902" xr:uid="{00000000-0005-0000-0000-00001B770000}"/>
    <cellStyle name="Normal 6 3 2 2 4 2 3 2" xfId="39236" xr:uid="{00000000-0005-0000-0000-00001C770000}"/>
    <cellStyle name="Normal 6 3 2 2 4 2 3 3" xfId="24003" xr:uid="{00000000-0005-0000-0000-00001D770000}"/>
    <cellStyle name="Normal 6 3 2 2 4 2 4" xfId="34223" xr:uid="{00000000-0005-0000-0000-00001E770000}"/>
    <cellStyle name="Normal 6 3 2 2 4 2 5" xfId="18990" xr:uid="{00000000-0005-0000-0000-00001F770000}"/>
    <cellStyle name="Normal 6 3 2 2 4 3" xfId="5541" xr:uid="{00000000-0005-0000-0000-000020770000}"/>
    <cellStyle name="Normal 6 3 2 2 4 3 2" xfId="15593" xr:uid="{00000000-0005-0000-0000-000021770000}"/>
    <cellStyle name="Normal 6 3 2 2 4 3 2 2" xfId="45924" xr:uid="{00000000-0005-0000-0000-000022770000}"/>
    <cellStyle name="Normal 6 3 2 2 4 3 2 3" xfId="30691" xr:uid="{00000000-0005-0000-0000-000023770000}"/>
    <cellStyle name="Normal 6 3 2 2 4 3 3" xfId="10573" xr:uid="{00000000-0005-0000-0000-000024770000}"/>
    <cellStyle name="Normal 6 3 2 2 4 3 3 2" xfId="40907" xr:uid="{00000000-0005-0000-0000-000025770000}"/>
    <cellStyle name="Normal 6 3 2 2 4 3 3 3" xfId="25674" xr:uid="{00000000-0005-0000-0000-000026770000}"/>
    <cellStyle name="Normal 6 3 2 2 4 3 4" xfId="35894" xr:uid="{00000000-0005-0000-0000-000027770000}"/>
    <cellStyle name="Normal 6 3 2 2 4 3 5" xfId="20661" xr:uid="{00000000-0005-0000-0000-000028770000}"/>
    <cellStyle name="Normal 6 3 2 2 4 4" xfId="12251" xr:uid="{00000000-0005-0000-0000-000029770000}"/>
    <cellStyle name="Normal 6 3 2 2 4 4 2" xfId="42582" xr:uid="{00000000-0005-0000-0000-00002A770000}"/>
    <cellStyle name="Normal 6 3 2 2 4 4 3" xfId="27349" xr:uid="{00000000-0005-0000-0000-00002B770000}"/>
    <cellStyle name="Normal 6 3 2 2 4 5" xfId="7230" xr:uid="{00000000-0005-0000-0000-00002C770000}"/>
    <cellStyle name="Normal 6 3 2 2 4 5 2" xfId="37565" xr:uid="{00000000-0005-0000-0000-00002D770000}"/>
    <cellStyle name="Normal 6 3 2 2 4 5 3" xfId="22332" xr:uid="{00000000-0005-0000-0000-00002E770000}"/>
    <cellStyle name="Normal 6 3 2 2 4 6" xfId="32553" xr:uid="{00000000-0005-0000-0000-00002F770000}"/>
    <cellStyle name="Normal 6 3 2 2 4 7" xfId="17319" xr:uid="{00000000-0005-0000-0000-000030770000}"/>
    <cellStyle name="Normal 6 3 2 2 5" xfId="3012" xr:uid="{00000000-0005-0000-0000-000031770000}"/>
    <cellStyle name="Normal 6 3 2 2 5 2" xfId="13086" xr:uid="{00000000-0005-0000-0000-000032770000}"/>
    <cellStyle name="Normal 6 3 2 2 5 2 2" xfId="43417" xr:uid="{00000000-0005-0000-0000-000033770000}"/>
    <cellStyle name="Normal 6 3 2 2 5 2 3" xfId="28184" xr:uid="{00000000-0005-0000-0000-000034770000}"/>
    <cellStyle name="Normal 6 3 2 2 5 3" xfId="8066" xr:uid="{00000000-0005-0000-0000-000035770000}"/>
    <cellStyle name="Normal 6 3 2 2 5 3 2" xfId="38400" xr:uid="{00000000-0005-0000-0000-000036770000}"/>
    <cellStyle name="Normal 6 3 2 2 5 3 3" xfId="23167" xr:uid="{00000000-0005-0000-0000-000037770000}"/>
    <cellStyle name="Normal 6 3 2 2 5 4" xfId="33387" xr:uid="{00000000-0005-0000-0000-000038770000}"/>
    <cellStyle name="Normal 6 3 2 2 5 5" xfId="18154" xr:uid="{00000000-0005-0000-0000-000039770000}"/>
    <cellStyle name="Normal 6 3 2 2 6" xfId="4705" xr:uid="{00000000-0005-0000-0000-00003A770000}"/>
    <cellStyle name="Normal 6 3 2 2 6 2" xfId="14757" xr:uid="{00000000-0005-0000-0000-00003B770000}"/>
    <cellStyle name="Normal 6 3 2 2 6 2 2" xfId="45088" xr:uid="{00000000-0005-0000-0000-00003C770000}"/>
    <cellStyle name="Normal 6 3 2 2 6 2 3" xfId="29855" xr:uid="{00000000-0005-0000-0000-00003D770000}"/>
    <cellStyle name="Normal 6 3 2 2 6 3" xfId="9737" xr:uid="{00000000-0005-0000-0000-00003E770000}"/>
    <cellStyle name="Normal 6 3 2 2 6 3 2" xfId="40071" xr:uid="{00000000-0005-0000-0000-00003F770000}"/>
    <cellStyle name="Normal 6 3 2 2 6 3 3" xfId="24838" xr:uid="{00000000-0005-0000-0000-000040770000}"/>
    <cellStyle name="Normal 6 3 2 2 6 4" xfId="35058" xr:uid="{00000000-0005-0000-0000-000041770000}"/>
    <cellStyle name="Normal 6 3 2 2 6 5" xfId="19825" xr:uid="{00000000-0005-0000-0000-000042770000}"/>
    <cellStyle name="Normal 6 3 2 2 7" xfId="11415" xr:uid="{00000000-0005-0000-0000-000043770000}"/>
    <cellStyle name="Normal 6 3 2 2 7 2" xfId="41746" xr:uid="{00000000-0005-0000-0000-000044770000}"/>
    <cellStyle name="Normal 6 3 2 2 7 3" xfId="26513" xr:uid="{00000000-0005-0000-0000-000045770000}"/>
    <cellStyle name="Normal 6 3 2 2 8" xfId="6394" xr:uid="{00000000-0005-0000-0000-000046770000}"/>
    <cellStyle name="Normal 6 3 2 2 8 2" xfId="36729" xr:uid="{00000000-0005-0000-0000-000047770000}"/>
    <cellStyle name="Normal 6 3 2 2 8 3" xfId="21496" xr:uid="{00000000-0005-0000-0000-000048770000}"/>
    <cellStyle name="Normal 6 3 2 2 9" xfId="31717" xr:uid="{00000000-0005-0000-0000-000049770000}"/>
    <cellStyle name="Normal 6 3 2 3" xfId="1421" xr:uid="{00000000-0005-0000-0000-00004A770000}"/>
    <cellStyle name="Normal 6 3 2 3 2" xfId="1842" xr:uid="{00000000-0005-0000-0000-00004B770000}"/>
    <cellStyle name="Normal 6 3 2 3 2 2" xfId="2681" xr:uid="{00000000-0005-0000-0000-00004C770000}"/>
    <cellStyle name="Normal 6 3 2 3 2 2 2" xfId="4371" xr:uid="{00000000-0005-0000-0000-00004D770000}"/>
    <cellStyle name="Normal 6 3 2 3 2 2 2 2" xfId="14444" xr:uid="{00000000-0005-0000-0000-00004E770000}"/>
    <cellStyle name="Normal 6 3 2 3 2 2 2 2 2" xfId="44775" xr:uid="{00000000-0005-0000-0000-00004F770000}"/>
    <cellStyle name="Normal 6 3 2 3 2 2 2 2 3" xfId="29542" xr:uid="{00000000-0005-0000-0000-000050770000}"/>
    <cellStyle name="Normal 6 3 2 3 2 2 2 3" xfId="9424" xr:uid="{00000000-0005-0000-0000-000051770000}"/>
    <cellStyle name="Normal 6 3 2 3 2 2 2 3 2" xfId="39758" xr:uid="{00000000-0005-0000-0000-000052770000}"/>
    <cellStyle name="Normal 6 3 2 3 2 2 2 3 3" xfId="24525" xr:uid="{00000000-0005-0000-0000-000053770000}"/>
    <cellStyle name="Normal 6 3 2 3 2 2 2 4" xfId="34745" xr:uid="{00000000-0005-0000-0000-000054770000}"/>
    <cellStyle name="Normal 6 3 2 3 2 2 2 5" xfId="19512" xr:uid="{00000000-0005-0000-0000-000055770000}"/>
    <cellStyle name="Normal 6 3 2 3 2 2 3" xfId="6063" xr:uid="{00000000-0005-0000-0000-000056770000}"/>
    <cellStyle name="Normal 6 3 2 3 2 2 3 2" xfId="16115" xr:uid="{00000000-0005-0000-0000-000057770000}"/>
    <cellStyle name="Normal 6 3 2 3 2 2 3 2 2" xfId="46446" xr:uid="{00000000-0005-0000-0000-000058770000}"/>
    <cellStyle name="Normal 6 3 2 3 2 2 3 2 3" xfId="31213" xr:uid="{00000000-0005-0000-0000-000059770000}"/>
    <cellStyle name="Normal 6 3 2 3 2 2 3 3" xfId="11095" xr:uid="{00000000-0005-0000-0000-00005A770000}"/>
    <cellStyle name="Normal 6 3 2 3 2 2 3 3 2" xfId="41429" xr:uid="{00000000-0005-0000-0000-00005B770000}"/>
    <cellStyle name="Normal 6 3 2 3 2 2 3 3 3" xfId="26196" xr:uid="{00000000-0005-0000-0000-00005C770000}"/>
    <cellStyle name="Normal 6 3 2 3 2 2 3 4" xfId="36416" xr:uid="{00000000-0005-0000-0000-00005D770000}"/>
    <cellStyle name="Normal 6 3 2 3 2 2 3 5" xfId="21183" xr:uid="{00000000-0005-0000-0000-00005E770000}"/>
    <cellStyle name="Normal 6 3 2 3 2 2 4" xfId="12773" xr:uid="{00000000-0005-0000-0000-00005F770000}"/>
    <cellStyle name="Normal 6 3 2 3 2 2 4 2" xfId="43104" xr:uid="{00000000-0005-0000-0000-000060770000}"/>
    <cellStyle name="Normal 6 3 2 3 2 2 4 3" xfId="27871" xr:uid="{00000000-0005-0000-0000-000061770000}"/>
    <cellStyle name="Normal 6 3 2 3 2 2 5" xfId="7752" xr:uid="{00000000-0005-0000-0000-000062770000}"/>
    <cellStyle name="Normal 6 3 2 3 2 2 5 2" xfId="38087" xr:uid="{00000000-0005-0000-0000-000063770000}"/>
    <cellStyle name="Normal 6 3 2 3 2 2 5 3" xfId="22854" xr:uid="{00000000-0005-0000-0000-000064770000}"/>
    <cellStyle name="Normal 6 3 2 3 2 2 6" xfId="33075" xr:uid="{00000000-0005-0000-0000-000065770000}"/>
    <cellStyle name="Normal 6 3 2 3 2 2 7" xfId="17841" xr:uid="{00000000-0005-0000-0000-000066770000}"/>
    <cellStyle name="Normal 6 3 2 3 2 3" xfId="3534" xr:uid="{00000000-0005-0000-0000-000067770000}"/>
    <cellStyle name="Normal 6 3 2 3 2 3 2" xfId="13608" xr:uid="{00000000-0005-0000-0000-000068770000}"/>
    <cellStyle name="Normal 6 3 2 3 2 3 2 2" xfId="43939" xr:uid="{00000000-0005-0000-0000-000069770000}"/>
    <cellStyle name="Normal 6 3 2 3 2 3 2 3" xfId="28706" xr:uid="{00000000-0005-0000-0000-00006A770000}"/>
    <cellStyle name="Normal 6 3 2 3 2 3 3" xfId="8588" xr:uid="{00000000-0005-0000-0000-00006B770000}"/>
    <cellStyle name="Normal 6 3 2 3 2 3 3 2" xfId="38922" xr:uid="{00000000-0005-0000-0000-00006C770000}"/>
    <cellStyle name="Normal 6 3 2 3 2 3 3 3" xfId="23689" xr:uid="{00000000-0005-0000-0000-00006D770000}"/>
    <cellStyle name="Normal 6 3 2 3 2 3 4" xfId="33909" xr:uid="{00000000-0005-0000-0000-00006E770000}"/>
    <cellStyle name="Normal 6 3 2 3 2 3 5" xfId="18676" xr:uid="{00000000-0005-0000-0000-00006F770000}"/>
    <cellStyle name="Normal 6 3 2 3 2 4" xfId="5227" xr:uid="{00000000-0005-0000-0000-000070770000}"/>
    <cellStyle name="Normal 6 3 2 3 2 4 2" xfId="15279" xr:uid="{00000000-0005-0000-0000-000071770000}"/>
    <cellStyle name="Normal 6 3 2 3 2 4 2 2" xfId="45610" xr:uid="{00000000-0005-0000-0000-000072770000}"/>
    <cellStyle name="Normal 6 3 2 3 2 4 2 3" xfId="30377" xr:uid="{00000000-0005-0000-0000-000073770000}"/>
    <cellStyle name="Normal 6 3 2 3 2 4 3" xfId="10259" xr:uid="{00000000-0005-0000-0000-000074770000}"/>
    <cellStyle name="Normal 6 3 2 3 2 4 3 2" xfId="40593" xr:uid="{00000000-0005-0000-0000-000075770000}"/>
    <cellStyle name="Normal 6 3 2 3 2 4 3 3" xfId="25360" xr:uid="{00000000-0005-0000-0000-000076770000}"/>
    <cellStyle name="Normal 6 3 2 3 2 4 4" xfId="35580" xr:uid="{00000000-0005-0000-0000-000077770000}"/>
    <cellStyle name="Normal 6 3 2 3 2 4 5" xfId="20347" xr:uid="{00000000-0005-0000-0000-000078770000}"/>
    <cellStyle name="Normal 6 3 2 3 2 5" xfId="11937" xr:uid="{00000000-0005-0000-0000-000079770000}"/>
    <cellStyle name="Normal 6 3 2 3 2 5 2" xfId="42268" xr:uid="{00000000-0005-0000-0000-00007A770000}"/>
    <cellStyle name="Normal 6 3 2 3 2 5 3" xfId="27035" xr:uid="{00000000-0005-0000-0000-00007B770000}"/>
    <cellStyle name="Normal 6 3 2 3 2 6" xfId="6916" xr:uid="{00000000-0005-0000-0000-00007C770000}"/>
    <cellStyle name="Normal 6 3 2 3 2 6 2" xfId="37251" xr:uid="{00000000-0005-0000-0000-00007D770000}"/>
    <cellStyle name="Normal 6 3 2 3 2 6 3" xfId="22018" xr:uid="{00000000-0005-0000-0000-00007E770000}"/>
    <cellStyle name="Normal 6 3 2 3 2 7" xfId="32239" xr:uid="{00000000-0005-0000-0000-00007F770000}"/>
    <cellStyle name="Normal 6 3 2 3 2 8" xfId="17005" xr:uid="{00000000-0005-0000-0000-000080770000}"/>
    <cellStyle name="Normal 6 3 2 3 3" xfId="2263" xr:uid="{00000000-0005-0000-0000-000081770000}"/>
    <cellStyle name="Normal 6 3 2 3 3 2" xfId="3953" xr:uid="{00000000-0005-0000-0000-000082770000}"/>
    <cellStyle name="Normal 6 3 2 3 3 2 2" xfId="14026" xr:uid="{00000000-0005-0000-0000-000083770000}"/>
    <cellStyle name="Normal 6 3 2 3 3 2 2 2" xfId="44357" xr:uid="{00000000-0005-0000-0000-000084770000}"/>
    <cellStyle name="Normal 6 3 2 3 3 2 2 3" xfId="29124" xr:uid="{00000000-0005-0000-0000-000085770000}"/>
    <cellStyle name="Normal 6 3 2 3 3 2 3" xfId="9006" xr:uid="{00000000-0005-0000-0000-000086770000}"/>
    <cellStyle name="Normal 6 3 2 3 3 2 3 2" xfId="39340" xr:uid="{00000000-0005-0000-0000-000087770000}"/>
    <cellStyle name="Normal 6 3 2 3 3 2 3 3" xfId="24107" xr:uid="{00000000-0005-0000-0000-000088770000}"/>
    <cellStyle name="Normal 6 3 2 3 3 2 4" xfId="34327" xr:uid="{00000000-0005-0000-0000-000089770000}"/>
    <cellStyle name="Normal 6 3 2 3 3 2 5" xfId="19094" xr:uid="{00000000-0005-0000-0000-00008A770000}"/>
    <cellStyle name="Normal 6 3 2 3 3 3" xfId="5645" xr:uid="{00000000-0005-0000-0000-00008B770000}"/>
    <cellStyle name="Normal 6 3 2 3 3 3 2" xfId="15697" xr:uid="{00000000-0005-0000-0000-00008C770000}"/>
    <cellStyle name="Normal 6 3 2 3 3 3 2 2" xfId="46028" xr:uid="{00000000-0005-0000-0000-00008D770000}"/>
    <cellStyle name="Normal 6 3 2 3 3 3 2 3" xfId="30795" xr:uid="{00000000-0005-0000-0000-00008E770000}"/>
    <cellStyle name="Normal 6 3 2 3 3 3 3" xfId="10677" xr:uid="{00000000-0005-0000-0000-00008F770000}"/>
    <cellStyle name="Normal 6 3 2 3 3 3 3 2" xfId="41011" xr:uid="{00000000-0005-0000-0000-000090770000}"/>
    <cellStyle name="Normal 6 3 2 3 3 3 3 3" xfId="25778" xr:uid="{00000000-0005-0000-0000-000091770000}"/>
    <cellStyle name="Normal 6 3 2 3 3 3 4" xfId="35998" xr:uid="{00000000-0005-0000-0000-000092770000}"/>
    <cellStyle name="Normal 6 3 2 3 3 3 5" xfId="20765" xr:uid="{00000000-0005-0000-0000-000093770000}"/>
    <cellStyle name="Normal 6 3 2 3 3 4" xfId="12355" xr:uid="{00000000-0005-0000-0000-000094770000}"/>
    <cellStyle name="Normal 6 3 2 3 3 4 2" xfId="42686" xr:uid="{00000000-0005-0000-0000-000095770000}"/>
    <cellStyle name="Normal 6 3 2 3 3 4 3" xfId="27453" xr:uid="{00000000-0005-0000-0000-000096770000}"/>
    <cellStyle name="Normal 6 3 2 3 3 5" xfId="7334" xr:uid="{00000000-0005-0000-0000-000097770000}"/>
    <cellStyle name="Normal 6 3 2 3 3 5 2" xfId="37669" xr:uid="{00000000-0005-0000-0000-000098770000}"/>
    <cellStyle name="Normal 6 3 2 3 3 5 3" xfId="22436" xr:uid="{00000000-0005-0000-0000-000099770000}"/>
    <cellStyle name="Normal 6 3 2 3 3 6" xfId="32657" xr:uid="{00000000-0005-0000-0000-00009A770000}"/>
    <cellStyle name="Normal 6 3 2 3 3 7" xfId="17423" xr:uid="{00000000-0005-0000-0000-00009B770000}"/>
    <cellStyle name="Normal 6 3 2 3 4" xfId="3116" xr:uid="{00000000-0005-0000-0000-00009C770000}"/>
    <cellStyle name="Normal 6 3 2 3 4 2" xfId="13190" xr:uid="{00000000-0005-0000-0000-00009D770000}"/>
    <cellStyle name="Normal 6 3 2 3 4 2 2" xfId="43521" xr:uid="{00000000-0005-0000-0000-00009E770000}"/>
    <cellStyle name="Normal 6 3 2 3 4 2 3" xfId="28288" xr:uid="{00000000-0005-0000-0000-00009F770000}"/>
    <cellStyle name="Normal 6 3 2 3 4 3" xfId="8170" xr:uid="{00000000-0005-0000-0000-0000A0770000}"/>
    <cellStyle name="Normal 6 3 2 3 4 3 2" xfId="38504" xr:uid="{00000000-0005-0000-0000-0000A1770000}"/>
    <cellStyle name="Normal 6 3 2 3 4 3 3" xfId="23271" xr:uid="{00000000-0005-0000-0000-0000A2770000}"/>
    <cellStyle name="Normal 6 3 2 3 4 4" xfId="33491" xr:uid="{00000000-0005-0000-0000-0000A3770000}"/>
    <cellStyle name="Normal 6 3 2 3 4 5" xfId="18258" xr:uid="{00000000-0005-0000-0000-0000A4770000}"/>
    <cellStyle name="Normal 6 3 2 3 5" xfId="4809" xr:uid="{00000000-0005-0000-0000-0000A5770000}"/>
    <cellStyle name="Normal 6 3 2 3 5 2" xfId="14861" xr:uid="{00000000-0005-0000-0000-0000A6770000}"/>
    <cellStyle name="Normal 6 3 2 3 5 2 2" xfId="45192" xr:uid="{00000000-0005-0000-0000-0000A7770000}"/>
    <cellStyle name="Normal 6 3 2 3 5 2 3" xfId="29959" xr:uid="{00000000-0005-0000-0000-0000A8770000}"/>
    <cellStyle name="Normal 6 3 2 3 5 3" xfId="9841" xr:uid="{00000000-0005-0000-0000-0000A9770000}"/>
    <cellStyle name="Normal 6 3 2 3 5 3 2" xfId="40175" xr:uid="{00000000-0005-0000-0000-0000AA770000}"/>
    <cellStyle name="Normal 6 3 2 3 5 3 3" xfId="24942" xr:uid="{00000000-0005-0000-0000-0000AB770000}"/>
    <cellStyle name="Normal 6 3 2 3 5 4" xfId="35162" xr:uid="{00000000-0005-0000-0000-0000AC770000}"/>
    <cellStyle name="Normal 6 3 2 3 5 5" xfId="19929" xr:uid="{00000000-0005-0000-0000-0000AD770000}"/>
    <cellStyle name="Normal 6 3 2 3 6" xfId="11519" xr:uid="{00000000-0005-0000-0000-0000AE770000}"/>
    <cellStyle name="Normal 6 3 2 3 6 2" xfId="41850" xr:uid="{00000000-0005-0000-0000-0000AF770000}"/>
    <cellStyle name="Normal 6 3 2 3 6 3" xfId="26617" xr:uid="{00000000-0005-0000-0000-0000B0770000}"/>
    <cellStyle name="Normal 6 3 2 3 7" xfId="6498" xr:uid="{00000000-0005-0000-0000-0000B1770000}"/>
    <cellStyle name="Normal 6 3 2 3 7 2" xfId="36833" xr:uid="{00000000-0005-0000-0000-0000B2770000}"/>
    <cellStyle name="Normal 6 3 2 3 7 3" xfId="21600" xr:uid="{00000000-0005-0000-0000-0000B3770000}"/>
    <cellStyle name="Normal 6 3 2 3 8" xfId="31821" xr:uid="{00000000-0005-0000-0000-0000B4770000}"/>
    <cellStyle name="Normal 6 3 2 3 9" xfId="16587" xr:uid="{00000000-0005-0000-0000-0000B5770000}"/>
    <cellStyle name="Normal 6 3 2 4" xfId="1634" xr:uid="{00000000-0005-0000-0000-0000B6770000}"/>
    <cellStyle name="Normal 6 3 2 4 2" xfId="2473" xr:uid="{00000000-0005-0000-0000-0000B7770000}"/>
    <cellStyle name="Normal 6 3 2 4 2 2" xfId="4163" xr:uid="{00000000-0005-0000-0000-0000B8770000}"/>
    <cellStyle name="Normal 6 3 2 4 2 2 2" xfId="14236" xr:uid="{00000000-0005-0000-0000-0000B9770000}"/>
    <cellStyle name="Normal 6 3 2 4 2 2 2 2" xfId="44567" xr:uid="{00000000-0005-0000-0000-0000BA770000}"/>
    <cellStyle name="Normal 6 3 2 4 2 2 2 3" xfId="29334" xr:uid="{00000000-0005-0000-0000-0000BB770000}"/>
    <cellStyle name="Normal 6 3 2 4 2 2 3" xfId="9216" xr:uid="{00000000-0005-0000-0000-0000BC770000}"/>
    <cellStyle name="Normal 6 3 2 4 2 2 3 2" xfId="39550" xr:uid="{00000000-0005-0000-0000-0000BD770000}"/>
    <cellStyle name="Normal 6 3 2 4 2 2 3 3" xfId="24317" xr:uid="{00000000-0005-0000-0000-0000BE770000}"/>
    <cellStyle name="Normal 6 3 2 4 2 2 4" xfId="34537" xr:uid="{00000000-0005-0000-0000-0000BF770000}"/>
    <cellStyle name="Normal 6 3 2 4 2 2 5" xfId="19304" xr:uid="{00000000-0005-0000-0000-0000C0770000}"/>
    <cellStyle name="Normal 6 3 2 4 2 3" xfId="5855" xr:uid="{00000000-0005-0000-0000-0000C1770000}"/>
    <cellStyle name="Normal 6 3 2 4 2 3 2" xfId="15907" xr:uid="{00000000-0005-0000-0000-0000C2770000}"/>
    <cellStyle name="Normal 6 3 2 4 2 3 2 2" xfId="46238" xr:uid="{00000000-0005-0000-0000-0000C3770000}"/>
    <cellStyle name="Normal 6 3 2 4 2 3 2 3" xfId="31005" xr:uid="{00000000-0005-0000-0000-0000C4770000}"/>
    <cellStyle name="Normal 6 3 2 4 2 3 3" xfId="10887" xr:uid="{00000000-0005-0000-0000-0000C5770000}"/>
    <cellStyle name="Normal 6 3 2 4 2 3 3 2" xfId="41221" xr:uid="{00000000-0005-0000-0000-0000C6770000}"/>
    <cellStyle name="Normal 6 3 2 4 2 3 3 3" xfId="25988" xr:uid="{00000000-0005-0000-0000-0000C7770000}"/>
    <cellStyle name="Normal 6 3 2 4 2 3 4" xfId="36208" xr:uid="{00000000-0005-0000-0000-0000C8770000}"/>
    <cellStyle name="Normal 6 3 2 4 2 3 5" xfId="20975" xr:uid="{00000000-0005-0000-0000-0000C9770000}"/>
    <cellStyle name="Normal 6 3 2 4 2 4" xfId="12565" xr:uid="{00000000-0005-0000-0000-0000CA770000}"/>
    <cellStyle name="Normal 6 3 2 4 2 4 2" xfId="42896" xr:uid="{00000000-0005-0000-0000-0000CB770000}"/>
    <cellStyle name="Normal 6 3 2 4 2 4 3" xfId="27663" xr:uid="{00000000-0005-0000-0000-0000CC770000}"/>
    <cellStyle name="Normal 6 3 2 4 2 5" xfId="7544" xr:uid="{00000000-0005-0000-0000-0000CD770000}"/>
    <cellStyle name="Normal 6 3 2 4 2 5 2" xfId="37879" xr:uid="{00000000-0005-0000-0000-0000CE770000}"/>
    <cellStyle name="Normal 6 3 2 4 2 5 3" xfId="22646" xr:uid="{00000000-0005-0000-0000-0000CF770000}"/>
    <cellStyle name="Normal 6 3 2 4 2 6" xfId="32867" xr:uid="{00000000-0005-0000-0000-0000D0770000}"/>
    <cellStyle name="Normal 6 3 2 4 2 7" xfId="17633" xr:uid="{00000000-0005-0000-0000-0000D1770000}"/>
    <cellStyle name="Normal 6 3 2 4 3" xfId="3326" xr:uid="{00000000-0005-0000-0000-0000D2770000}"/>
    <cellStyle name="Normal 6 3 2 4 3 2" xfId="13400" xr:uid="{00000000-0005-0000-0000-0000D3770000}"/>
    <cellStyle name="Normal 6 3 2 4 3 2 2" xfId="43731" xr:uid="{00000000-0005-0000-0000-0000D4770000}"/>
    <cellStyle name="Normal 6 3 2 4 3 2 3" xfId="28498" xr:uid="{00000000-0005-0000-0000-0000D5770000}"/>
    <cellStyle name="Normal 6 3 2 4 3 3" xfId="8380" xr:uid="{00000000-0005-0000-0000-0000D6770000}"/>
    <cellStyle name="Normal 6 3 2 4 3 3 2" xfId="38714" xr:uid="{00000000-0005-0000-0000-0000D7770000}"/>
    <cellStyle name="Normal 6 3 2 4 3 3 3" xfId="23481" xr:uid="{00000000-0005-0000-0000-0000D8770000}"/>
    <cellStyle name="Normal 6 3 2 4 3 4" xfId="33701" xr:uid="{00000000-0005-0000-0000-0000D9770000}"/>
    <cellStyle name="Normal 6 3 2 4 3 5" xfId="18468" xr:uid="{00000000-0005-0000-0000-0000DA770000}"/>
    <cellStyle name="Normal 6 3 2 4 4" xfId="5019" xr:uid="{00000000-0005-0000-0000-0000DB770000}"/>
    <cellStyle name="Normal 6 3 2 4 4 2" xfId="15071" xr:uid="{00000000-0005-0000-0000-0000DC770000}"/>
    <cellStyle name="Normal 6 3 2 4 4 2 2" xfId="45402" xr:uid="{00000000-0005-0000-0000-0000DD770000}"/>
    <cellStyle name="Normal 6 3 2 4 4 2 3" xfId="30169" xr:uid="{00000000-0005-0000-0000-0000DE770000}"/>
    <cellStyle name="Normal 6 3 2 4 4 3" xfId="10051" xr:uid="{00000000-0005-0000-0000-0000DF770000}"/>
    <cellStyle name="Normal 6 3 2 4 4 3 2" xfId="40385" xr:uid="{00000000-0005-0000-0000-0000E0770000}"/>
    <cellStyle name="Normal 6 3 2 4 4 3 3" xfId="25152" xr:uid="{00000000-0005-0000-0000-0000E1770000}"/>
    <cellStyle name="Normal 6 3 2 4 4 4" xfId="35372" xr:uid="{00000000-0005-0000-0000-0000E2770000}"/>
    <cellStyle name="Normal 6 3 2 4 4 5" xfId="20139" xr:uid="{00000000-0005-0000-0000-0000E3770000}"/>
    <cellStyle name="Normal 6 3 2 4 5" xfId="11729" xr:uid="{00000000-0005-0000-0000-0000E4770000}"/>
    <cellStyle name="Normal 6 3 2 4 5 2" xfId="42060" xr:uid="{00000000-0005-0000-0000-0000E5770000}"/>
    <cellStyle name="Normal 6 3 2 4 5 3" xfId="26827" xr:uid="{00000000-0005-0000-0000-0000E6770000}"/>
    <cellStyle name="Normal 6 3 2 4 6" xfId="6708" xr:uid="{00000000-0005-0000-0000-0000E7770000}"/>
    <cellStyle name="Normal 6 3 2 4 6 2" xfId="37043" xr:uid="{00000000-0005-0000-0000-0000E8770000}"/>
    <cellStyle name="Normal 6 3 2 4 6 3" xfId="21810" xr:uid="{00000000-0005-0000-0000-0000E9770000}"/>
    <cellStyle name="Normal 6 3 2 4 7" xfId="32031" xr:uid="{00000000-0005-0000-0000-0000EA770000}"/>
    <cellStyle name="Normal 6 3 2 4 8" xfId="16797" xr:uid="{00000000-0005-0000-0000-0000EB770000}"/>
    <cellStyle name="Normal 6 3 2 5" xfId="2055" xr:uid="{00000000-0005-0000-0000-0000EC770000}"/>
    <cellStyle name="Normal 6 3 2 5 2" xfId="3745" xr:uid="{00000000-0005-0000-0000-0000ED770000}"/>
    <cellStyle name="Normal 6 3 2 5 2 2" xfId="13818" xr:uid="{00000000-0005-0000-0000-0000EE770000}"/>
    <cellStyle name="Normal 6 3 2 5 2 2 2" xfId="44149" xr:uid="{00000000-0005-0000-0000-0000EF770000}"/>
    <cellStyle name="Normal 6 3 2 5 2 2 3" xfId="28916" xr:uid="{00000000-0005-0000-0000-0000F0770000}"/>
    <cellStyle name="Normal 6 3 2 5 2 3" xfId="8798" xr:uid="{00000000-0005-0000-0000-0000F1770000}"/>
    <cellStyle name="Normal 6 3 2 5 2 3 2" xfId="39132" xr:uid="{00000000-0005-0000-0000-0000F2770000}"/>
    <cellStyle name="Normal 6 3 2 5 2 3 3" xfId="23899" xr:uid="{00000000-0005-0000-0000-0000F3770000}"/>
    <cellStyle name="Normal 6 3 2 5 2 4" xfId="34119" xr:uid="{00000000-0005-0000-0000-0000F4770000}"/>
    <cellStyle name="Normal 6 3 2 5 2 5" xfId="18886" xr:uid="{00000000-0005-0000-0000-0000F5770000}"/>
    <cellStyle name="Normal 6 3 2 5 3" xfId="5437" xr:uid="{00000000-0005-0000-0000-0000F6770000}"/>
    <cellStyle name="Normal 6 3 2 5 3 2" xfId="15489" xr:uid="{00000000-0005-0000-0000-0000F7770000}"/>
    <cellStyle name="Normal 6 3 2 5 3 2 2" xfId="45820" xr:uid="{00000000-0005-0000-0000-0000F8770000}"/>
    <cellStyle name="Normal 6 3 2 5 3 2 3" xfId="30587" xr:uid="{00000000-0005-0000-0000-0000F9770000}"/>
    <cellStyle name="Normal 6 3 2 5 3 3" xfId="10469" xr:uid="{00000000-0005-0000-0000-0000FA770000}"/>
    <cellStyle name="Normal 6 3 2 5 3 3 2" xfId="40803" xr:uid="{00000000-0005-0000-0000-0000FB770000}"/>
    <cellStyle name="Normal 6 3 2 5 3 3 3" xfId="25570" xr:uid="{00000000-0005-0000-0000-0000FC770000}"/>
    <cellStyle name="Normal 6 3 2 5 3 4" xfId="35790" xr:uid="{00000000-0005-0000-0000-0000FD770000}"/>
    <cellStyle name="Normal 6 3 2 5 3 5" xfId="20557" xr:uid="{00000000-0005-0000-0000-0000FE770000}"/>
    <cellStyle name="Normal 6 3 2 5 4" xfId="12147" xr:uid="{00000000-0005-0000-0000-0000FF770000}"/>
    <cellStyle name="Normal 6 3 2 5 4 2" xfId="42478" xr:uid="{00000000-0005-0000-0000-000000780000}"/>
    <cellStyle name="Normal 6 3 2 5 4 3" xfId="27245" xr:uid="{00000000-0005-0000-0000-000001780000}"/>
    <cellStyle name="Normal 6 3 2 5 5" xfId="7126" xr:uid="{00000000-0005-0000-0000-000002780000}"/>
    <cellStyle name="Normal 6 3 2 5 5 2" xfId="37461" xr:uid="{00000000-0005-0000-0000-000003780000}"/>
    <cellStyle name="Normal 6 3 2 5 5 3" xfId="22228" xr:uid="{00000000-0005-0000-0000-000004780000}"/>
    <cellStyle name="Normal 6 3 2 5 6" xfId="32449" xr:uid="{00000000-0005-0000-0000-000005780000}"/>
    <cellStyle name="Normal 6 3 2 5 7" xfId="17215" xr:uid="{00000000-0005-0000-0000-000006780000}"/>
    <cellStyle name="Normal 6 3 2 6" xfId="2908" xr:uid="{00000000-0005-0000-0000-000007780000}"/>
    <cellStyle name="Normal 6 3 2 6 2" xfId="12982" xr:uid="{00000000-0005-0000-0000-000008780000}"/>
    <cellStyle name="Normal 6 3 2 6 2 2" xfId="43313" xr:uid="{00000000-0005-0000-0000-000009780000}"/>
    <cellStyle name="Normal 6 3 2 6 2 3" xfId="28080" xr:uid="{00000000-0005-0000-0000-00000A780000}"/>
    <cellStyle name="Normal 6 3 2 6 3" xfId="7962" xr:uid="{00000000-0005-0000-0000-00000B780000}"/>
    <cellStyle name="Normal 6 3 2 6 3 2" xfId="38296" xr:uid="{00000000-0005-0000-0000-00000C780000}"/>
    <cellStyle name="Normal 6 3 2 6 3 3" xfId="23063" xr:uid="{00000000-0005-0000-0000-00000D780000}"/>
    <cellStyle name="Normal 6 3 2 6 4" xfId="33283" xr:uid="{00000000-0005-0000-0000-00000E780000}"/>
    <cellStyle name="Normal 6 3 2 6 5" xfId="18050" xr:uid="{00000000-0005-0000-0000-00000F780000}"/>
    <cellStyle name="Normal 6 3 2 7" xfId="4601" xr:uid="{00000000-0005-0000-0000-000010780000}"/>
    <cellStyle name="Normal 6 3 2 7 2" xfId="14653" xr:uid="{00000000-0005-0000-0000-000011780000}"/>
    <cellStyle name="Normal 6 3 2 7 2 2" xfId="44984" xr:uid="{00000000-0005-0000-0000-000012780000}"/>
    <cellStyle name="Normal 6 3 2 7 2 3" xfId="29751" xr:uid="{00000000-0005-0000-0000-000013780000}"/>
    <cellStyle name="Normal 6 3 2 7 3" xfId="9633" xr:uid="{00000000-0005-0000-0000-000014780000}"/>
    <cellStyle name="Normal 6 3 2 7 3 2" xfId="39967" xr:uid="{00000000-0005-0000-0000-000015780000}"/>
    <cellStyle name="Normal 6 3 2 7 3 3" xfId="24734" xr:uid="{00000000-0005-0000-0000-000016780000}"/>
    <cellStyle name="Normal 6 3 2 7 4" xfId="34954" xr:uid="{00000000-0005-0000-0000-000017780000}"/>
    <cellStyle name="Normal 6 3 2 7 5" xfId="19721" xr:uid="{00000000-0005-0000-0000-000018780000}"/>
    <cellStyle name="Normal 6 3 2 8" xfId="11311" xr:uid="{00000000-0005-0000-0000-000019780000}"/>
    <cellStyle name="Normal 6 3 2 8 2" xfId="41642" xr:uid="{00000000-0005-0000-0000-00001A780000}"/>
    <cellStyle name="Normal 6 3 2 8 3" xfId="26409" xr:uid="{00000000-0005-0000-0000-00001B780000}"/>
    <cellStyle name="Normal 6 3 2 9" xfId="6290" xr:uid="{00000000-0005-0000-0000-00001C780000}"/>
    <cellStyle name="Normal 6 3 2 9 2" xfId="36625" xr:uid="{00000000-0005-0000-0000-00001D780000}"/>
    <cellStyle name="Normal 6 3 2 9 3" xfId="21392" xr:uid="{00000000-0005-0000-0000-00001E780000}"/>
    <cellStyle name="Normal 6 3 3" xfId="1254" xr:uid="{00000000-0005-0000-0000-00001F780000}"/>
    <cellStyle name="Normal 6 3 3 10" xfId="16431" xr:uid="{00000000-0005-0000-0000-000020780000}"/>
    <cellStyle name="Normal 6 3 3 2" xfId="1473" xr:uid="{00000000-0005-0000-0000-000021780000}"/>
    <cellStyle name="Normal 6 3 3 2 2" xfId="1894" xr:uid="{00000000-0005-0000-0000-000022780000}"/>
    <cellStyle name="Normal 6 3 3 2 2 2" xfId="2733" xr:uid="{00000000-0005-0000-0000-000023780000}"/>
    <cellStyle name="Normal 6 3 3 2 2 2 2" xfId="4423" xr:uid="{00000000-0005-0000-0000-000024780000}"/>
    <cellStyle name="Normal 6 3 3 2 2 2 2 2" xfId="14496" xr:uid="{00000000-0005-0000-0000-000025780000}"/>
    <cellStyle name="Normal 6 3 3 2 2 2 2 2 2" xfId="44827" xr:uid="{00000000-0005-0000-0000-000026780000}"/>
    <cellStyle name="Normal 6 3 3 2 2 2 2 2 3" xfId="29594" xr:uid="{00000000-0005-0000-0000-000027780000}"/>
    <cellStyle name="Normal 6 3 3 2 2 2 2 3" xfId="9476" xr:uid="{00000000-0005-0000-0000-000028780000}"/>
    <cellStyle name="Normal 6 3 3 2 2 2 2 3 2" xfId="39810" xr:uid="{00000000-0005-0000-0000-000029780000}"/>
    <cellStyle name="Normal 6 3 3 2 2 2 2 3 3" xfId="24577" xr:uid="{00000000-0005-0000-0000-00002A780000}"/>
    <cellStyle name="Normal 6 3 3 2 2 2 2 4" xfId="34797" xr:uid="{00000000-0005-0000-0000-00002B780000}"/>
    <cellStyle name="Normal 6 3 3 2 2 2 2 5" xfId="19564" xr:uid="{00000000-0005-0000-0000-00002C780000}"/>
    <cellStyle name="Normal 6 3 3 2 2 2 3" xfId="6115" xr:uid="{00000000-0005-0000-0000-00002D780000}"/>
    <cellStyle name="Normal 6 3 3 2 2 2 3 2" xfId="16167" xr:uid="{00000000-0005-0000-0000-00002E780000}"/>
    <cellStyle name="Normal 6 3 3 2 2 2 3 2 2" xfId="46498" xr:uid="{00000000-0005-0000-0000-00002F780000}"/>
    <cellStyle name="Normal 6 3 3 2 2 2 3 2 3" xfId="31265" xr:uid="{00000000-0005-0000-0000-000030780000}"/>
    <cellStyle name="Normal 6 3 3 2 2 2 3 3" xfId="11147" xr:uid="{00000000-0005-0000-0000-000031780000}"/>
    <cellStyle name="Normal 6 3 3 2 2 2 3 3 2" xfId="41481" xr:uid="{00000000-0005-0000-0000-000032780000}"/>
    <cellStyle name="Normal 6 3 3 2 2 2 3 3 3" xfId="26248" xr:uid="{00000000-0005-0000-0000-000033780000}"/>
    <cellStyle name="Normal 6 3 3 2 2 2 3 4" xfId="36468" xr:uid="{00000000-0005-0000-0000-000034780000}"/>
    <cellStyle name="Normal 6 3 3 2 2 2 3 5" xfId="21235" xr:uid="{00000000-0005-0000-0000-000035780000}"/>
    <cellStyle name="Normal 6 3 3 2 2 2 4" xfId="12825" xr:uid="{00000000-0005-0000-0000-000036780000}"/>
    <cellStyle name="Normal 6 3 3 2 2 2 4 2" xfId="43156" xr:uid="{00000000-0005-0000-0000-000037780000}"/>
    <cellStyle name="Normal 6 3 3 2 2 2 4 3" xfId="27923" xr:uid="{00000000-0005-0000-0000-000038780000}"/>
    <cellStyle name="Normal 6 3 3 2 2 2 5" xfId="7804" xr:uid="{00000000-0005-0000-0000-000039780000}"/>
    <cellStyle name="Normal 6 3 3 2 2 2 5 2" xfId="38139" xr:uid="{00000000-0005-0000-0000-00003A780000}"/>
    <cellStyle name="Normal 6 3 3 2 2 2 5 3" xfId="22906" xr:uid="{00000000-0005-0000-0000-00003B780000}"/>
    <cellStyle name="Normal 6 3 3 2 2 2 6" xfId="33127" xr:uid="{00000000-0005-0000-0000-00003C780000}"/>
    <cellStyle name="Normal 6 3 3 2 2 2 7" xfId="17893" xr:uid="{00000000-0005-0000-0000-00003D780000}"/>
    <cellStyle name="Normal 6 3 3 2 2 3" xfId="3586" xr:uid="{00000000-0005-0000-0000-00003E780000}"/>
    <cellStyle name="Normal 6 3 3 2 2 3 2" xfId="13660" xr:uid="{00000000-0005-0000-0000-00003F780000}"/>
    <cellStyle name="Normal 6 3 3 2 2 3 2 2" xfId="43991" xr:uid="{00000000-0005-0000-0000-000040780000}"/>
    <cellStyle name="Normal 6 3 3 2 2 3 2 3" xfId="28758" xr:uid="{00000000-0005-0000-0000-000041780000}"/>
    <cellStyle name="Normal 6 3 3 2 2 3 3" xfId="8640" xr:uid="{00000000-0005-0000-0000-000042780000}"/>
    <cellStyle name="Normal 6 3 3 2 2 3 3 2" xfId="38974" xr:uid="{00000000-0005-0000-0000-000043780000}"/>
    <cellStyle name="Normal 6 3 3 2 2 3 3 3" xfId="23741" xr:uid="{00000000-0005-0000-0000-000044780000}"/>
    <cellStyle name="Normal 6 3 3 2 2 3 4" xfId="33961" xr:uid="{00000000-0005-0000-0000-000045780000}"/>
    <cellStyle name="Normal 6 3 3 2 2 3 5" xfId="18728" xr:uid="{00000000-0005-0000-0000-000046780000}"/>
    <cellStyle name="Normal 6 3 3 2 2 4" xfId="5279" xr:uid="{00000000-0005-0000-0000-000047780000}"/>
    <cellStyle name="Normal 6 3 3 2 2 4 2" xfId="15331" xr:uid="{00000000-0005-0000-0000-000048780000}"/>
    <cellStyle name="Normal 6 3 3 2 2 4 2 2" xfId="45662" xr:uid="{00000000-0005-0000-0000-000049780000}"/>
    <cellStyle name="Normal 6 3 3 2 2 4 2 3" xfId="30429" xr:uid="{00000000-0005-0000-0000-00004A780000}"/>
    <cellStyle name="Normal 6 3 3 2 2 4 3" xfId="10311" xr:uid="{00000000-0005-0000-0000-00004B780000}"/>
    <cellStyle name="Normal 6 3 3 2 2 4 3 2" xfId="40645" xr:uid="{00000000-0005-0000-0000-00004C780000}"/>
    <cellStyle name="Normal 6 3 3 2 2 4 3 3" xfId="25412" xr:uid="{00000000-0005-0000-0000-00004D780000}"/>
    <cellStyle name="Normal 6 3 3 2 2 4 4" xfId="35632" xr:uid="{00000000-0005-0000-0000-00004E780000}"/>
    <cellStyle name="Normal 6 3 3 2 2 4 5" xfId="20399" xr:uid="{00000000-0005-0000-0000-00004F780000}"/>
    <cellStyle name="Normal 6 3 3 2 2 5" xfId="11989" xr:uid="{00000000-0005-0000-0000-000050780000}"/>
    <cellStyle name="Normal 6 3 3 2 2 5 2" xfId="42320" xr:uid="{00000000-0005-0000-0000-000051780000}"/>
    <cellStyle name="Normal 6 3 3 2 2 5 3" xfId="27087" xr:uid="{00000000-0005-0000-0000-000052780000}"/>
    <cellStyle name="Normal 6 3 3 2 2 6" xfId="6968" xr:uid="{00000000-0005-0000-0000-000053780000}"/>
    <cellStyle name="Normal 6 3 3 2 2 6 2" xfId="37303" xr:uid="{00000000-0005-0000-0000-000054780000}"/>
    <cellStyle name="Normal 6 3 3 2 2 6 3" xfId="22070" xr:uid="{00000000-0005-0000-0000-000055780000}"/>
    <cellStyle name="Normal 6 3 3 2 2 7" xfId="32291" xr:uid="{00000000-0005-0000-0000-000056780000}"/>
    <cellStyle name="Normal 6 3 3 2 2 8" xfId="17057" xr:uid="{00000000-0005-0000-0000-000057780000}"/>
    <cellStyle name="Normal 6 3 3 2 3" xfId="2315" xr:uid="{00000000-0005-0000-0000-000058780000}"/>
    <cellStyle name="Normal 6 3 3 2 3 2" xfId="4005" xr:uid="{00000000-0005-0000-0000-000059780000}"/>
    <cellStyle name="Normal 6 3 3 2 3 2 2" xfId="14078" xr:uid="{00000000-0005-0000-0000-00005A780000}"/>
    <cellStyle name="Normal 6 3 3 2 3 2 2 2" xfId="44409" xr:uid="{00000000-0005-0000-0000-00005B780000}"/>
    <cellStyle name="Normal 6 3 3 2 3 2 2 3" xfId="29176" xr:uid="{00000000-0005-0000-0000-00005C780000}"/>
    <cellStyle name="Normal 6 3 3 2 3 2 3" xfId="9058" xr:uid="{00000000-0005-0000-0000-00005D780000}"/>
    <cellStyle name="Normal 6 3 3 2 3 2 3 2" xfId="39392" xr:uid="{00000000-0005-0000-0000-00005E780000}"/>
    <cellStyle name="Normal 6 3 3 2 3 2 3 3" xfId="24159" xr:uid="{00000000-0005-0000-0000-00005F780000}"/>
    <cellStyle name="Normal 6 3 3 2 3 2 4" xfId="34379" xr:uid="{00000000-0005-0000-0000-000060780000}"/>
    <cellStyle name="Normal 6 3 3 2 3 2 5" xfId="19146" xr:uid="{00000000-0005-0000-0000-000061780000}"/>
    <cellStyle name="Normal 6 3 3 2 3 3" xfId="5697" xr:uid="{00000000-0005-0000-0000-000062780000}"/>
    <cellStyle name="Normal 6 3 3 2 3 3 2" xfId="15749" xr:uid="{00000000-0005-0000-0000-000063780000}"/>
    <cellStyle name="Normal 6 3 3 2 3 3 2 2" xfId="46080" xr:uid="{00000000-0005-0000-0000-000064780000}"/>
    <cellStyle name="Normal 6 3 3 2 3 3 2 3" xfId="30847" xr:uid="{00000000-0005-0000-0000-000065780000}"/>
    <cellStyle name="Normal 6 3 3 2 3 3 3" xfId="10729" xr:uid="{00000000-0005-0000-0000-000066780000}"/>
    <cellStyle name="Normal 6 3 3 2 3 3 3 2" xfId="41063" xr:uid="{00000000-0005-0000-0000-000067780000}"/>
    <cellStyle name="Normal 6 3 3 2 3 3 3 3" xfId="25830" xr:uid="{00000000-0005-0000-0000-000068780000}"/>
    <cellStyle name="Normal 6 3 3 2 3 3 4" xfId="36050" xr:uid="{00000000-0005-0000-0000-000069780000}"/>
    <cellStyle name="Normal 6 3 3 2 3 3 5" xfId="20817" xr:uid="{00000000-0005-0000-0000-00006A780000}"/>
    <cellStyle name="Normal 6 3 3 2 3 4" xfId="12407" xr:uid="{00000000-0005-0000-0000-00006B780000}"/>
    <cellStyle name="Normal 6 3 3 2 3 4 2" xfId="42738" xr:uid="{00000000-0005-0000-0000-00006C780000}"/>
    <cellStyle name="Normal 6 3 3 2 3 4 3" xfId="27505" xr:uid="{00000000-0005-0000-0000-00006D780000}"/>
    <cellStyle name="Normal 6 3 3 2 3 5" xfId="7386" xr:uid="{00000000-0005-0000-0000-00006E780000}"/>
    <cellStyle name="Normal 6 3 3 2 3 5 2" xfId="37721" xr:uid="{00000000-0005-0000-0000-00006F780000}"/>
    <cellStyle name="Normal 6 3 3 2 3 5 3" xfId="22488" xr:uid="{00000000-0005-0000-0000-000070780000}"/>
    <cellStyle name="Normal 6 3 3 2 3 6" xfId="32709" xr:uid="{00000000-0005-0000-0000-000071780000}"/>
    <cellStyle name="Normal 6 3 3 2 3 7" xfId="17475" xr:uid="{00000000-0005-0000-0000-000072780000}"/>
    <cellStyle name="Normal 6 3 3 2 4" xfId="3168" xr:uid="{00000000-0005-0000-0000-000073780000}"/>
    <cellStyle name="Normal 6 3 3 2 4 2" xfId="13242" xr:uid="{00000000-0005-0000-0000-000074780000}"/>
    <cellStyle name="Normal 6 3 3 2 4 2 2" xfId="43573" xr:uid="{00000000-0005-0000-0000-000075780000}"/>
    <cellStyle name="Normal 6 3 3 2 4 2 3" xfId="28340" xr:uid="{00000000-0005-0000-0000-000076780000}"/>
    <cellStyle name="Normal 6 3 3 2 4 3" xfId="8222" xr:uid="{00000000-0005-0000-0000-000077780000}"/>
    <cellStyle name="Normal 6 3 3 2 4 3 2" xfId="38556" xr:uid="{00000000-0005-0000-0000-000078780000}"/>
    <cellStyle name="Normal 6 3 3 2 4 3 3" xfId="23323" xr:uid="{00000000-0005-0000-0000-000079780000}"/>
    <cellStyle name="Normal 6 3 3 2 4 4" xfId="33543" xr:uid="{00000000-0005-0000-0000-00007A780000}"/>
    <cellStyle name="Normal 6 3 3 2 4 5" xfId="18310" xr:uid="{00000000-0005-0000-0000-00007B780000}"/>
    <cellStyle name="Normal 6 3 3 2 5" xfId="4861" xr:uid="{00000000-0005-0000-0000-00007C780000}"/>
    <cellStyle name="Normal 6 3 3 2 5 2" xfId="14913" xr:uid="{00000000-0005-0000-0000-00007D780000}"/>
    <cellStyle name="Normal 6 3 3 2 5 2 2" xfId="45244" xr:uid="{00000000-0005-0000-0000-00007E780000}"/>
    <cellStyle name="Normal 6 3 3 2 5 2 3" xfId="30011" xr:uid="{00000000-0005-0000-0000-00007F780000}"/>
    <cellStyle name="Normal 6 3 3 2 5 3" xfId="9893" xr:uid="{00000000-0005-0000-0000-000080780000}"/>
    <cellStyle name="Normal 6 3 3 2 5 3 2" xfId="40227" xr:uid="{00000000-0005-0000-0000-000081780000}"/>
    <cellStyle name="Normal 6 3 3 2 5 3 3" xfId="24994" xr:uid="{00000000-0005-0000-0000-000082780000}"/>
    <cellStyle name="Normal 6 3 3 2 5 4" xfId="35214" xr:uid="{00000000-0005-0000-0000-000083780000}"/>
    <cellStyle name="Normal 6 3 3 2 5 5" xfId="19981" xr:uid="{00000000-0005-0000-0000-000084780000}"/>
    <cellStyle name="Normal 6 3 3 2 6" xfId="11571" xr:uid="{00000000-0005-0000-0000-000085780000}"/>
    <cellStyle name="Normal 6 3 3 2 6 2" xfId="41902" xr:uid="{00000000-0005-0000-0000-000086780000}"/>
    <cellStyle name="Normal 6 3 3 2 6 3" xfId="26669" xr:uid="{00000000-0005-0000-0000-000087780000}"/>
    <cellStyle name="Normal 6 3 3 2 7" xfId="6550" xr:uid="{00000000-0005-0000-0000-000088780000}"/>
    <cellStyle name="Normal 6 3 3 2 7 2" xfId="36885" xr:uid="{00000000-0005-0000-0000-000089780000}"/>
    <cellStyle name="Normal 6 3 3 2 7 3" xfId="21652" xr:uid="{00000000-0005-0000-0000-00008A780000}"/>
    <cellStyle name="Normal 6 3 3 2 8" xfId="31873" xr:uid="{00000000-0005-0000-0000-00008B780000}"/>
    <cellStyle name="Normal 6 3 3 2 9" xfId="16639" xr:uid="{00000000-0005-0000-0000-00008C780000}"/>
    <cellStyle name="Normal 6 3 3 3" xfId="1686" xr:uid="{00000000-0005-0000-0000-00008D780000}"/>
    <cellStyle name="Normal 6 3 3 3 2" xfId="2525" xr:uid="{00000000-0005-0000-0000-00008E780000}"/>
    <cellStyle name="Normal 6 3 3 3 2 2" xfId="4215" xr:uid="{00000000-0005-0000-0000-00008F780000}"/>
    <cellStyle name="Normal 6 3 3 3 2 2 2" xfId="14288" xr:uid="{00000000-0005-0000-0000-000090780000}"/>
    <cellStyle name="Normal 6 3 3 3 2 2 2 2" xfId="44619" xr:uid="{00000000-0005-0000-0000-000091780000}"/>
    <cellStyle name="Normal 6 3 3 3 2 2 2 3" xfId="29386" xr:uid="{00000000-0005-0000-0000-000092780000}"/>
    <cellStyle name="Normal 6 3 3 3 2 2 3" xfId="9268" xr:uid="{00000000-0005-0000-0000-000093780000}"/>
    <cellStyle name="Normal 6 3 3 3 2 2 3 2" xfId="39602" xr:uid="{00000000-0005-0000-0000-000094780000}"/>
    <cellStyle name="Normal 6 3 3 3 2 2 3 3" xfId="24369" xr:uid="{00000000-0005-0000-0000-000095780000}"/>
    <cellStyle name="Normal 6 3 3 3 2 2 4" xfId="34589" xr:uid="{00000000-0005-0000-0000-000096780000}"/>
    <cellStyle name="Normal 6 3 3 3 2 2 5" xfId="19356" xr:uid="{00000000-0005-0000-0000-000097780000}"/>
    <cellStyle name="Normal 6 3 3 3 2 3" xfId="5907" xr:uid="{00000000-0005-0000-0000-000098780000}"/>
    <cellStyle name="Normal 6 3 3 3 2 3 2" xfId="15959" xr:uid="{00000000-0005-0000-0000-000099780000}"/>
    <cellStyle name="Normal 6 3 3 3 2 3 2 2" xfId="46290" xr:uid="{00000000-0005-0000-0000-00009A780000}"/>
    <cellStyle name="Normal 6 3 3 3 2 3 2 3" xfId="31057" xr:uid="{00000000-0005-0000-0000-00009B780000}"/>
    <cellStyle name="Normal 6 3 3 3 2 3 3" xfId="10939" xr:uid="{00000000-0005-0000-0000-00009C780000}"/>
    <cellStyle name="Normal 6 3 3 3 2 3 3 2" xfId="41273" xr:uid="{00000000-0005-0000-0000-00009D780000}"/>
    <cellStyle name="Normal 6 3 3 3 2 3 3 3" xfId="26040" xr:uid="{00000000-0005-0000-0000-00009E780000}"/>
    <cellStyle name="Normal 6 3 3 3 2 3 4" xfId="36260" xr:uid="{00000000-0005-0000-0000-00009F780000}"/>
    <cellStyle name="Normal 6 3 3 3 2 3 5" xfId="21027" xr:uid="{00000000-0005-0000-0000-0000A0780000}"/>
    <cellStyle name="Normal 6 3 3 3 2 4" xfId="12617" xr:uid="{00000000-0005-0000-0000-0000A1780000}"/>
    <cellStyle name="Normal 6 3 3 3 2 4 2" xfId="42948" xr:uid="{00000000-0005-0000-0000-0000A2780000}"/>
    <cellStyle name="Normal 6 3 3 3 2 4 3" xfId="27715" xr:uid="{00000000-0005-0000-0000-0000A3780000}"/>
    <cellStyle name="Normal 6 3 3 3 2 5" xfId="7596" xr:uid="{00000000-0005-0000-0000-0000A4780000}"/>
    <cellStyle name="Normal 6 3 3 3 2 5 2" xfId="37931" xr:uid="{00000000-0005-0000-0000-0000A5780000}"/>
    <cellStyle name="Normal 6 3 3 3 2 5 3" xfId="22698" xr:uid="{00000000-0005-0000-0000-0000A6780000}"/>
    <cellStyle name="Normal 6 3 3 3 2 6" xfId="32919" xr:uid="{00000000-0005-0000-0000-0000A7780000}"/>
    <cellStyle name="Normal 6 3 3 3 2 7" xfId="17685" xr:uid="{00000000-0005-0000-0000-0000A8780000}"/>
    <cellStyle name="Normal 6 3 3 3 3" xfId="3378" xr:uid="{00000000-0005-0000-0000-0000A9780000}"/>
    <cellStyle name="Normal 6 3 3 3 3 2" xfId="13452" xr:uid="{00000000-0005-0000-0000-0000AA780000}"/>
    <cellStyle name="Normal 6 3 3 3 3 2 2" xfId="43783" xr:uid="{00000000-0005-0000-0000-0000AB780000}"/>
    <cellStyle name="Normal 6 3 3 3 3 2 3" xfId="28550" xr:uid="{00000000-0005-0000-0000-0000AC780000}"/>
    <cellStyle name="Normal 6 3 3 3 3 3" xfId="8432" xr:uid="{00000000-0005-0000-0000-0000AD780000}"/>
    <cellStyle name="Normal 6 3 3 3 3 3 2" xfId="38766" xr:uid="{00000000-0005-0000-0000-0000AE780000}"/>
    <cellStyle name="Normal 6 3 3 3 3 3 3" xfId="23533" xr:uid="{00000000-0005-0000-0000-0000AF780000}"/>
    <cellStyle name="Normal 6 3 3 3 3 4" xfId="33753" xr:uid="{00000000-0005-0000-0000-0000B0780000}"/>
    <cellStyle name="Normal 6 3 3 3 3 5" xfId="18520" xr:uid="{00000000-0005-0000-0000-0000B1780000}"/>
    <cellStyle name="Normal 6 3 3 3 4" xfId="5071" xr:uid="{00000000-0005-0000-0000-0000B2780000}"/>
    <cellStyle name="Normal 6 3 3 3 4 2" xfId="15123" xr:uid="{00000000-0005-0000-0000-0000B3780000}"/>
    <cellStyle name="Normal 6 3 3 3 4 2 2" xfId="45454" xr:uid="{00000000-0005-0000-0000-0000B4780000}"/>
    <cellStyle name="Normal 6 3 3 3 4 2 3" xfId="30221" xr:uid="{00000000-0005-0000-0000-0000B5780000}"/>
    <cellStyle name="Normal 6 3 3 3 4 3" xfId="10103" xr:uid="{00000000-0005-0000-0000-0000B6780000}"/>
    <cellStyle name="Normal 6 3 3 3 4 3 2" xfId="40437" xr:uid="{00000000-0005-0000-0000-0000B7780000}"/>
    <cellStyle name="Normal 6 3 3 3 4 3 3" xfId="25204" xr:uid="{00000000-0005-0000-0000-0000B8780000}"/>
    <cellStyle name="Normal 6 3 3 3 4 4" xfId="35424" xr:uid="{00000000-0005-0000-0000-0000B9780000}"/>
    <cellStyle name="Normal 6 3 3 3 4 5" xfId="20191" xr:uid="{00000000-0005-0000-0000-0000BA780000}"/>
    <cellStyle name="Normal 6 3 3 3 5" xfId="11781" xr:uid="{00000000-0005-0000-0000-0000BB780000}"/>
    <cellStyle name="Normal 6 3 3 3 5 2" xfId="42112" xr:uid="{00000000-0005-0000-0000-0000BC780000}"/>
    <cellStyle name="Normal 6 3 3 3 5 3" xfId="26879" xr:uid="{00000000-0005-0000-0000-0000BD780000}"/>
    <cellStyle name="Normal 6 3 3 3 6" xfId="6760" xr:uid="{00000000-0005-0000-0000-0000BE780000}"/>
    <cellStyle name="Normal 6 3 3 3 6 2" xfId="37095" xr:uid="{00000000-0005-0000-0000-0000BF780000}"/>
    <cellStyle name="Normal 6 3 3 3 6 3" xfId="21862" xr:uid="{00000000-0005-0000-0000-0000C0780000}"/>
    <cellStyle name="Normal 6 3 3 3 7" xfId="32083" xr:uid="{00000000-0005-0000-0000-0000C1780000}"/>
    <cellStyle name="Normal 6 3 3 3 8" xfId="16849" xr:uid="{00000000-0005-0000-0000-0000C2780000}"/>
    <cellStyle name="Normal 6 3 3 4" xfId="2107" xr:uid="{00000000-0005-0000-0000-0000C3780000}"/>
    <cellStyle name="Normal 6 3 3 4 2" xfId="3797" xr:uid="{00000000-0005-0000-0000-0000C4780000}"/>
    <cellStyle name="Normal 6 3 3 4 2 2" xfId="13870" xr:uid="{00000000-0005-0000-0000-0000C5780000}"/>
    <cellStyle name="Normal 6 3 3 4 2 2 2" xfId="44201" xr:uid="{00000000-0005-0000-0000-0000C6780000}"/>
    <cellStyle name="Normal 6 3 3 4 2 2 3" xfId="28968" xr:uid="{00000000-0005-0000-0000-0000C7780000}"/>
    <cellStyle name="Normal 6 3 3 4 2 3" xfId="8850" xr:uid="{00000000-0005-0000-0000-0000C8780000}"/>
    <cellStyle name="Normal 6 3 3 4 2 3 2" xfId="39184" xr:uid="{00000000-0005-0000-0000-0000C9780000}"/>
    <cellStyle name="Normal 6 3 3 4 2 3 3" xfId="23951" xr:uid="{00000000-0005-0000-0000-0000CA780000}"/>
    <cellStyle name="Normal 6 3 3 4 2 4" xfId="34171" xr:uid="{00000000-0005-0000-0000-0000CB780000}"/>
    <cellStyle name="Normal 6 3 3 4 2 5" xfId="18938" xr:uid="{00000000-0005-0000-0000-0000CC780000}"/>
    <cellStyle name="Normal 6 3 3 4 3" xfId="5489" xr:uid="{00000000-0005-0000-0000-0000CD780000}"/>
    <cellStyle name="Normal 6 3 3 4 3 2" xfId="15541" xr:uid="{00000000-0005-0000-0000-0000CE780000}"/>
    <cellStyle name="Normal 6 3 3 4 3 2 2" xfId="45872" xr:uid="{00000000-0005-0000-0000-0000CF780000}"/>
    <cellStyle name="Normal 6 3 3 4 3 2 3" xfId="30639" xr:uid="{00000000-0005-0000-0000-0000D0780000}"/>
    <cellStyle name="Normal 6 3 3 4 3 3" xfId="10521" xr:uid="{00000000-0005-0000-0000-0000D1780000}"/>
    <cellStyle name="Normal 6 3 3 4 3 3 2" xfId="40855" xr:uid="{00000000-0005-0000-0000-0000D2780000}"/>
    <cellStyle name="Normal 6 3 3 4 3 3 3" xfId="25622" xr:uid="{00000000-0005-0000-0000-0000D3780000}"/>
    <cellStyle name="Normal 6 3 3 4 3 4" xfId="35842" xr:uid="{00000000-0005-0000-0000-0000D4780000}"/>
    <cellStyle name="Normal 6 3 3 4 3 5" xfId="20609" xr:uid="{00000000-0005-0000-0000-0000D5780000}"/>
    <cellStyle name="Normal 6 3 3 4 4" xfId="12199" xr:uid="{00000000-0005-0000-0000-0000D6780000}"/>
    <cellStyle name="Normal 6 3 3 4 4 2" xfId="42530" xr:uid="{00000000-0005-0000-0000-0000D7780000}"/>
    <cellStyle name="Normal 6 3 3 4 4 3" xfId="27297" xr:uid="{00000000-0005-0000-0000-0000D8780000}"/>
    <cellStyle name="Normal 6 3 3 4 5" xfId="7178" xr:uid="{00000000-0005-0000-0000-0000D9780000}"/>
    <cellStyle name="Normal 6 3 3 4 5 2" xfId="37513" xr:uid="{00000000-0005-0000-0000-0000DA780000}"/>
    <cellStyle name="Normal 6 3 3 4 5 3" xfId="22280" xr:uid="{00000000-0005-0000-0000-0000DB780000}"/>
    <cellStyle name="Normal 6 3 3 4 6" xfId="32501" xr:uid="{00000000-0005-0000-0000-0000DC780000}"/>
    <cellStyle name="Normal 6 3 3 4 7" xfId="17267" xr:uid="{00000000-0005-0000-0000-0000DD780000}"/>
    <cellStyle name="Normal 6 3 3 5" xfId="2960" xr:uid="{00000000-0005-0000-0000-0000DE780000}"/>
    <cellStyle name="Normal 6 3 3 5 2" xfId="13034" xr:uid="{00000000-0005-0000-0000-0000DF780000}"/>
    <cellStyle name="Normal 6 3 3 5 2 2" xfId="43365" xr:uid="{00000000-0005-0000-0000-0000E0780000}"/>
    <cellStyle name="Normal 6 3 3 5 2 3" xfId="28132" xr:uid="{00000000-0005-0000-0000-0000E1780000}"/>
    <cellStyle name="Normal 6 3 3 5 3" xfId="8014" xr:uid="{00000000-0005-0000-0000-0000E2780000}"/>
    <cellStyle name="Normal 6 3 3 5 3 2" xfId="38348" xr:uid="{00000000-0005-0000-0000-0000E3780000}"/>
    <cellStyle name="Normal 6 3 3 5 3 3" xfId="23115" xr:uid="{00000000-0005-0000-0000-0000E4780000}"/>
    <cellStyle name="Normal 6 3 3 5 4" xfId="33335" xr:uid="{00000000-0005-0000-0000-0000E5780000}"/>
    <cellStyle name="Normal 6 3 3 5 5" xfId="18102" xr:uid="{00000000-0005-0000-0000-0000E6780000}"/>
    <cellStyle name="Normal 6 3 3 6" xfId="4653" xr:uid="{00000000-0005-0000-0000-0000E7780000}"/>
    <cellStyle name="Normal 6 3 3 6 2" xfId="14705" xr:uid="{00000000-0005-0000-0000-0000E8780000}"/>
    <cellStyle name="Normal 6 3 3 6 2 2" xfId="45036" xr:uid="{00000000-0005-0000-0000-0000E9780000}"/>
    <cellStyle name="Normal 6 3 3 6 2 3" xfId="29803" xr:uid="{00000000-0005-0000-0000-0000EA780000}"/>
    <cellStyle name="Normal 6 3 3 6 3" xfId="9685" xr:uid="{00000000-0005-0000-0000-0000EB780000}"/>
    <cellStyle name="Normal 6 3 3 6 3 2" xfId="40019" xr:uid="{00000000-0005-0000-0000-0000EC780000}"/>
    <cellStyle name="Normal 6 3 3 6 3 3" xfId="24786" xr:uid="{00000000-0005-0000-0000-0000ED780000}"/>
    <cellStyle name="Normal 6 3 3 6 4" xfId="35006" xr:uid="{00000000-0005-0000-0000-0000EE780000}"/>
    <cellStyle name="Normal 6 3 3 6 5" xfId="19773" xr:uid="{00000000-0005-0000-0000-0000EF780000}"/>
    <cellStyle name="Normal 6 3 3 7" xfId="11363" xr:uid="{00000000-0005-0000-0000-0000F0780000}"/>
    <cellStyle name="Normal 6 3 3 7 2" xfId="41694" xr:uid="{00000000-0005-0000-0000-0000F1780000}"/>
    <cellStyle name="Normal 6 3 3 7 3" xfId="26461" xr:uid="{00000000-0005-0000-0000-0000F2780000}"/>
    <cellStyle name="Normal 6 3 3 8" xfId="6342" xr:uid="{00000000-0005-0000-0000-0000F3780000}"/>
    <cellStyle name="Normal 6 3 3 8 2" xfId="36677" xr:uid="{00000000-0005-0000-0000-0000F4780000}"/>
    <cellStyle name="Normal 6 3 3 8 3" xfId="21444" xr:uid="{00000000-0005-0000-0000-0000F5780000}"/>
    <cellStyle name="Normal 6 3 3 9" xfId="31666" xr:uid="{00000000-0005-0000-0000-0000F6780000}"/>
    <cellStyle name="Normal 6 3 4" xfId="1367" xr:uid="{00000000-0005-0000-0000-0000F7780000}"/>
    <cellStyle name="Normal 6 3 4 2" xfId="1790" xr:uid="{00000000-0005-0000-0000-0000F8780000}"/>
    <cellStyle name="Normal 6 3 4 2 2" xfId="2629" xr:uid="{00000000-0005-0000-0000-0000F9780000}"/>
    <cellStyle name="Normal 6 3 4 2 2 2" xfId="4319" xr:uid="{00000000-0005-0000-0000-0000FA780000}"/>
    <cellStyle name="Normal 6 3 4 2 2 2 2" xfId="14392" xr:uid="{00000000-0005-0000-0000-0000FB780000}"/>
    <cellStyle name="Normal 6 3 4 2 2 2 2 2" xfId="44723" xr:uid="{00000000-0005-0000-0000-0000FC780000}"/>
    <cellStyle name="Normal 6 3 4 2 2 2 2 3" xfId="29490" xr:uid="{00000000-0005-0000-0000-0000FD780000}"/>
    <cellStyle name="Normal 6 3 4 2 2 2 3" xfId="9372" xr:uid="{00000000-0005-0000-0000-0000FE780000}"/>
    <cellStyle name="Normal 6 3 4 2 2 2 3 2" xfId="39706" xr:uid="{00000000-0005-0000-0000-0000FF780000}"/>
    <cellStyle name="Normal 6 3 4 2 2 2 3 3" xfId="24473" xr:uid="{00000000-0005-0000-0000-000000790000}"/>
    <cellStyle name="Normal 6 3 4 2 2 2 4" xfId="34693" xr:uid="{00000000-0005-0000-0000-000001790000}"/>
    <cellStyle name="Normal 6 3 4 2 2 2 5" xfId="19460" xr:uid="{00000000-0005-0000-0000-000002790000}"/>
    <cellStyle name="Normal 6 3 4 2 2 3" xfId="6011" xr:uid="{00000000-0005-0000-0000-000003790000}"/>
    <cellStyle name="Normal 6 3 4 2 2 3 2" xfId="16063" xr:uid="{00000000-0005-0000-0000-000004790000}"/>
    <cellStyle name="Normal 6 3 4 2 2 3 2 2" xfId="46394" xr:uid="{00000000-0005-0000-0000-000005790000}"/>
    <cellStyle name="Normal 6 3 4 2 2 3 2 3" xfId="31161" xr:uid="{00000000-0005-0000-0000-000006790000}"/>
    <cellStyle name="Normal 6 3 4 2 2 3 3" xfId="11043" xr:uid="{00000000-0005-0000-0000-000007790000}"/>
    <cellStyle name="Normal 6 3 4 2 2 3 3 2" xfId="41377" xr:uid="{00000000-0005-0000-0000-000008790000}"/>
    <cellStyle name="Normal 6 3 4 2 2 3 3 3" xfId="26144" xr:uid="{00000000-0005-0000-0000-000009790000}"/>
    <cellStyle name="Normal 6 3 4 2 2 3 4" xfId="36364" xr:uid="{00000000-0005-0000-0000-00000A790000}"/>
    <cellStyle name="Normal 6 3 4 2 2 3 5" xfId="21131" xr:uid="{00000000-0005-0000-0000-00000B790000}"/>
    <cellStyle name="Normal 6 3 4 2 2 4" xfId="12721" xr:uid="{00000000-0005-0000-0000-00000C790000}"/>
    <cellStyle name="Normal 6 3 4 2 2 4 2" xfId="43052" xr:uid="{00000000-0005-0000-0000-00000D790000}"/>
    <cellStyle name="Normal 6 3 4 2 2 4 3" xfId="27819" xr:uid="{00000000-0005-0000-0000-00000E790000}"/>
    <cellStyle name="Normal 6 3 4 2 2 5" xfId="7700" xr:uid="{00000000-0005-0000-0000-00000F790000}"/>
    <cellStyle name="Normal 6 3 4 2 2 5 2" xfId="38035" xr:uid="{00000000-0005-0000-0000-000010790000}"/>
    <cellStyle name="Normal 6 3 4 2 2 5 3" xfId="22802" xr:uid="{00000000-0005-0000-0000-000011790000}"/>
    <cellStyle name="Normal 6 3 4 2 2 6" xfId="33023" xr:uid="{00000000-0005-0000-0000-000012790000}"/>
    <cellStyle name="Normal 6 3 4 2 2 7" xfId="17789" xr:uid="{00000000-0005-0000-0000-000013790000}"/>
    <cellStyle name="Normal 6 3 4 2 3" xfId="3482" xr:uid="{00000000-0005-0000-0000-000014790000}"/>
    <cellStyle name="Normal 6 3 4 2 3 2" xfId="13556" xr:uid="{00000000-0005-0000-0000-000015790000}"/>
    <cellStyle name="Normal 6 3 4 2 3 2 2" xfId="43887" xr:uid="{00000000-0005-0000-0000-000016790000}"/>
    <cellStyle name="Normal 6 3 4 2 3 2 3" xfId="28654" xr:uid="{00000000-0005-0000-0000-000017790000}"/>
    <cellStyle name="Normal 6 3 4 2 3 3" xfId="8536" xr:uid="{00000000-0005-0000-0000-000018790000}"/>
    <cellStyle name="Normal 6 3 4 2 3 3 2" xfId="38870" xr:uid="{00000000-0005-0000-0000-000019790000}"/>
    <cellStyle name="Normal 6 3 4 2 3 3 3" xfId="23637" xr:uid="{00000000-0005-0000-0000-00001A790000}"/>
    <cellStyle name="Normal 6 3 4 2 3 4" xfId="33857" xr:uid="{00000000-0005-0000-0000-00001B790000}"/>
    <cellStyle name="Normal 6 3 4 2 3 5" xfId="18624" xr:uid="{00000000-0005-0000-0000-00001C790000}"/>
    <cellStyle name="Normal 6 3 4 2 4" xfId="5175" xr:uid="{00000000-0005-0000-0000-00001D790000}"/>
    <cellStyle name="Normal 6 3 4 2 4 2" xfId="15227" xr:uid="{00000000-0005-0000-0000-00001E790000}"/>
    <cellStyle name="Normal 6 3 4 2 4 2 2" xfId="45558" xr:uid="{00000000-0005-0000-0000-00001F790000}"/>
    <cellStyle name="Normal 6 3 4 2 4 2 3" xfId="30325" xr:uid="{00000000-0005-0000-0000-000020790000}"/>
    <cellStyle name="Normal 6 3 4 2 4 3" xfId="10207" xr:uid="{00000000-0005-0000-0000-000021790000}"/>
    <cellStyle name="Normal 6 3 4 2 4 3 2" xfId="40541" xr:uid="{00000000-0005-0000-0000-000022790000}"/>
    <cellStyle name="Normal 6 3 4 2 4 3 3" xfId="25308" xr:uid="{00000000-0005-0000-0000-000023790000}"/>
    <cellStyle name="Normal 6 3 4 2 4 4" xfId="35528" xr:uid="{00000000-0005-0000-0000-000024790000}"/>
    <cellStyle name="Normal 6 3 4 2 4 5" xfId="20295" xr:uid="{00000000-0005-0000-0000-000025790000}"/>
    <cellStyle name="Normal 6 3 4 2 5" xfId="11885" xr:uid="{00000000-0005-0000-0000-000026790000}"/>
    <cellStyle name="Normal 6 3 4 2 5 2" xfId="42216" xr:uid="{00000000-0005-0000-0000-000027790000}"/>
    <cellStyle name="Normal 6 3 4 2 5 3" xfId="26983" xr:uid="{00000000-0005-0000-0000-000028790000}"/>
    <cellStyle name="Normal 6 3 4 2 6" xfId="6864" xr:uid="{00000000-0005-0000-0000-000029790000}"/>
    <cellStyle name="Normal 6 3 4 2 6 2" xfId="37199" xr:uid="{00000000-0005-0000-0000-00002A790000}"/>
    <cellStyle name="Normal 6 3 4 2 6 3" xfId="21966" xr:uid="{00000000-0005-0000-0000-00002B790000}"/>
    <cellStyle name="Normal 6 3 4 2 7" xfId="32187" xr:uid="{00000000-0005-0000-0000-00002C790000}"/>
    <cellStyle name="Normal 6 3 4 2 8" xfId="16953" xr:uid="{00000000-0005-0000-0000-00002D790000}"/>
    <cellStyle name="Normal 6 3 4 3" xfId="2211" xr:uid="{00000000-0005-0000-0000-00002E790000}"/>
    <cellStyle name="Normal 6 3 4 3 2" xfId="3901" xr:uid="{00000000-0005-0000-0000-00002F790000}"/>
    <cellStyle name="Normal 6 3 4 3 2 2" xfId="13974" xr:uid="{00000000-0005-0000-0000-000030790000}"/>
    <cellStyle name="Normal 6 3 4 3 2 2 2" xfId="44305" xr:uid="{00000000-0005-0000-0000-000031790000}"/>
    <cellStyle name="Normal 6 3 4 3 2 2 3" xfId="29072" xr:uid="{00000000-0005-0000-0000-000032790000}"/>
    <cellStyle name="Normal 6 3 4 3 2 3" xfId="8954" xr:uid="{00000000-0005-0000-0000-000033790000}"/>
    <cellStyle name="Normal 6 3 4 3 2 3 2" xfId="39288" xr:uid="{00000000-0005-0000-0000-000034790000}"/>
    <cellStyle name="Normal 6 3 4 3 2 3 3" xfId="24055" xr:uid="{00000000-0005-0000-0000-000035790000}"/>
    <cellStyle name="Normal 6 3 4 3 2 4" xfId="34275" xr:uid="{00000000-0005-0000-0000-000036790000}"/>
    <cellStyle name="Normal 6 3 4 3 2 5" xfId="19042" xr:uid="{00000000-0005-0000-0000-000037790000}"/>
    <cellStyle name="Normal 6 3 4 3 3" xfId="5593" xr:uid="{00000000-0005-0000-0000-000038790000}"/>
    <cellStyle name="Normal 6 3 4 3 3 2" xfId="15645" xr:uid="{00000000-0005-0000-0000-000039790000}"/>
    <cellStyle name="Normal 6 3 4 3 3 2 2" xfId="45976" xr:uid="{00000000-0005-0000-0000-00003A790000}"/>
    <cellStyle name="Normal 6 3 4 3 3 2 3" xfId="30743" xr:uid="{00000000-0005-0000-0000-00003B790000}"/>
    <cellStyle name="Normal 6 3 4 3 3 3" xfId="10625" xr:uid="{00000000-0005-0000-0000-00003C790000}"/>
    <cellStyle name="Normal 6 3 4 3 3 3 2" xfId="40959" xr:uid="{00000000-0005-0000-0000-00003D790000}"/>
    <cellStyle name="Normal 6 3 4 3 3 3 3" xfId="25726" xr:uid="{00000000-0005-0000-0000-00003E790000}"/>
    <cellStyle name="Normal 6 3 4 3 3 4" xfId="35946" xr:uid="{00000000-0005-0000-0000-00003F790000}"/>
    <cellStyle name="Normal 6 3 4 3 3 5" xfId="20713" xr:uid="{00000000-0005-0000-0000-000040790000}"/>
    <cellStyle name="Normal 6 3 4 3 4" xfId="12303" xr:uid="{00000000-0005-0000-0000-000041790000}"/>
    <cellStyle name="Normal 6 3 4 3 4 2" xfId="42634" xr:uid="{00000000-0005-0000-0000-000042790000}"/>
    <cellStyle name="Normal 6 3 4 3 4 3" xfId="27401" xr:uid="{00000000-0005-0000-0000-000043790000}"/>
    <cellStyle name="Normal 6 3 4 3 5" xfId="7282" xr:uid="{00000000-0005-0000-0000-000044790000}"/>
    <cellStyle name="Normal 6 3 4 3 5 2" xfId="37617" xr:uid="{00000000-0005-0000-0000-000045790000}"/>
    <cellStyle name="Normal 6 3 4 3 5 3" xfId="22384" xr:uid="{00000000-0005-0000-0000-000046790000}"/>
    <cellStyle name="Normal 6 3 4 3 6" xfId="32605" xr:uid="{00000000-0005-0000-0000-000047790000}"/>
    <cellStyle name="Normal 6 3 4 3 7" xfId="17371" xr:uid="{00000000-0005-0000-0000-000048790000}"/>
    <cellStyle name="Normal 6 3 4 4" xfId="3064" xr:uid="{00000000-0005-0000-0000-000049790000}"/>
    <cellStyle name="Normal 6 3 4 4 2" xfId="13138" xr:uid="{00000000-0005-0000-0000-00004A790000}"/>
    <cellStyle name="Normal 6 3 4 4 2 2" xfId="43469" xr:uid="{00000000-0005-0000-0000-00004B790000}"/>
    <cellStyle name="Normal 6 3 4 4 2 3" xfId="28236" xr:uid="{00000000-0005-0000-0000-00004C790000}"/>
    <cellStyle name="Normal 6 3 4 4 3" xfId="8118" xr:uid="{00000000-0005-0000-0000-00004D790000}"/>
    <cellStyle name="Normal 6 3 4 4 3 2" xfId="38452" xr:uid="{00000000-0005-0000-0000-00004E790000}"/>
    <cellStyle name="Normal 6 3 4 4 3 3" xfId="23219" xr:uid="{00000000-0005-0000-0000-00004F790000}"/>
    <cellStyle name="Normal 6 3 4 4 4" xfId="33439" xr:uid="{00000000-0005-0000-0000-000050790000}"/>
    <cellStyle name="Normal 6 3 4 4 5" xfId="18206" xr:uid="{00000000-0005-0000-0000-000051790000}"/>
    <cellStyle name="Normal 6 3 4 5" xfId="4757" xr:uid="{00000000-0005-0000-0000-000052790000}"/>
    <cellStyle name="Normal 6 3 4 5 2" xfId="14809" xr:uid="{00000000-0005-0000-0000-000053790000}"/>
    <cellStyle name="Normal 6 3 4 5 2 2" xfId="45140" xr:uid="{00000000-0005-0000-0000-000054790000}"/>
    <cellStyle name="Normal 6 3 4 5 2 3" xfId="29907" xr:uid="{00000000-0005-0000-0000-000055790000}"/>
    <cellStyle name="Normal 6 3 4 5 3" xfId="9789" xr:uid="{00000000-0005-0000-0000-000056790000}"/>
    <cellStyle name="Normal 6 3 4 5 3 2" xfId="40123" xr:uid="{00000000-0005-0000-0000-000057790000}"/>
    <cellStyle name="Normal 6 3 4 5 3 3" xfId="24890" xr:uid="{00000000-0005-0000-0000-000058790000}"/>
    <cellStyle name="Normal 6 3 4 5 4" xfId="35110" xr:uid="{00000000-0005-0000-0000-000059790000}"/>
    <cellStyle name="Normal 6 3 4 5 5" xfId="19877" xr:uid="{00000000-0005-0000-0000-00005A790000}"/>
    <cellStyle name="Normal 6 3 4 6" xfId="11467" xr:uid="{00000000-0005-0000-0000-00005B790000}"/>
    <cellStyle name="Normal 6 3 4 6 2" xfId="41798" xr:uid="{00000000-0005-0000-0000-00005C790000}"/>
    <cellStyle name="Normal 6 3 4 6 3" xfId="26565" xr:uid="{00000000-0005-0000-0000-00005D790000}"/>
    <cellStyle name="Normal 6 3 4 7" xfId="6446" xr:uid="{00000000-0005-0000-0000-00005E790000}"/>
    <cellStyle name="Normal 6 3 4 7 2" xfId="36781" xr:uid="{00000000-0005-0000-0000-00005F790000}"/>
    <cellStyle name="Normal 6 3 4 7 3" xfId="21548" xr:uid="{00000000-0005-0000-0000-000060790000}"/>
    <cellStyle name="Normal 6 3 4 8" xfId="31769" xr:uid="{00000000-0005-0000-0000-000061790000}"/>
    <cellStyle name="Normal 6 3 4 9" xfId="16535" xr:uid="{00000000-0005-0000-0000-000062790000}"/>
    <cellStyle name="Normal 6 3 5" xfId="1580" xr:uid="{00000000-0005-0000-0000-000063790000}"/>
    <cellStyle name="Normal 6 3 5 2" xfId="2421" xr:uid="{00000000-0005-0000-0000-000064790000}"/>
    <cellStyle name="Normal 6 3 5 2 2" xfId="4111" xr:uid="{00000000-0005-0000-0000-000065790000}"/>
    <cellStyle name="Normal 6 3 5 2 2 2" xfId="14184" xr:uid="{00000000-0005-0000-0000-000066790000}"/>
    <cellStyle name="Normal 6 3 5 2 2 2 2" xfId="44515" xr:uid="{00000000-0005-0000-0000-000067790000}"/>
    <cellStyle name="Normal 6 3 5 2 2 2 3" xfId="29282" xr:uid="{00000000-0005-0000-0000-000068790000}"/>
    <cellStyle name="Normal 6 3 5 2 2 3" xfId="9164" xr:uid="{00000000-0005-0000-0000-000069790000}"/>
    <cellStyle name="Normal 6 3 5 2 2 3 2" xfId="39498" xr:uid="{00000000-0005-0000-0000-00006A790000}"/>
    <cellStyle name="Normal 6 3 5 2 2 3 3" xfId="24265" xr:uid="{00000000-0005-0000-0000-00006B790000}"/>
    <cellStyle name="Normal 6 3 5 2 2 4" xfId="34485" xr:uid="{00000000-0005-0000-0000-00006C790000}"/>
    <cellStyle name="Normal 6 3 5 2 2 5" xfId="19252" xr:uid="{00000000-0005-0000-0000-00006D790000}"/>
    <cellStyle name="Normal 6 3 5 2 3" xfId="5803" xr:uid="{00000000-0005-0000-0000-00006E790000}"/>
    <cellStyle name="Normal 6 3 5 2 3 2" xfId="15855" xr:uid="{00000000-0005-0000-0000-00006F790000}"/>
    <cellStyle name="Normal 6 3 5 2 3 2 2" xfId="46186" xr:uid="{00000000-0005-0000-0000-000070790000}"/>
    <cellStyle name="Normal 6 3 5 2 3 2 3" xfId="30953" xr:uid="{00000000-0005-0000-0000-000071790000}"/>
    <cellStyle name="Normal 6 3 5 2 3 3" xfId="10835" xr:uid="{00000000-0005-0000-0000-000072790000}"/>
    <cellStyle name="Normal 6 3 5 2 3 3 2" xfId="41169" xr:uid="{00000000-0005-0000-0000-000073790000}"/>
    <cellStyle name="Normal 6 3 5 2 3 3 3" xfId="25936" xr:uid="{00000000-0005-0000-0000-000074790000}"/>
    <cellStyle name="Normal 6 3 5 2 3 4" xfId="36156" xr:uid="{00000000-0005-0000-0000-000075790000}"/>
    <cellStyle name="Normal 6 3 5 2 3 5" xfId="20923" xr:uid="{00000000-0005-0000-0000-000076790000}"/>
    <cellStyle name="Normal 6 3 5 2 4" xfId="12513" xr:uid="{00000000-0005-0000-0000-000077790000}"/>
    <cellStyle name="Normal 6 3 5 2 4 2" xfId="42844" xr:uid="{00000000-0005-0000-0000-000078790000}"/>
    <cellStyle name="Normal 6 3 5 2 4 3" xfId="27611" xr:uid="{00000000-0005-0000-0000-000079790000}"/>
    <cellStyle name="Normal 6 3 5 2 5" xfId="7492" xr:uid="{00000000-0005-0000-0000-00007A790000}"/>
    <cellStyle name="Normal 6 3 5 2 5 2" xfId="37827" xr:uid="{00000000-0005-0000-0000-00007B790000}"/>
    <cellStyle name="Normal 6 3 5 2 5 3" xfId="22594" xr:uid="{00000000-0005-0000-0000-00007C790000}"/>
    <cellStyle name="Normal 6 3 5 2 6" xfId="32815" xr:uid="{00000000-0005-0000-0000-00007D790000}"/>
    <cellStyle name="Normal 6 3 5 2 7" xfId="17581" xr:uid="{00000000-0005-0000-0000-00007E790000}"/>
    <cellStyle name="Normal 6 3 5 3" xfId="3274" xr:uid="{00000000-0005-0000-0000-00007F790000}"/>
    <cellStyle name="Normal 6 3 5 3 2" xfId="13348" xr:uid="{00000000-0005-0000-0000-000080790000}"/>
    <cellStyle name="Normal 6 3 5 3 2 2" xfId="43679" xr:uid="{00000000-0005-0000-0000-000081790000}"/>
    <cellStyle name="Normal 6 3 5 3 2 3" xfId="28446" xr:uid="{00000000-0005-0000-0000-000082790000}"/>
    <cellStyle name="Normal 6 3 5 3 3" xfId="8328" xr:uid="{00000000-0005-0000-0000-000083790000}"/>
    <cellStyle name="Normal 6 3 5 3 3 2" xfId="38662" xr:uid="{00000000-0005-0000-0000-000084790000}"/>
    <cellStyle name="Normal 6 3 5 3 3 3" xfId="23429" xr:uid="{00000000-0005-0000-0000-000085790000}"/>
    <cellStyle name="Normal 6 3 5 3 4" xfId="33649" xr:uid="{00000000-0005-0000-0000-000086790000}"/>
    <cellStyle name="Normal 6 3 5 3 5" xfId="18416" xr:uid="{00000000-0005-0000-0000-000087790000}"/>
    <cellStyle name="Normal 6 3 5 4" xfId="4967" xr:uid="{00000000-0005-0000-0000-000088790000}"/>
    <cellStyle name="Normal 6 3 5 4 2" xfId="15019" xr:uid="{00000000-0005-0000-0000-000089790000}"/>
    <cellStyle name="Normal 6 3 5 4 2 2" xfId="45350" xr:uid="{00000000-0005-0000-0000-00008A790000}"/>
    <cellStyle name="Normal 6 3 5 4 2 3" xfId="30117" xr:uid="{00000000-0005-0000-0000-00008B790000}"/>
    <cellStyle name="Normal 6 3 5 4 3" xfId="9999" xr:uid="{00000000-0005-0000-0000-00008C790000}"/>
    <cellStyle name="Normal 6 3 5 4 3 2" xfId="40333" xr:uid="{00000000-0005-0000-0000-00008D790000}"/>
    <cellStyle name="Normal 6 3 5 4 3 3" xfId="25100" xr:uid="{00000000-0005-0000-0000-00008E790000}"/>
    <cellStyle name="Normal 6 3 5 4 4" xfId="35320" xr:uid="{00000000-0005-0000-0000-00008F790000}"/>
    <cellStyle name="Normal 6 3 5 4 5" xfId="20087" xr:uid="{00000000-0005-0000-0000-000090790000}"/>
    <cellStyle name="Normal 6 3 5 5" xfId="11677" xr:uid="{00000000-0005-0000-0000-000091790000}"/>
    <cellStyle name="Normal 6 3 5 5 2" xfId="42008" xr:uid="{00000000-0005-0000-0000-000092790000}"/>
    <cellStyle name="Normal 6 3 5 5 3" xfId="26775" xr:uid="{00000000-0005-0000-0000-000093790000}"/>
    <cellStyle name="Normal 6 3 5 6" xfId="6656" xr:uid="{00000000-0005-0000-0000-000094790000}"/>
    <cellStyle name="Normal 6 3 5 6 2" xfId="36991" xr:uid="{00000000-0005-0000-0000-000095790000}"/>
    <cellStyle name="Normal 6 3 5 6 3" xfId="21758" xr:uid="{00000000-0005-0000-0000-000096790000}"/>
    <cellStyle name="Normal 6 3 5 7" xfId="31979" xr:uid="{00000000-0005-0000-0000-000097790000}"/>
    <cellStyle name="Normal 6 3 5 8" xfId="16745" xr:uid="{00000000-0005-0000-0000-000098790000}"/>
    <cellStyle name="Normal 6 3 6" xfId="2001" xr:uid="{00000000-0005-0000-0000-000099790000}"/>
    <cellStyle name="Normal 6 3 6 2" xfId="3693" xr:uid="{00000000-0005-0000-0000-00009A790000}"/>
    <cellStyle name="Normal 6 3 6 2 2" xfId="13766" xr:uid="{00000000-0005-0000-0000-00009B790000}"/>
    <cellStyle name="Normal 6 3 6 2 2 2" xfId="44097" xr:uid="{00000000-0005-0000-0000-00009C790000}"/>
    <cellStyle name="Normal 6 3 6 2 2 3" xfId="28864" xr:uid="{00000000-0005-0000-0000-00009D790000}"/>
    <cellStyle name="Normal 6 3 6 2 3" xfId="8746" xr:uid="{00000000-0005-0000-0000-00009E790000}"/>
    <cellStyle name="Normal 6 3 6 2 3 2" xfId="39080" xr:uid="{00000000-0005-0000-0000-00009F790000}"/>
    <cellStyle name="Normal 6 3 6 2 3 3" xfId="23847" xr:uid="{00000000-0005-0000-0000-0000A0790000}"/>
    <cellStyle name="Normal 6 3 6 2 4" xfId="34067" xr:uid="{00000000-0005-0000-0000-0000A1790000}"/>
    <cellStyle name="Normal 6 3 6 2 5" xfId="18834" xr:uid="{00000000-0005-0000-0000-0000A2790000}"/>
    <cellStyle name="Normal 6 3 6 3" xfId="5385" xr:uid="{00000000-0005-0000-0000-0000A3790000}"/>
    <cellStyle name="Normal 6 3 6 3 2" xfId="15437" xr:uid="{00000000-0005-0000-0000-0000A4790000}"/>
    <cellStyle name="Normal 6 3 6 3 2 2" xfId="45768" xr:uid="{00000000-0005-0000-0000-0000A5790000}"/>
    <cellStyle name="Normal 6 3 6 3 2 3" xfId="30535" xr:uid="{00000000-0005-0000-0000-0000A6790000}"/>
    <cellStyle name="Normal 6 3 6 3 3" xfId="10417" xr:uid="{00000000-0005-0000-0000-0000A7790000}"/>
    <cellStyle name="Normal 6 3 6 3 3 2" xfId="40751" xr:uid="{00000000-0005-0000-0000-0000A8790000}"/>
    <cellStyle name="Normal 6 3 6 3 3 3" xfId="25518" xr:uid="{00000000-0005-0000-0000-0000A9790000}"/>
    <cellStyle name="Normal 6 3 6 3 4" xfId="35738" xr:uid="{00000000-0005-0000-0000-0000AA790000}"/>
    <cellStyle name="Normal 6 3 6 3 5" xfId="20505" xr:uid="{00000000-0005-0000-0000-0000AB790000}"/>
    <cellStyle name="Normal 6 3 6 4" xfId="12095" xr:uid="{00000000-0005-0000-0000-0000AC790000}"/>
    <cellStyle name="Normal 6 3 6 4 2" xfId="42426" xr:uid="{00000000-0005-0000-0000-0000AD790000}"/>
    <cellStyle name="Normal 6 3 6 4 3" xfId="27193" xr:uid="{00000000-0005-0000-0000-0000AE790000}"/>
    <cellStyle name="Normal 6 3 6 5" xfId="7074" xr:uid="{00000000-0005-0000-0000-0000AF790000}"/>
    <cellStyle name="Normal 6 3 6 5 2" xfId="37409" xr:uid="{00000000-0005-0000-0000-0000B0790000}"/>
    <cellStyle name="Normal 6 3 6 5 3" xfId="22176" xr:uid="{00000000-0005-0000-0000-0000B1790000}"/>
    <cellStyle name="Normal 6 3 6 6" xfId="32397" xr:uid="{00000000-0005-0000-0000-0000B2790000}"/>
    <cellStyle name="Normal 6 3 6 7" xfId="17163" xr:uid="{00000000-0005-0000-0000-0000B3790000}"/>
    <cellStyle name="Normal 6 3 7" xfId="2852" xr:uid="{00000000-0005-0000-0000-0000B4790000}"/>
    <cellStyle name="Normal 6 3 7 2" xfId="12930" xr:uid="{00000000-0005-0000-0000-0000B5790000}"/>
    <cellStyle name="Normal 6 3 7 2 2" xfId="43261" xr:uid="{00000000-0005-0000-0000-0000B6790000}"/>
    <cellStyle name="Normal 6 3 7 2 3" xfId="28028" xr:uid="{00000000-0005-0000-0000-0000B7790000}"/>
    <cellStyle name="Normal 6 3 7 3" xfId="7910" xr:uid="{00000000-0005-0000-0000-0000B8790000}"/>
    <cellStyle name="Normal 6 3 7 3 2" xfId="38244" xr:uid="{00000000-0005-0000-0000-0000B9790000}"/>
    <cellStyle name="Normal 6 3 7 3 3" xfId="23011" xr:uid="{00000000-0005-0000-0000-0000BA790000}"/>
    <cellStyle name="Normal 6 3 7 4" xfId="33231" xr:uid="{00000000-0005-0000-0000-0000BB790000}"/>
    <cellStyle name="Normal 6 3 7 5" xfId="17998" xr:uid="{00000000-0005-0000-0000-0000BC790000}"/>
    <cellStyle name="Normal 6 3 8" xfId="4546" xr:uid="{00000000-0005-0000-0000-0000BD790000}"/>
    <cellStyle name="Normal 6 3 8 2" xfId="14601" xr:uid="{00000000-0005-0000-0000-0000BE790000}"/>
    <cellStyle name="Normal 6 3 8 2 2" xfId="44932" xr:uid="{00000000-0005-0000-0000-0000BF790000}"/>
    <cellStyle name="Normal 6 3 8 2 3" xfId="29699" xr:uid="{00000000-0005-0000-0000-0000C0790000}"/>
    <cellStyle name="Normal 6 3 8 3" xfId="9581" xr:uid="{00000000-0005-0000-0000-0000C1790000}"/>
    <cellStyle name="Normal 6 3 8 3 2" xfId="39915" xr:uid="{00000000-0005-0000-0000-0000C2790000}"/>
    <cellStyle name="Normal 6 3 8 3 3" xfId="24682" xr:uid="{00000000-0005-0000-0000-0000C3790000}"/>
    <cellStyle name="Normal 6 3 8 4" xfId="34902" xr:uid="{00000000-0005-0000-0000-0000C4790000}"/>
    <cellStyle name="Normal 6 3 8 5" xfId="19669" xr:uid="{00000000-0005-0000-0000-0000C5790000}"/>
    <cellStyle name="Normal 6 3 9" xfId="11257" xr:uid="{00000000-0005-0000-0000-0000C6790000}"/>
    <cellStyle name="Normal 6 3 9 2" xfId="41590" xr:uid="{00000000-0005-0000-0000-0000C7790000}"/>
    <cellStyle name="Normal 6 3 9 3" xfId="26357" xr:uid="{00000000-0005-0000-0000-0000C8790000}"/>
    <cellStyle name="Normal 6 4" xfId="884" xr:uid="{00000000-0005-0000-0000-0000C9790000}"/>
    <cellStyle name="Normal 6 4 2" xfId="31564" xr:uid="{00000000-0005-0000-0000-0000CA790000}"/>
    <cellStyle name="Normal 6 4 3" xfId="31384" xr:uid="{00000000-0005-0000-0000-0000CB790000}"/>
    <cellStyle name="Normal 6 5" xfId="885" xr:uid="{00000000-0005-0000-0000-0000CC790000}"/>
    <cellStyle name="Normal 6 6" xfId="886" xr:uid="{00000000-0005-0000-0000-0000CD790000}"/>
    <cellStyle name="Normal 6 7" xfId="877" xr:uid="{00000000-0005-0000-0000-0000CE790000}"/>
    <cellStyle name="Normal 6 8" xfId="499" xr:uid="{00000000-0005-0000-0000-0000CF790000}"/>
    <cellStyle name="Normal 6 8 10" xfId="6201" xr:uid="{00000000-0005-0000-0000-0000D0790000}"/>
    <cellStyle name="Normal 6 8 10 2" xfId="36539" xr:uid="{00000000-0005-0000-0000-0000D1790000}"/>
    <cellStyle name="Normal 6 8 10 3" xfId="21306" xr:uid="{00000000-0005-0000-0000-0000D2790000}"/>
    <cellStyle name="Normal 6 8 11" xfId="31530" xr:uid="{00000000-0005-0000-0000-0000D3790000}"/>
    <cellStyle name="Normal 6 8 12" xfId="16291" xr:uid="{00000000-0005-0000-0000-0000D4790000}"/>
    <cellStyle name="Normal 6 8 2" xfId="1165" xr:uid="{00000000-0005-0000-0000-0000D5790000}"/>
    <cellStyle name="Normal 6 8 2 10" xfId="31583" xr:uid="{00000000-0005-0000-0000-0000D6790000}"/>
    <cellStyle name="Normal 6 8 2 11" xfId="16345" xr:uid="{00000000-0005-0000-0000-0000D7790000}"/>
    <cellStyle name="Normal 6 8 2 2" xfId="1274" xr:uid="{00000000-0005-0000-0000-0000D8790000}"/>
    <cellStyle name="Normal 6 8 2 2 10" xfId="16449" xr:uid="{00000000-0005-0000-0000-0000D9790000}"/>
    <cellStyle name="Normal 6 8 2 2 2" xfId="1491" xr:uid="{00000000-0005-0000-0000-0000DA790000}"/>
    <cellStyle name="Normal 6 8 2 2 2 2" xfId="1912" xr:uid="{00000000-0005-0000-0000-0000DB790000}"/>
    <cellStyle name="Normal 6 8 2 2 2 2 2" xfId="2751" xr:uid="{00000000-0005-0000-0000-0000DC790000}"/>
    <cellStyle name="Normal 6 8 2 2 2 2 2 2" xfId="4441" xr:uid="{00000000-0005-0000-0000-0000DD790000}"/>
    <cellStyle name="Normal 6 8 2 2 2 2 2 2 2" xfId="14514" xr:uid="{00000000-0005-0000-0000-0000DE790000}"/>
    <cellStyle name="Normal 6 8 2 2 2 2 2 2 2 2" xfId="44845" xr:uid="{00000000-0005-0000-0000-0000DF790000}"/>
    <cellStyle name="Normal 6 8 2 2 2 2 2 2 2 3" xfId="29612" xr:uid="{00000000-0005-0000-0000-0000E0790000}"/>
    <cellStyle name="Normal 6 8 2 2 2 2 2 2 3" xfId="9494" xr:uid="{00000000-0005-0000-0000-0000E1790000}"/>
    <cellStyle name="Normal 6 8 2 2 2 2 2 2 3 2" xfId="39828" xr:uid="{00000000-0005-0000-0000-0000E2790000}"/>
    <cellStyle name="Normal 6 8 2 2 2 2 2 2 3 3" xfId="24595" xr:uid="{00000000-0005-0000-0000-0000E3790000}"/>
    <cellStyle name="Normal 6 8 2 2 2 2 2 2 4" xfId="34815" xr:uid="{00000000-0005-0000-0000-0000E4790000}"/>
    <cellStyle name="Normal 6 8 2 2 2 2 2 2 5" xfId="19582" xr:uid="{00000000-0005-0000-0000-0000E5790000}"/>
    <cellStyle name="Normal 6 8 2 2 2 2 2 3" xfId="6133" xr:uid="{00000000-0005-0000-0000-0000E6790000}"/>
    <cellStyle name="Normal 6 8 2 2 2 2 2 3 2" xfId="16185" xr:uid="{00000000-0005-0000-0000-0000E7790000}"/>
    <cellStyle name="Normal 6 8 2 2 2 2 2 3 2 2" xfId="46516" xr:uid="{00000000-0005-0000-0000-0000E8790000}"/>
    <cellStyle name="Normal 6 8 2 2 2 2 2 3 2 3" xfId="31283" xr:uid="{00000000-0005-0000-0000-0000E9790000}"/>
    <cellStyle name="Normal 6 8 2 2 2 2 2 3 3" xfId="11165" xr:uid="{00000000-0005-0000-0000-0000EA790000}"/>
    <cellStyle name="Normal 6 8 2 2 2 2 2 3 3 2" xfId="41499" xr:uid="{00000000-0005-0000-0000-0000EB790000}"/>
    <cellStyle name="Normal 6 8 2 2 2 2 2 3 3 3" xfId="26266" xr:uid="{00000000-0005-0000-0000-0000EC790000}"/>
    <cellStyle name="Normal 6 8 2 2 2 2 2 3 4" xfId="36486" xr:uid="{00000000-0005-0000-0000-0000ED790000}"/>
    <cellStyle name="Normal 6 8 2 2 2 2 2 3 5" xfId="21253" xr:uid="{00000000-0005-0000-0000-0000EE790000}"/>
    <cellStyle name="Normal 6 8 2 2 2 2 2 4" xfId="12843" xr:uid="{00000000-0005-0000-0000-0000EF790000}"/>
    <cellStyle name="Normal 6 8 2 2 2 2 2 4 2" xfId="43174" xr:uid="{00000000-0005-0000-0000-0000F0790000}"/>
    <cellStyle name="Normal 6 8 2 2 2 2 2 4 3" xfId="27941" xr:uid="{00000000-0005-0000-0000-0000F1790000}"/>
    <cellStyle name="Normal 6 8 2 2 2 2 2 5" xfId="7822" xr:uid="{00000000-0005-0000-0000-0000F2790000}"/>
    <cellStyle name="Normal 6 8 2 2 2 2 2 5 2" xfId="38157" xr:uid="{00000000-0005-0000-0000-0000F3790000}"/>
    <cellStyle name="Normal 6 8 2 2 2 2 2 5 3" xfId="22924" xr:uid="{00000000-0005-0000-0000-0000F4790000}"/>
    <cellStyle name="Normal 6 8 2 2 2 2 2 6" xfId="33145" xr:uid="{00000000-0005-0000-0000-0000F5790000}"/>
    <cellStyle name="Normal 6 8 2 2 2 2 2 7" xfId="17911" xr:uid="{00000000-0005-0000-0000-0000F6790000}"/>
    <cellStyle name="Normal 6 8 2 2 2 2 3" xfId="3604" xr:uid="{00000000-0005-0000-0000-0000F7790000}"/>
    <cellStyle name="Normal 6 8 2 2 2 2 3 2" xfId="13678" xr:uid="{00000000-0005-0000-0000-0000F8790000}"/>
    <cellStyle name="Normal 6 8 2 2 2 2 3 2 2" xfId="44009" xr:uid="{00000000-0005-0000-0000-0000F9790000}"/>
    <cellStyle name="Normal 6 8 2 2 2 2 3 2 3" xfId="28776" xr:uid="{00000000-0005-0000-0000-0000FA790000}"/>
    <cellStyle name="Normal 6 8 2 2 2 2 3 3" xfId="8658" xr:uid="{00000000-0005-0000-0000-0000FB790000}"/>
    <cellStyle name="Normal 6 8 2 2 2 2 3 3 2" xfId="38992" xr:uid="{00000000-0005-0000-0000-0000FC790000}"/>
    <cellStyle name="Normal 6 8 2 2 2 2 3 3 3" xfId="23759" xr:uid="{00000000-0005-0000-0000-0000FD790000}"/>
    <cellStyle name="Normal 6 8 2 2 2 2 3 4" xfId="33979" xr:uid="{00000000-0005-0000-0000-0000FE790000}"/>
    <cellStyle name="Normal 6 8 2 2 2 2 3 5" xfId="18746" xr:uid="{00000000-0005-0000-0000-0000FF790000}"/>
    <cellStyle name="Normal 6 8 2 2 2 2 4" xfId="5297" xr:uid="{00000000-0005-0000-0000-0000007A0000}"/>
    <cellStyle name="Normal 6 8 2 2 2 2 4 2" xfId="15349" xr:uid="{00000000-0005-0000-0000-0000017A0000}"/>
    <cellStyle name="Normal 6 8 2 2 2 2 4 2 2" xfId="45680" xr:uid="{00000000-0005-0000-0000-0000027A0000}"/>
    <cellStyle name="Normal 6 8 2 2 2 2 4 2 3" xfId="30447" xr:uid="{00000000-0005-0000-0000-0000037A0000}"/>
    <cellStyle name="Normal 6 8 2 2 2 2 4 3" xfId="10329" xr:uid="{00000000-0005-0000-0000-0000047A0000}"/>
    <cellStyle name="Normal 6 8 2 2 2 2 4 3 2" xfId="40663" xr:uid="{00000000-0005-0000-0000-0000057A0000}"/>
    <cellStyle name="Normal 6 8 2 2 2 2 4 3 3" xfId="25430" xr:uid="{00000000-0005-0000-0000-0000067A0000}"/>
    <cellStyle name="Normal 6 8 2 2 2 2 4 4" xfId="35650" xr:uid="{00000000-0005-0000-0000-0000077A0000}"/>
    <cellStyle name="Normal 6 8 2 2 2 2 4 5" xfId="20417" xr:uid="{00000000-0005-0000-0000-0000087A0000}"/>
    <cellStyle name="Normal 6 8 2 2 2 2 5" xfId="12007" xr:uid="{00000000-0005-0000-0000-0000097A0000}"/>
    <cellStyle name="Normal 6 8 2 2 2 2 5 2" xfId="42338" xr:uid="{00000000-0005-0000-0000-00000A7A0000}"/>
    <cellStyle name="Normal 6 8 2 2 2 2 5 3" xfId="27105" xr:uid="{00000000-0005-0000-0000-00000B7A0000}"/>
    <cellStyle name="Normal 6 8 2 2 2 2 6" xfId="6986" xr:uid="{00000000-0005-0000-0000-00000C7A0000}"/>
    <cellStyle name="Normal 6 8 2 2 2 2 6 2" xfId="37321" xr:uid="{00000000-0005-0000-0000-00000D7A0000}"/>
    <cellStyle name="Normal 6 8 2 2 2 2 6 3" xfId="22088" xr:uid="{00000000-0005-0000-0000-00000E7A0000}"/>
    <cellStyle name="Normal 6 8 2 2 2 2 7" xfId="32309" xr:uid="{00000000-0005-0000-0000-00000F7A0000}"/>
    <cellStyle name="Normal 6 8 2 2 2 2 8" xfId="17075" xr:uid="{00000000-0005-0000-0000-0000107A0000}"/>
    <cellStyle name="Normal 6 8 2 2 2 3" xfId="2333" xr:uid="{00000000-0005-0000-0000-0000117A0000}"/>
    <cellStyle name="Normal 6 8 2 2 2 3 2" xfId="4023" xr:uid="{00000000-0005-0000-0000-0000127A0000}"/>
    <cellStyle name="Normal 6 8 2 2 2 3 2 2" xfId="14096" xr:uid="{00000000-0005-0000-0000-0000137A0000}"/>
    <cellStyle name="Normal 6 8 2 2 2 3 2 2 2" xfId="44427" xr:uid="{00000000-0005-0000-0000-0000147A0000}"/>
    <cellStyle name="Normal 6 8 2 2 2 3 2 2 3" xfId="29194" xr:uid="{00000000-0005-0000-0000-0000157A0000}"/>
    <cellStyle name="Normal 6 8 2 2 2 3 2 3" xfId="9076" xr:uid="{00000000-0005-0000-0000-0000167A0000}"/>
    <cellStyle name="Normal 6 8 2 2 2 3 2 3 2" xfId="39410" xr:uid="{00000000-0005-0000-0000-0000177A0000}"/>
    <cellStyle name="Normal 6 8 2 2 2 3 2 3 3" xfId="24177" xr:uid="{00000000-0005-0000-0000-0000187A0000}"/>
    <cellStyle name="Normal 6 8 2 2 2 3 2 4" xfId="34397" xr:uid="{00000000-0005-0000-0000-0000197A0000}"/>
    <cellStyle name="Normal 6 8 2 2 2 3 2 5" xfId="19164" xr:uid="{00000000-0005-0000-0000-00001A7A0000}"/>
    <cellStyle name="Normal 6 8 2 2 2 3 3" xfId="5715" xr:uid="{00000000-0005-0000-0000-00001B7A0000}"/>
    <cellStyle name="Normal 6 8 2 2 2 3 3 2" xfId="15767" xr:uid="{00000000-0005-0000-0000-00001C7A0000}"/>
    <cellStyle name="Normal 6 8 2 2 2 3 3 2 2" xfId="46098" xr:uid="{00000000-0005-0000-0000-00001D7A0000}"/>
    <cellStyle name="Normal 6 8 2 2 2 3 3 2 3" xfId="30865" xr:uid="{00000000-0005-0000-0000-00001E7A0000}"/>
    <cellStyle name="Normal 6 8 2 2 2 3 3 3" xfId="10747" xr:uid="{00000000-0005-0000-0000-00001F7A0000}"/>
    <cellStyle name="Normal 6 8 2 2 2 3 3 3 2" xfId="41081" xr:uid="{00000000-0005-0000-0000-0000207A0000}"/>
    <cellStyle name="Normal 6 8 2 2 2 3 3 3 3" xfId="25848" xr:uid="{00000000-0005-0000-0000-0000217A0000}"/>
    <cellStyle name="Normal 6 8 2 2 2 3 3 4" xfId="36068" xr:uid="{00000000-0005-0000-0000-0000227A0000}"/>
    <cellStyle name="Normal 6 8 2 2 2 3 3 5" xfId="20835" xr:uid="{00000000-0005-0000-0000-0000237A0000}"/>
    <cellStyle name="Normal 6 8 2 2 2 3 4" xfId="12425" xr:uid="{00000000-0005-0000-0000-0000247A0000}"/>
    <cellStyle name="Normal 6 8 2 2 2 3 4 2" xfId="42756" xr:uid="{00000000-0005-0000-0000-0000257A0000}"/>
    <cellStyle name="Normal 6 8 2 2 2 3 4 3" xfId="27523" xr:uid="{00000000-0005-0000-0000-0000267A0000}"/>
    <cellStyle name="Normal 6 8 2 2 2 3 5" xfId="7404" xr:uid="{00000000-0005-0000-0000-0000277A0000}"/>
    <cellStyle name="Normal 6 8 2 2 2 3 5 2" xfId="37739" xr:uid="{00000000-0005-0000-0000-0000287A0000}"/>
    <cellStyle name="Normal 6 8 2 2 2 3 5 3" xfId="22506" xr:uid="{00000000-0005-0000-0000-0000297A0000}"/>
    <cellStyle name="Normal 6 8 2 2 2 3 6" xfId="32727" xr:uid="{00000000-0005-0000-0000-00002A7A0000}"/>
    <cellStyle name="Normal 6 8 2 2 2 3 7" xfId="17493" xr:uid="{00000000-0005-0000-0000-00002B7A0000}"/>
    <cellStyle name="Normal 6 8 2 2 2 4" xfId="3186" xr:uid="{00000000-0005-0000-0000-00002C7A0000}"/>
    <cellStyle name="Normal 6 8 2 2 2 4 2" xfId="13260" xr:uid="{00000000-0005-0000-0000-00002D7A0000}"/>
    <cellStyle name="Normal 6 8 2 2 2 4 2 2" xfId="43591" xr:uid="{00000000-0005-0000-0000-00002E7A0000}"/>
    <cellStyle name="Normal 6 8 2 2 2 4 2 3" xfId="28358" xr:uid="{00000000-0005-0000-0000-00002F7A0000}"/>
    <cellStyle name="Normal 6 8 2 2 2 4 3" xfId="8240" xr:uid="{00000000-0005-0000-0000-0000307A0000}"/>
    <cellStyle name="Normal 6 8 2 2 2 4 3 2" xfId="38574" xr:uid="{00000000-0005-0000-0000-0000317A0000}"/>
    <cellStyle name="Normal 6 8 2 2 2 4 3 3" xfId="23341" xr:uid="{00000000-0005-0000-0000-0000327A0000}"/>
    <cellStyle name="Normal 6 8 2 2 2 4 4" xfId="33561" xr:uid="{00000000-0005-0000-0000-0000337A0000}"/>
    <cellStyle name="Normal 6 8 2 2 2 4 5" xfId="18328" xr:uid="{00000000-0005-0000-0000-0000347A0000}"/>
    <cellStyle name="Normal 6 8 2 2 2 5" xfId="4879" xr:uid="{00000000-0005-0000-0000-0000357A0000}"/>
    <cellStyle name="Normal 6 8 2 2 2 5 2" xfId="14931" xr:uid="{00000000-0005-0000-0000-0000367A0000}"/>
    <cellStyle name="Normal 6 8 2 2 2 5 2 2" xfId="45262" xr:uid="{00000000-0005-0000-0000-0000377A0000}"/>
    <cellStyle name="Normal 6 8 2 2 2 5 2 3" xfId="30029" xr:uid="{00000000-0005-0000-0000-0000387A0000}"/>
    <cellStyle name="Normal 6 8 2 2 2 5 3" xfId="9911" xr:uid="{00000000-0005-0000-0000-0000397A0000}"/>
    <cellStyle name="Normal 6 8 2 2 2 5 3 2" xfId="40245" xr:uid="{00000000-0005-0000-0000-00003A7A0000}"/>
    <cellStyle name="Normal 6 8 2 2 2 5 3 3" xfId="25012" xr:uid="{00000000-0005-0000-0000-00003B7A0000}"/>
    <cellStyle name="Normal 6 8 2 2 2 5 4" xfId="35232" xr:uid="{00000000-0005-0000-0000-00003C7A0000}"/>
    <cellStyle name="Normal 6 8 2 2 2 5 5" xfId="19999" xr:uid="{00000000-0005-0000-0000-00003D7A0000}"/>
    <cellStyle name="Normal 6 8 2 2 2 6" xfId="11589" xr:uid="{00000000-0005-0000-0000-00003E7A0000}"/>
    <cellStyle name="Normal 6 8 2 2 2 6 2" xfId="41920" xr:uid="{00000000-0005-0000-0000-00003F7A0000}"/>
    <cellStyle name="Normal 6 8 2 2 2 6 3" xfId="26687" xr:uid="{00000000-0005-0000-0000-0000407A0000}"/>
    <cellStyle name="Normal 6 8 2 2 2 7" xfId="6568" xr:uid="{00000000-0005-0000-0000-0000417A0000}"/>
    <cellStyle name="Normal 6 8 2 2 2 7 2" xfId="36903" xr:uid="{00000000-0005-0000-0000-0000427A0000}"/>
    <cellStyle name="Normal 6 8 2 2 2 7 3" xfId="21670" xr:uid="{00000000-0005-0000-0000-0000437A0000}"/>
    <cellStyle name="Normal 6 8 2 2 2 8" xfId="31891" xr:uid="{00000000-0005-0000-0000-0000447A0000}"/>
    <cellStyle name="Normal 6 8 2 2 2 9" xfId="16657" xr:uid="{00000000-0005-0000-0000-0000457A0000}"/>
    <cellStyle name="Normal 6 8 2 2 3" xfId="1704" xr:uid="{00000000-0005-0000-0000-0000467A0000}"/>
    <cellStyle name="Normal 6 8 2 2 3 2" xfId="2543" xr:uid="{00000000-0005-0000-0000-0000477A0000}"/>
    <cellStyle name="Normal 6 8 2 2 3 2 2" xfId="4233" xr:uid="{00000000-0005-0000-0000-0000487A0000}"/>
    <cellStyle name="Normal 6 8 2 2 3 2 2 2" xfId="14306" xr:uid="{00000000-0005-0000-0000-0000497A0000}"/>
    <cellStyle name="Normal 6 8 2 2 3 2 2 2 2" xfId="44637" xr:uid="{00000000-0005-0000-0000-00004A7A0000}"/>
    <cellStyle name="Normal 6 8 2 2 3 2 2 2 3" xfId="29404" xr:uid="{00000000-0005-0000-0000-00004B7A0000}"/>
    <cellStyle name="Normal 6 8 2 2 3 2 2 3" xfId="9286" xr:uid="{00000000-0005-0000-0000-00004C7A0000}"/>
    <cellStyle name="Normal 6 8 2 2 3 2 2 3 2" xfId="39620" xr:uid="{00000000-0005-0000-0000-00004D7A0000}"/>
    <cellStyle name="Normal 6 8 2 2 3 2 2 3 3" xfId="24387" xr:uid="{00000000-0005-0000-0000-00004E7A0000}"/>
    <cellStyle name="Normal 6 8 2 2 3 2 2 4" xfId="34607" xr:uid="{00000000-0005-0000-0000-00004F7A0000}"/>
    <cellStyle name="Normal 6 8 2 2 3 2 2 5" xfId="19374" xr:uid="{00000000-0005-0000-0000-0000507A0000}"/>
    <cellStyle name="Normal 6 8 2 2 3 2 3" xfId="5925" xr:uid="{00000000-0005-0000-0000-0000517A0000}"/>
    <cellStyle name="Normal 6 8 2 2 3 2 3 2" xfId="15977" xr:uid="{00000000-0005-0000-0000-0000527A0000}"/>
    <cellStyle name="Normal 6 8 2 2 3 2 3 2 2" xfId="46308" xr:uid="{00000000-0005-0000-0000-0000537A0000}"/>
    <cellStyle name="Normal 6 8 2 2 3 2 3 2 3" xfId="31075" xr:uid="{00000000-0005-0000-0000-0000547A0000}"/>
    <cellStyle name="Normal 6 8 2 2 3 2 3 3" xfId="10957" xr:uid="{00000000-0005-0000-0000-0000557A0000}"/>
    <cellStyle name="Normal 6 8 2 2 3 2 3 3 2" xfId="41291" xr:uid="{00000000-0005-0000-0000-0000567A0000}"/>
    <cellStyle name="Normal 6 8 2 2 3 2 3 3 3" xfId="26058" xr:uid="{00000000-0005-0000-0000-0000577A0000}"/>
    <cellStyle name="Normal 6 8 2 2 3 2 3 4" xfId="36278" xr:uid="{00000000-0005-0000-0000-0000587A0000}"/>
    <cellStyle name="Normal 6 8 2 2 3 2 3 5" xfId="21045" xr:uid="{00000000-0005-0000-0000-0000597A0000}"/>
    <cellStyle name="Normal 6 8 2 2 3 2 4" xfId="12635" xr:uid="{00000000-0005-0000-0000-00005A7A0000}"/>
    <cellStyle name="Normal 6 8 2 2 3 2 4 2" xfId="42966" xr:uid="{00000000-0005-0000-0000-00005B7A0000}"/>
    <cellStyle name="Normal 6 8 2 2 3 2 4 3" xfId="27733" xr:uid="{00000000-0005-0000-0000-00005C7A0000}"/>
    <cellStyle name="Normal 6 8 2 2 3 2 5" xfId="7614" xr:uid="{00000000-0005-0000-0000-00005D7A0000}"/>
    <cellStyle name="Normal 6 8 2 2 3 2 5 2" xfId="37949" xr:uid="{00000000-0005-0000-0000-00005E7A0000}"/>
    <cellStyle name="Normal 6 8 2 2 3 2 5 3" xfId="22716" xr:uid="{00000000-0005-0000-0000-00005F7A0000}"/>
    <cellStyle name="Normal 6 8 2 2 3 2 6" xfId="32937" xr:uid="{00000000-0005-0000-0000-0000607A0000}"/>
    <cellStyle name="Normal 6 8 2 2 3 2 7" xfId="17703" xr:uid="{00000000-0005-0000-0000-0000617A0000}"/>
    <cellStyle name="Normal 6 8 2 2 3 3" xfId="3396" xr:uid="{00000000-0005-0000-0000-0000627A0000}"/>
    <cellStyle name="Normal 6 8 2 2 3 3 2" xfId="13470" xr:uid="{00000000-0005-0000-0000-0000637A0000}"/>
    <cellStyle name="Normal 6 8 2 2 3 3 2 2" xfId="43801" xr:uid="{00000000-0005-0000-0000-0000647A0000}"/>
    <cellStyle name="Normal 6 8 2 2 3 3 2 3" xfId="28568" xr:uid="{00000000-0005-0000-0000-0000657A0000}"/>
    <cellStyle name="Normal 6 8 2 2 3 3 3" xfId="8450" xr:uid="{00000000-0005-0000-0000-0000667A0000}"/>
    <cellStyle name="Normal 6 8 2 2 3 3 3 2" xfId="38784" xr:uid="{00000000-0005-0000-0000-0000677A0000}"/>
    <cellStyle name="Normal 6 8 2 2 3 3 3 3" xfId="23551" xr:uid="{00000000-0005-0000-0000-0000687A0000}"/>
    <cellStyle name="Normal 6 8 2 2 3 3 4" xfId="33771" xr:uid="{00000000-0005-0000-0000-0000697A0000}"/>
    <cellStyle name="Normal 6 8 2 2 3 3 5" xfId="18538" xr:uid="{00000000-0005-0000-0000-00006A7A0000}"/>
    <cellStyle name="Normal 6 8 2 2 3 4" xfId="5089" xr:uid="{00000000-0005-0000-0000-00006B7A0000}"/>
    <cellStyle name="Normal 6 8 2 2 3 4 2" xfId="15141" xr:uid="{00000000-0005-0000-0000-00006C7A0000}"/>
    <cellStyle name="Normal 6 8 2 2 3 4 2 2" xfId="45472" xr:uid="{00000000-0005-0000-0000-00006D7A0000}"/>
    <cellStyle name="Normal 6 8 2 2 3 4 2 3" xfId="30239" xr:uid="{00000000-0005-0000-0000-00006E7A0000}"/>
    <cellStyle name="Normal 6 8 2 2 3 4 3" xfId="10121" xr:uid="{00000000-0005-0000-0000-00006F7A0000}"/>
    <cellStyle name="Normal 6 8 2 2 3 4 3 2" xfId="40455" xr:uid="{00000000-0005-0000-0000-0000707A0000}"/>
    <cellStyle name="Normal 6 8 2 2 3 4 3 3" xfId="25222" xr:uid="{00000000-0005-0000-0000-0000717A0000}"/>
    <cellStyle name="Normal 6 8 2 2 3 4 4" xfId="35442" xr:uid="{00000000-0005-0000-0000-0000727A0000}"/>
    <cellStyle name="Normal 6 8 2 2 3 4 5" xfId="20209" xr:uid="{00000000-0005-0000-0000-0000737A0000}"/>
    <cellStyle name="Normal 6 8 2 2 3 5" xfId="11799" xr:uid="{00000000-0005-0000-0000-0000747A0000}"/>
    <cellStyle name="Normal 6 8 2 2 3 5 2" xfId="42130" xr:uid="{00000000-0005-0000-0000-0000757A0000}"/>
    <cellStyle name="Normal 6 8 2 2 3 5 3" xfId="26897" xr:uid="{00000000-0005-0000-0000-0000767A0000}"/>
    <cellStyle name="Normal 6 8 2 2 3 6" xfId="6778" xr:uid="{00000000-0005-0000-0000-0000777A0000}"/>
    <cellStyle name="Normal 6 8 2 2 3 6 2" xfId="37113" xr:uid="{00000000-0005-0000-0000-0000787A0000}"/>
    <cellStyle name="Normal 6 8 2 2 3 6 3" xfId="21880" xr:uid="{00000000-0005-0000-0000-0000797A0000}"/>
    <cellStyle name="Normal 6 8 2 2 3 7" xfId="32101" xr:uid="{00000000-0005-0000-0000-00007A7A0000}"/>
    <cellStyle name="Normal 6 8 2 2 3 8" xfId="16867" xr:uid="{00000000-0005-0000-0000-00007B7A0000}"/>
    <cellStyle name="Normal 6 8 2 2 4" xfId="2125" xr:uid="{00000000-0005-0000-0000-00007C7A0000}"/>
    <cellStyle name="Normal 6 8 2 2 4 2" xfId="3815" xr:uid="{00000000-0005-0000-0000-00007D7A0000}"/>
    <cellStyle name="Normal 6 8 2 2 4 2 2" xfId="13888" xr:uid="{00000000-0005-0000-0000-00007E7A0000}"/>
    <cellStyle name="Normal 6 8 2 2 4 2 2 2" xfId="44219" xr:uid="{00000000-0005-0000-0000-00007F7A0000}"/>
    <cellStyle name="Normal 6 8 2 2 4 2 2 3" xfId="28986" xr:uid="{00000000-0005-0000-0000-0000807A0000}"/>
    <cellStyle name="Normal 6 8 2 2 4 2 3" xfId="8868" xr:uid="{00000000-0005-0000-0000-0000817A0000}"/>
    <cellStyle name="Normal 6 8 2 2 4 2 3 2" xfId="39202" xr:uid="{00000000-0005-0000-0000-0000827A0000}"/>
    <cellStyle name="Normal 6 8 2 2 4 2 3 3" xfId="23969" xr:uid="{00000000-0005-0000-0000-0000837A0000}"/>
    <cellStyle name="Normal 6 8 2 2 4 2 4" xfId="34189" xr:uid="{00000000-0005-0000-0000-0000847A0000}"/>
    <cellStyle name="Normal 6 8 2 2 4 2 5" xfId="18956" xr:uid="{00000000-0005-0000-0000-0000857A0000}"/>
    <cellStyle name="Normal 6 8 2 2 4 3" xfId="5507" xr:uid="{00000000-0005-0000-0000-0000867A0000}"/>
    <cellStyle name="Normal 6 8 2 2 4 3 2" xfId="15559" xr:uid="{00000000-0005-0000-0000-0000877A0000}"/>
    <cellStyle name="Normal 6 8 2 2 4 3 2 2" xfId="45890" xr:uid="{00000000-0005-0000-0000-0000887A0000}"/>
    <cellStyle name="Normal 6 8 2 2 4 3 2 3" xfId="30657" xr:uid="{00000000-0005-0000-0000-0000897A0000}"/>
    <cellStyle name="Normal 6 8 2 2 4 3 3" xfId="10539" xr:uid="{00000000-0005-0000-0000-00008A7A0000}"/>
    <cellStyle name="Normal 6 8 2 2 4 3 3 2" xfId="40873" xr:uid="{00000000-0005-0000-0000-00008B7A0000}"/>
    <cellStyle name="Normal 6 8 2 2 4 3 3 3" xfId="25640" xr:uid="{00000000-0005-0000-0000-00008C7A0000}"/>
    <cellStyle name="Normal 6 8 2 2 4 3 4" xfId="35860" xr:uid="{00000000-0005-0000-0000-00008D7A0000}"/>
    <cellStyle name="Normal 6 8 2 2 4 3 5" xfId="20627" xr:uid="{00000000-0005-0000-0000-00008E7A0000}"/>
    <cellStyle name="Normal 6 8 2 2 4 4" xfId="12217" xr:uid="{00000000-0005-0000-0000-00008F7A0000}"/>
    <cellStyle name="Normal 6 8 2 2 4 4 2" xfId="42548" xr:uid="{00000000-0005-0000-0000-0000907A0000}"/>
    <cellStyle name="Normal 6 8 2 2 4 4 3" xfId="27315" xr:uid="{00000000-0005-0000-0000-0000917A0000}"/>
    <cellStyle name="Normal 6 8 2 2 4 5" xfId="7196" xr:uid="{00000000-0005-0000-0000-0000927A0000}"/>
    <cellStyle name="Normal 6 8 2 2 4 5 2" xfId="37531" xr:uid="{00000000-0005-0000-0000-0000937A0000}"/>
    <cellStyle name="Normal 6 8 2 2 4 5 3" xfId="22298" xr:uid="{00000000-0005-0000-0000-0000947A0000}"/>
    <cellStyle name="Normal 6 8 2 2 4 6" xfId="32519" xr:uid="{00000000-0005-0000-0000-0000957A0000}"/>
    <cellStyle name="Normal 6 8 2 2 4 7" xfId="17285" xr:uid="{00000000-0005-0000-0000-0000967A0000}"/>
    <cellStyle name="Normal 6 8 2 2 5" xfId="2978" xr:uid="{00000000-0005-0000-0000-0000977A0000}"/>
    <cellStyle name="Normal 6 8 2 2 5 2" xfId="13052" xr:uid="{00000000-0005-0000-0000-0000987A0000}"/>
    <cellStyle name="Normal 6 8 2 2 5 2 2" xfId="43383" xr:uid="{00000000-0005-0000-0000-0000997A0000}"/>
    <cellStyle name="Normal 6 8 2 2 5 2 3" xfId="28150" xr:uid="{00000000-0005-0000-0000-00009A7A0000}"/>
    <cellStyle name="Normal 6 8 2 2 5 3" xfId="8032" xr:uid="{00000000-0005-0000-0000-00009B7A0000}"/>
    <cellStyle name="Normal 6 8 2 2 5 3 2" xfId="38366" xr:uid="{00000000-0005-0000-0000-00009C7A0000}"/>
    <cellStyle name="Normal 6 8 2 2 5 3 3" xfId="23133" xr:uid="{00000000-0005-0000-0000-00009D7A0000}"/>
    <cellStyle name="Normal 6 8 2 2 5 4" xfId="33353" xr:uid="{00000000-0005-0000-0000-00009E7A0000}"/>
    <cellStyle name="Normal 6 8 2 2 5 5" xfId="18120" xr:uid="{00000000-0005-0000-0000-00009F7A0000}"/>
    <cellStyle name="Normal 6 8 2 2 6" xfId="4671" xr:uid="{00000000-0005-0000-0000-0000A07A0000}"/>
    <cellStyle name="Normal 6 8 2 2 6 2" xfId="14723" xr:uid="{00000000-0005-0000-0000-0000A17A0000}"/>
    <cellStyle name="Normal 6 8 2 2 6 2 2" xfId="45054" xr:uid="{00000000-0005-0000-0000-0000A27A0000}"/>
    <cellStyle name="Normal 6 8 2 2 6 2 3" xfId="29821" xr:uid="{00000000-0005-0000-0000-0000A37A0000}"/>
    <cellStyle name="Normal 6 8 2 2 6 3" xfId="9703" xr:uid="{00000000-0005-0000-0000-0000A47A0000}"/>
    <cellStyle name="Normal 6 8 2 2 6 3 2" xfId="40037" xr:uid="{00000000-0005-0000-0000-0000A57A0000}"/>
    <cellStyle name="Normal 6 8 2 2 6 3 3" xfId="24804" xr:uid="{00000000-0005-0000-0000-0000A67A0000}"/>
    <cellStyle name="Normal 6 8 2 2 6 4" xfId="35024" xr:uid="{00000000-0005-0000-0000-0000A77A0000}"/>
    <cellStyle name="Normal 6 8 2 2 6 5" xfId="19791" xr:uid="{00000000-0005-0000-0000-0000A87A0000}"/>
    <cellStyle name="Normal 6 8 2 2 7" xfId="11381" xr:uid="{00000000-0005-0000-0000-0000A97A0000}"/>
    <cellStyle name="Normal 6 8 2 2 7 2" xfId="41712" xr:uid="{00000000-0005-0000-0000-0000AA7A0000}"/>
    <cellStyle name="Normal 6 8 2 2 7 3" xfId="26479" xr:uid="{00000000-0005-0000-0000-0000AB7A0000}"/>
    <cellStyle name="Normal 6 8 2 2 8" xfId="6360" xr:uid="{00000000-0005-0000-0000-0000AC7A0000}"/>
    <cellStyle name="Normal 6 8 2 2 8 2" xfId="36695" xr:uid="{00000000-0005-0000-0000-0000AD7A0000}"/>
    <cellStyle name="Normal 6 8 2 2 8 3" xfId="21462" xr:uid="{00000000-0005-0000-0000-0000AE7A0000}"/>
    <cellStyle name="Normal 6 8 2 2 9" xfId="31684" xr:uid="{00000000-0005-0000-0000-0000AF7A0000}"/>
    <cellStyle name="Normal 6 8 2 3" xfId="1387" xr:uid="{00000000-0005-0000-0000-0000B07A0000}"/>
    <cellStyle name="Normal 6 8 2 3 2" xfId="1808" xr:uid="{00000000-0005-0000-0000-0000B17A0000}"/>
    <cellStyle name="Normal 6 8 2 3 2 2" xfId="2647" xr:uid="{00000000-0005-0000-0000-0000B27A0000}"/>
    <cellStyle name="Normal 6 8 2 3 2 2 2" xfId="4337" xr:uid="{00000000-0005-0000-0000-0000B37A0000}"/>
    <cellStyle name="Normal 6 8 2 3 2 2 2 2" xfId="14410" xr:uid="{00000000-0005-0000-0000-0000B47A0000}"/>
    <cellStyle name="Normal 6 8 2 3 2 2 2 2 2" xfId="44741" xr:uid="{00000000-0005-0000-0000-0000B57A0000}"/>
    <cellStyle name="Normal 6 8 2 3 2 2 2 2 3" xfId="29508" xr:uid="{00000000-0005-0000-0000-0000B67A0000}"/>
    <cellStyle name="Normal 6 8 2 3 2 2 2 3" xfId="9390" xr:uid="{00000000-0005-0000-0000-0000B77A0000}"/>
    <cellStyle name="Normal 6 8 2 3 2 2 2 3 2" xfId="39724" xr:uid="{00000000-0005-0000-0000-0000B87A0000}"/>
    <cellStyle name="Normal 6 8 2 3 2 2 2 3 3" xfId="24491" xr:uid="{00000000-0005-0000-0000-0000B97A0000}"/>
    <cellStyle name="Normal 6 8 2 3 2 2 2 4" xfId="34711" xr:uid="{00000000-0005-0000-0000-0000BA7A0000}"/>
    <cellStyle name="Normal 6 8 2 3 2 2 2 5" xfId="19478" xr:uid="{00000000-0005-0000-0000-0000BB7A0000}"/>
    <cellStyle name="Normal 6 8 2 3 2 2 3" xfId="6029" xr:uid="{00000000-0005-0000-0000-0000BC7A0000}"/>
    <cellStyle name="Normal 6 8 2 3 2 2 3 2" xfId="16081" xr:uid="{00000000-0005-0000-0000-0000BD7A0000}"/>
    <cellStyle name="Normal 6 8 2 3 2 2 3 2 2" xfId="46412" xr:uid="{00000000-0005-0000-0000-0000BE7A0000}"/>
    <cellStyle name="Normal 6 8 2 3 2 2 3 2 3" xfId="31179" xr:uid="{00000000-0005-0000-0000-0000BF7A0000}"/>
    <cellStyle name="Normal 6 8 2 3 2 2 3 3" xfId="11061" xr:uid="{00000000-0005-0000-0000-0000C07A0000}"/>
    <cellStyle name="Normal 6 8 2 3 2 2 3 3 2" xfId="41395" xr:uid="{00000000-0005-0000-0000-0000C17A0000}"/>
    <cellStyle name="Normal 6 8 2 3 2 2 3 3 3" xfId="26162" xr:uid="{00000000-0005-0000-0000-0000C27A0000}"/>
    <cellStyle name="Normal 6 8 2 3 2 2 3 4" xfId="36382" xr:uid="{00000000-0005-0000-0000-0000C37A0000}"/>
    <cellStyle name="Normal 6 8 2 3 2 2 3 5" xfId="21149" xr:uid="{00000000-0005-0000-0000-0000C47A0000}"/>
    <cellStyle name="Normal 6 8 2 3 2 2 4" xfId="12739" xr:uid="{00000000-0005-0000-0000-0000C57A0000}"/>
    <cellStyle name="Normal 6 8 2 3 2 2 4 2" xfId="43070" xr:uid="{00000000-0005-0000-0000-0000C67A0000}"/>
    <cellStyle name="Normal 6 8 2 3 2 2 4 3" xfId="27837" xr:uid="{00000000-0005-0000-0000-0000C77A0000}"/>
    <cellStyle name="Normal 6 8 2 3 2 2 5" xfId="7718" xr:uid="{00000000-0005-0000-0000-0000C87A0000}"/>
    <cellStyle name="Normal 6 8 2 3 2 2 5 2" xfId="38053" xr:uid="{00000000-0005-0000-0000-0000C97A0000}"/>
    <cellStyle name="Normal 6 8 2 3 2 2 5 3" xfId="22820" xr:uid="{00000000-0005-0000-0000-0000CA7A0000}"/>
    <cellStyle name="Normal 6 8 2 3 2 2 6" xfId="33041" xr:uid="{00000000-0005-0000-0000-0000CB7A0000}"/>
    <cellStyle name="Normal 6 8 2 3 2 2 7" xfId="17807" xr:uid="{00000000-0005-0000-0000-0000CC7A0000}"/>
    <cellStyle name="Normal 6 8 2 3 2 3" xfId="3500" xr:uid="{00000000-0005-0000-0000-0000CD7A0000}"/>
    <cellStyle name="Normal 6 8 2 3 2 3 2" xfId="13574" xr:uid="{00000000-0005-0000-0000-0000CE7A0000}"/>
    <cellStyle name="Normal 6 8 2 3 2 3 2 2" xfId="43905" xr:uid="{00000000-0005-0000-0000-0000CF7A0000}"/>
    <cellStyle name="Normal 6 8 2 3 2 3 2 3" xfId="28672" xr:uid="{00000000-0005-0000-0000-0000D07A0000}"/>
    <cellStyle name="Normal 6 8 2 3 2 3 3" xfId="8554" xr:uid="{00000000-0005-0000-0000-0000D17A0000}"/>
    <cellStyle name="Normal 6 8 2 3 2 3 3 2" xfId="38888" xr:uid="{00000000-0005-0000-0000-0000D27A0000}"/>
    <cellStyle name="Normal 6 8 2 3 2 3 3 3" xfId="23655" xr:uid="{00000000-0005-0000-0000-0000D37A0000}"/>
    <cellStyle name="Normal 6 8 2 3 2 3 4" xfId="33875" xr:uid="{00000000-0005-0000-0000-0000D47A0000}"/>
    <cellStyle name="Normal 6 8 2 3 2 3 5" xfId="18642" xr:uid="{00000000-0005-0000-0000-0000D57A0000}"/>
    <cellStyle name="Normal 6 8 2 3 2 4" xfId="5193" xr:uid="{00000000-0005-0000-0000-0000D67A0000}"/>
    <cellStyle name="Normal 6 8 2 3 2 4 2" xfId="15245" xr:uid="{00000000-0005-0000-0000-0000D77A0000}"/>
    <cellStyle name="Normal 6 8 2 3 2 4 2 2" xfId="45576" xr:uid="{00000000-0005-0000-0000-0000D87A0000}"/>
    <cellStyle name="Normal 6 8 2 3 2 4 2 3" xfId="30343" xr:uid="{00000000-0005-0000-0000-0000D97A0000}"/>
    <cellStyle name="Normal 6 8 2 3 2 4 3" xfId="10225" xr:uid="{00000000-0005-0000-0000-0000DA7A0000}"/>
    <cellStyle name="Normal 6 8 2 3 2 4 3 2" xfId="40559" xr:uid="{00000000-0005-0000-0000-0000DB7A0000}"/>
    <cellStyle name="Normal 6 8 2 3 2 4 3 3" xfId="25326" xr:uid="{00000000-0005-0000-0000-0000DC7A0000}"/>
    <cellStyle name="Normal 6 8 2 3 2 4 4" xfId="35546" xr:uid="{00000000-0005-0000-0000-0000DD7A0000}"/>
    <cellStyle name="Normal 6 8 2 3 2 4 5" xfId="20313" xr:uid="{00000000-0005-0000-0000-0000DE7A0000}"/>
    <cellStyle name="Normal 6 8 2 3 2 5" xfId="11903" xr:uid="{00000000-0005-0000-0000-0000DF7A0000}"/>
    <cellStyle name="Normal 6 8 2 3 2 5 2" xfId="42234" xr:uid="{00000000-0005-0000-0000-0000E07A0000}"/>
    <cellStyle name="Normal 6 8 2 3 2 5 3" xfId="27001" xr:uid="{00000000-0005-0000-0000-0000E17A0000}"/>
    <cellStyle name="Normal 6 8 2 3 2 6" xfId="6882" xr:uid="{00000000-0005-0000-0000-0000E27A0000}"/>
    <cellStyle name="Normal 6 8 2 3 2 6 2" xfId="37217" xr:uid="{00000000-0005-0000-0000-0000E37A0000}"/>
    <cellStyle name="Normal 6 8 2 3 2 6 3" xfId="21984" xr:uid="{00000000-0005-0000-0000-0000E47A0000}"/>
    <cellStyle name="Normal 6 8 2 3 2 7" xfId="32205" xr:uid="{00000000-0005-0000-0000-0000E57A0000}"/>
    <cellStyle name="Normal 6 8 2 3 2 8" xfId="16971" xr:uid="{00000000-0005-0000-0000-0000E67A0000}"/>
    <cellStyle name="Normal 6 8 2 3 3" xfId="2229" xr:uid="{00000000-0005-0000-0000-0000E77A0000}"/>
    <cellStyle name="Normal 6 8 2 3 3 2" xfId="3919" xr:uid="{00000000-0005-0000-0000-0000E87A0000}"/>
    <cellStyle name="Normal 6 8 2 3 3 2 2" xfId="13992" xr:uid="{00000000-0005-0000-0000-0000E97A0000}"/>
    <cellStyle name="Normal 6 8 2 3 3 2 2 2" xfId="44323" xr:uid="{00000000-0005-0000-0000-0000EA7A0000}"/>
    <cellStyle name="Normal 6 8 2 3 3 2 2 3" xfId="29090" xr:uid="{00000000-0005-0000-0000-0000EB7A0000}"/>
    <cellStyle name="Normal 6 8 2 3 3 2 3" xfId="8972" xr:uid="{00000000-0005-0000-0000-0000EC7A0000}"/>
    <cellStyle name="Normal 6 8 2 3 3 2 3 2" xfId="39306" xr:uid="{00000000-0005-0000-0000-0000ED7A0000}"/>
    <cellStyle name="Normal 6 8 2 3 3 2 3 3" xfId="24073" xr:uid="{00000000-0005-0000-0000-0000EE7A0000}"/>
    <cellStyle name="Normal 6 8 2 3 3 2 4" xfId="34293" xr:uid="{00000000-0005-0000-0000-0000EF7A0000}"/>
    <cellStyle name="Normal 6 8 2 3 3 2 5" xfId="19060" xr:uid="{00000000-0005-0000-0000-0000F07A0000}"/>
    <cellStyle name="Normal 6 8 2 3 3 3" xfId="5611" xr:uid="{00000000-0005-0000-0000-0000F17A0000}"/>
    <cellStyle name="Normal 6 8 2 3 3 3 2" xfId="15663" xr:uid="{00000000-0005-0000-0000-0000F27A0000}"/>
    <cellStyle name="Normal 6 8 2 3 3 3 2 2" xfId="45994" xr:uid="{00000000-0005-0000-0000-0000F37A0000}"/>
    <cellStyle name="Normal 6 8 2 3 3 3 2 3" xfId="30761" xr:uid="{00000000-0005-0000-0000-0000F47A0000}"/>
    <cellStyle name="Normal 6 8 2 3 3 3 3" xfId="10643" xr:uid="{00000000-0005-0000-0000-0000F57A0000}"/>
    <cellStyle name="Normal 6 8 2 3 3 3 3 2" xfId="40977" xr:uid="{00000000-0005-0000-0000-0000F67A0000}"/>
    <cellStyle name="Normal 6 8 2 3 3 3 3 3" xfId="25744" xr:uid="{00000000-0005-0000-0000-0000F77A0000}"/>
    <cellStyle name="Normal 6 8 2 3 3 3 4" xfId="35964" xr:uid="{00000000-0005-0000-0000-0000F87A0000}"/>
    <cellStyle name="Normal 6 8 2 3 3 3 5" xfId="20731" xr:uid="{00000000-0005-0000-0000-0000F97A0000}"/>
    <cellStyle name="Normal 6 8 2 3 3 4" xfId="12321" xr:uid="{00000000-0005-0000-0000-0000FA7A0000}"/>
    <cellStyle name="Normal 6 8 2 3 3 4 2" xfId="42652" xr:uid="{00000000-0005-0000-0000-0000FB7A0000}"/>
    <cellStyle name="Normal 6 8 2 3 3 4 3" xfId="27419" xr:uid="{00000000-0005-0000-0000-0000FC7A0000}"/>
    <cellStyle name="Normal 6 8 2 3 3 5" xfId="7300" xr:uid="{00000000-0005-0000-0000-0000FD7A0000}"/>
    <cellStyle name="Normal 6 8 2 3 3 5 2" xfId="37635" xr:uid="{00000000-0005-0000-0000-0000FE7A0000}"/>
    <cellStyle name="Normal 6 8 2 3 3 5 3" xfId="22402" xr:uid="{00000000-0005-0000-0000-0000FF7A0000}"/>
    <cellStyle name="Normal 6 8 2 3 3 6" xfId="32623" xr:uid="{00000000-0005-0000-0000-0000007B0000}"/>
    <cellStyle name="Normal 6 8 2 3 3 7" xfId="17389" xr:uid="{00000000-0005-0000-0000-0000017B0000}"/>
    <cellStyle name="Normal 6 8 2 3 4" xfId="3082" xr:uid="{00000000-0005-0000-0000-0000027B0000}"/>
    <cellStyle name="Normal 6 8 2 3 4 2" xfId="13156" xr:uid="{00000000-0005-0000-0000-0000037B0000}"/>
    <cellStyle name="Normal 6 8 2 3 4 2 2" xfId="43487" xr:uid="{00000000-0005-0000-0000-0000047B0000}"/>
    <cellStyle name="Normal 6 8 2 3 4 2 3" xfId="28254" xr:uid="{00000000-0005-0000-0000-0000057B0000}"/>
    <cellStyle name="Normal 6 8 2 3 4 3" xfId="8136" xr:uid="{00000000-0005-0000-0000-0000067B0000}"/>
    <cellStyle name="Normal 6 8 2 3 4 3 2" xfId="38470" xr:uid="{00000000-0005-0000-0000-0000077B0000}"/>
    <cellStyle name="Normal 6 8 2 3 4 3 3" xfId="23237" xr:uid="{00000000-0005-0000-0000-0000087B0000}"/>
    <cellStyle name="Normal 6 8 2 3 4 4" xfId="33457" xr:uid="{00000000-0005-0000-0000-0000097B0000}"/>
    <cellStyle name="Normal 6 8 2 3 4 5" xfId="18224" xr:uid="{00000000-0005-0000-0000-00000A7B0000}"/>
    <cellStyle name="Normal 6 8 2 3 5" xfId="4775" xr:uid="{00000000-0005-0000-0000-00000B7B0000}"/>
    <cellStyle name="Normal 6 8 2 3 5 2" xfId="14827" xr:uid="{00000000-0005-0000-0000-00000C7B0000}"/>
    <cellStyle name="Normal 6 8 2 3 5 2 2" xfId="45158" xr:uid="{00000000-0005-0000-0000-00000D7B0000}"/>
    <cellStyle name="Normal 6 8 2 3 5 2 3" xfId="29925" xr:uid="{00000000-0005-0000-0000-00000E7B0000}"/>
    <cellStyle name="Normal 6 8 2 3 5 3" xfId="9807" xr:uid="{00000000-0005-0000-0000-00000F7B0000}"/>
    <cellStyle name="Normal 6 8 2 3 5 3 2" xfId="40141" xr:uid="{00000000-0005-0000-0000-0000107B0000}"/>
    <cellStyle name="Normal 6 8 2 3 5 3 3" xfId="24908" xr:uid="{00000000-0005-0000-0000-0000117B0000}"/>
    <cellStyle name="Normal 6 8 2 3 5 4" xfId="35128" xr:uid="{00000000-0005-0000-0000-0000127B0000}"/>
    <cellStyle name="Normal 6 8 2 3 5 5" xfId="19895" xr:uid="{00000000-0005-0000-0000-0000137B0000}"/>
    <cellStyle name="Normal 6 8 2 3 6" xfId="11485" xr:uid="{00000000-0005-0000-0000-0000147B0000}"/>
    <cellStyle name="Normal 6 8 2 3 6 2" xfId="41816" xr:uid="{00000000-0005-0000-0000-0000157B0000}"/>
    <cellStyle name="Normal 6 8 2 3 6 3" xfId="26583" xr:uid="{00000000-0005-0000-0000-0000167B0000}"/>
    <cellStyle name="Normal 6 8 2 3 7" xfId="6464" xr:uid="{00000000-0005-0000-0000-0000177B0000}"/>
    <cellStyle name="Normal 6 8 2 3 7 2" xfId="36799" xr:uid="{00000000-0005-0000-0000-0000187B0000}"/>
    <cellStyle name="Normal 6 8 2 3 7 3" xfId="21566" xr:uid="{00000000-0005-0000-0000-0000197B0000}"/>
    <cellStyle name="Normal 6 8 2 3 8" xfId="31787" xr:uid="{00000000-0005-0000-0000-00001A7B0000}"/>
    <cellStyle name="Normal 6 8 2 3 9" xfId="16553" xr:uid="{00000000-0005-0000-0000-00001B7B0000}"/>
    <cellStyle name="Normal 6 8 2 4" xfId="1600" xr:uid="{00000000-0005-0000-0000-00001C7B0000}"/>
    <cellStyle name="Normal 6 8 2 4 2" xfId="2439" xr:uid="{00000000-0005-0000-0000-00001D7B0000}"/>
    <cellStyle name="Normal 6 8 2 4 2 2" xfId="4129" xr:uid="{00000000-0005-0000-0000-00001E7B0000}"/>
    <cellStyle name="Normal 6 8 2 4 2 2 2" xfId="14202" xr:uid="{00000000-0005-0000-0000-00001F7B0000}"/>
    <cellStyle name="Normal 6 8 2 4 2 2 2 2" xfId="44533" xr:uid="{00000000-0005-0000-0000-0000207B0000}"/>
    <cellStyle name="Normal 6 8 2 4 2 2 2 3" xfId="29300" xr:uid="{00000000-0005-0000-0000-0000217B0000}"/>
    <cellStyle name="Normal 6 8 2 4 2 2 3" xfId="9182" xr:uid="{00000000-0005-0000-0000-0000227B0000}"/>
    <cellStyle name="Normal 6 8 2 4 2 2 3 2" xfId="39516" xr:uid="{00000000-0005-0000-0000-0000237B0000}"/>
    <cellStyle name="Normal 6 8 2 4 2 2 3 3" xfId="24283" xr:uid="{00000000-0005-0000-0000-0000247B0000}"/>
    <cellStyle name="Normal 6 8 2 4 2 2 4" xfId="34503" xr:uid="{00000000-0005-0000-0000-0000257B0000}"/>
    <cellStyle name="Normal 6 8 2 4 2 2 5" xfId="19270" xr:uid="{00000000-0005-0000-0000-0000267B0000}"/>
    <cellStyle name="Normal 6 8 2 4 2 3" xfId="5821" xr:uid="{00000000-0005-0000-0000-0000277B0000}"/>
    <cellStyle name="Normal 6 8 2 4 2 3 2" xfId="15873" xr:uid="{00000000-0005-0000-0000-0000287B0000}"/>
    <cellStyle name="Normal 6 8 2 4 2 3 2 2" xfId="46204" xr:uid="{00000000-0005-0000-0000-0000297B0000}"/>
    <cellStyle name="Normal 6 8 2 4 2 3 2 3" xfId="30971" xr:uid="{00000000-0005-0000-0000-00002A7B0000}"/>
    <cellStyle name="Normal 6 8 2 4 2 3 3" xfId="10853" xr:uid="{00000000-0005-0000-0000-00002B7B0000}"/>
    <cellStyle name="Normal 6 8 2 4 2 3 3 2" xfId="41187" xr:uid="{00000000-0005-0000-0000-00002C7B0000}"/>
    <cellStyle name="Normal 6 8 2 4 2 3 3 3" xfId="25954" xr:uid="{00000000-0005-0000-0000-00002D7B0000}"/>
    <cellStyle name="Normal 6 8 2 4 2 3 4" xfId="36174" xr:uid="{00000000-0005-0000-0000-00002E7B0000}"/>
    <cellStyle name="Normal 6 8 2 4 2 3 5" xfId="20941" xr:uid="{00000000-0005-0000-0000-00002F7B0000}"/>
    <cellStyle name="Normal 6 8 2 4 2 4" xfId="12531" xr:uid="{00000000-0005-0000-0000-0000307B0000}"/>
    <cellStyle name="Normal 6 8 2 4 2 4 2" xfId="42862" xr:uid="{00000000-0005-0000-0000-0000317B0000}"/>
    <cellStyle name="Normal 6 8 2 4 2 4 3" xfId="27629" xr:uid="{00000000-0005-0000-0000-0000327B0000}"/>
    <cellStyle name="Normal 6 8 2 4 2 5" xfId="7510" xr:uid="{00000000-0005-0000-0000-0000337B0000}"/>
    <cellStyle name="Normal 6 8 2 4 2 5 2" xfId="37845" xr:uid="{00000000-0005-0000-0000-0000347B0000}"/>
    <cellStyle name="Normal 6 8 2 4 2 5 3" xfId="22612" xr:uid="{00000000-0005-0000-0000-0000357B0000}"/>
    <cellStyle name="Normal 6 8 2 4 2 6" xfId="32833" xr:uid="{00000000-0005-0000-0000-0000367B0000}"/>
    <cellStyle name="Normal 6 8 2 4 2 7" xfId="17599" xr:uid="{00000000-0005-0000-0000-0000377B0000}"/>
    <cellStyle name="Normal 6 8 2 4 3" xfId="3292" xr:uid="{00000000-0005-0000-0000-0000387B0000}"/>
    <cellStyle name="Normal 6 8 2 4 3 2" xfId="13366" xr:uid="{00000000-0005-0000-0000-0000397B0000}"/>
    <cellStyle name="Normal 6 8 2 4 3 2 2" xfId="43697" xr:uid="{00000000-0005-0000-0000-00003A7B0000}"/>
    <cellStyle name="Normal 6 8 2 4 3 2 3" xfId="28464" xr:uid="{00000000-0005-0000-0000-00003B7B0000}"/>
    <cellStyle name="Normal 6 8 2 4 3 3" xfId="8346" xr:uid="{00000000-0005-0000-0000-00003C7B0000}"/>
    <cellStyle name="Normal 6 8 2 4 3 3 2" xfId="38680" xr:uid="{00000000-0005-0000-0000-00003D7B0000}"/>
    <cellStyle name="Normal 6 8 2 4 3 3 3" xfId="23447" xr:uid="{00000000-0005-0000-0000-00003E7B0000}"/>
    <cellStyle name="Normal 6 8 2 4 3 4" xfId="33667" xr:uid="{00000000-0005-0000-0000-00003F7B0000}"/>
    <cellStyle name="Normal 6 8 2 4 3 5" xfId="18434" xr:uid="{00000000-0005-0000-0000-0000407B0000}"/>
    <cellStyle name="Normal 6 8 2 4 4" xfId="4985" xr:uid="{00000000-0005-0000-0000-0000417B0000}"/>
    <cellStyle name="Normal 6 8 2 4 4 2" xfId="15037" xr:uid="{00000000-0005-0000-0000-0000427B0000}"/>
    <cellStyle name="Normal 6 8 2 4 4 2 2" xfId="45368" xr:uid="{00000000-0005-0000-0000-0000437B0000}"/>
    <cellStyle name="Normal 6 8 2 4 4 2 3" xfId="30135" xr:uid="{00000000-0005-0000-0000-0000447B0000}"/>
    <cellStyle name="Normal 6 8 2 4 4 3" xfId="10017" xr:uid="{00000000-0005-0000-0000-0000457B0000}"/>
    <cellStyle name="Normal 6 8 2 4 4 3 2" xfId="40351" xr:uid="{00000000-0005-0000-0000-0000467B0000}"/>
    <cellStyle name="Normal 6 8 2 4 4 3 3" xfId="25118" xr:uid="{00000000-0005-0000-0000-0000477B0000}"/>
    <cellStyle name="Normal 6 8 2 4 4 4" xfId="35338" xr:uid="{00000000-0005-0000-0000-0000487B0000}"/>
    <cellStyle name="Normal 6 8 2 4 4 5" xfId="20105" xr:uid="{00000000-0005-0000-0000-0000497B0000}"/>
    <cellStyle name="Normal 6 8 2 4 5" xfId="11695" xr:uid="{00000000-0005-0000-0000-00004A7B0000}"/>
    <cellStyle name="Normal 6 8 2 4 5 2" xfId="42026" xr:uid="{00000000-0005-0000-0000-00004B7B0000}"/>
    <cellStyle name="Normal 6 8 2 4 5 3" xfId="26793" xr:uid="{00000000-0005-0000-0000-00004C7B0000}"/>
    <cellStyle name="Normal 6 8 2 4 6" xfId="6674" xr:uid="{00000000-0005-0000-0000-00004D7B0000}"/>
    <cellStyle name="Normal 6 8 2 4 6 2" xfId="37009" xr:uid="{00000000-0005-0000-0000-00004E7B0000}"/>
    <cellStyle name="Normal 6 8 2 4 6 3" xfId="21776" xr:uid="{00000000-0005-0000-0000-00004F7B0000}"/>
    <cellStyle name="Normal 6 8 2 4 7" xfId="31997" xr:uid="{00000000-0005-0000-0000-0000507B0000}"/>
    <cellStyle name="Normal 6 8 2 4 8" xfId="16763" xr:uid="{00000000-0005-0000-0000-0000517B0000}"/>
    <cellStyle name="Normal 6 8 2 5" xfId="2021" xr:uid="{00000000-0005-0000-0000-0000527B0000}"/>
    <cellStyle name="Normal 6 8 2 5 2" xfId="3711" xr:uid="{00000000-0005-0000-0000-0000537B0000}"/>
    <cellStyle name="Normal 6 8 2 5 2 2" xfId="13784" xr:uid="{00000000-0005-0000-0000-0000547B0000}"/>
    <cellStyle name="Normal 6 8 2 5 2 2 2" xfId="44115" xr:uid="{00000000-0005-0000-0000-0000557B0000}"/>
    <cellStyle name="Normal 6 8 2 5 2 2 3" xfId="28882" xr:uid="{00000000-0005-0000-0000-0000567B0000}"/>
    <cellStyle name="Normal 6 8 2 5 2 3" xfId="8764" xr:uid="{00000000-0005-0000-0000-0000577B0000}"/>
    <cellStyle name="Normal 6 8 2 5 2 3 2" xfId="39098" xr:uid="{00000000-0005-0000-0000-0000587B0000}"/>
    <cellStyle name="Normal 6 8 2 5 2 3 3" xfId="23865" xr:uid="{00000000-0005-0000-0000-0000597B0000}"/>
    <cellStyle name="Normal 6 8 2 5 2 4" xfId="34085" xr:uid="{00000000-0005-0000-0000-00005A7B0000}"/>
    <cellStyle name="Normal 6 8 2 5 2 5" xfId="18852" xr:uid="{00000000-0005-0000-0000-00005B7B0000}"/>
    <cellStyle name="Normal 6 8 2 5 3" xfId="5403" xr:uid="{00000000-0005-0000-0000-00005C7B0000}"/>
    <cellStyle name="Normal 6 8 2 5 3 2" xfId="15455" xr:uid="{00000000-0005-0000-0000-00005D7B0000}"/>
    <cellStyle name="Normal 6 8 2 5 3 2 2" xfId="45786" xr:uid="{00000000-0005-0000-0000-00005E7B0000}"/>
    <cellStyle name="Normal 6 8 2 5 3 2 3" xfId="30553" xr:uid="{00000000-0005-0000-0000-00005F7B0000}"/>
    <cellStyle name="Normal 6 8 2 5 3 3" xfId="10435" xr:uid="{00000000-0005-0000-0000-0000607B0000}"/>
    <cellStyle name="Normal 6 8 2 5 3 3 2" xfId="40769" xr:uid="{00000000-0005-0000-0000-0000617B0000}"/>
    <cellStyle name="Normal 6 8 2 5 3 3 3" xfId="25536" xr:uid="{00000000-0005-0000-0000-0000627B0000}"/>
    <cellStyle name="Normal 6 8 2 5 3 4" xfId="35756" xr:uid="{00000000-0005-0000-0000-0000637B0000}"/>
    <cellStyle name="Normal 6 8 2 5 3 5" xfId="20523" xr:uid="{00000000-0005-0000-0000-0000647B0000}"/>
    <cellStyle name="Normal 6 8 2 5 4" xfId="12113" xr:uid="{00000000-0005-0000-0000-0000657B0000}"/>
    <cellStyle name="Normal 6 8 2 5 4 2" xfId="42444" xr:uid="{00000000-0005-0000-0000-0000667B0000}"/>
    <cellStyle name="Normal 6 8 2 5 4 3" xfId="27211" xr:uid="{00000000-0005-0000-0000-0000677B0000}"/>
    <cellStyle name="Normal 6 8 2 5 5" xfId="7092" xr:uid="{00000000-0005-0000-0000-0000687B0000}"/>
    <cellStyle name="Normal 6 8 2 5 5 2" xfId="37427" xr:uid="{00000000-0005-0000-0000-0000697B0000}"/>
    <cellStyle name="Normal 6 8 2 5 5 3" xfId="22194" xr:uid="{00000000-0005-0000-0000-00006A7B0000}"/>
    <cellStyle name="Normal 6 8 2 5 6" xfId="32415" xr:uid="{00000000-0005-0000-0000-00006B7B0000}"/>
    <cellStyle name="Normal 6 8 2 5 7" xfId="17181" xr:uid="{00000000-0005-0000-0000-00006C7B0000}"/>
    <cellStyle name="Normal 6 8 2 6" xfId="2874" xr:uid="{00000000-0005-0000-0000-00006D7B0000}"/>
    <cellStyle name="Normal 6 8 2 6 2" xfId="12948" xr:uid="{00000000-0005-0000-0000-00006E7B0000}"/>
    <cellStyle name="Normal 6 8 2 6 2 2" xfId="43279" xr:uid="{00000000-0005-0000-0000-00006F7B0000}"/>
    <cellStyle name="Normal 6 8 2 6 2 3" xfId="28046" xr:uid="{00000000-0005-0000-0000-0000707B0000}"/>
    <cellStyle name="Normal 6 8 2 6 3" xfId="7928" xr:uid="{00000000-0005-0000-0000-0000717B0000}"/>
    <cellStyle name="Normal 6 8 2 6 3 2" xfId="38262" xr:uid="{00000000-0005-0000-0000-0000727B0000}"/>
    <cellStyle name="Normal 6 8 2 6 3 3" xfId="23029" xr:uid="{00000000-0005-0000-0000-0000737B0000}"/>
    <cellStyle name="Normal 6 8 2 6 4" xfId="33249" xr:uid="{00000000-0005-0000-0000-0000747B0000}"/>
    <cellStyle name="Normal 6 8 2 6 5" xfId="18016" xr:uid="{00000000-0005-0000-0000-0000757B0000}"/>
    <cellStyle name="Normal 6 8 2 7" xfId="4567" xr:uid="{00000000-0005-0000-0000-0000767B0000}"/>
    <cellStyle name="Normal 6 8 2 7 2" xfId="14619" xr:uid="{00000000-0005-0000-0000-0000777B0000}"/>
    <cellStyle name="Normal 6 8 2 7 2 2" xfId="44950" xr:uid="{00000000-0005-0000-0000-0000787B0000}"/>
    <cellStyle name="Normal 6 8 2 7 2 3" xfId="29717" xr:uid="{00000000-0005-0000-0000-0000797B0000}"/>
    <cellStyle name="Normal 6 8 2 7 3" xfId="9599" xr:uid="{00000000-0005-0000-0000-00007A7B0000}"/>
    <cellStyle name="Normal 6 8 2 7 3 2" xfId="39933" xr:uid="{00000000-0005-0000-0000-00007B7B0000}"/>
    <cellStyle name="Normal 6 8 2 7 3 3" xfId="24700" xr:uid="{00000000-0005-0000-0000-00007C7B0000}"/>
    <cellStyle name="Normal 6 8 2 7 4" xfId="34920" xr:uid="{00000000-0005-0000-0000-00007D7B0000}"/>
    <cellStyle name="Normal 6 8 2 7 5" xfId="19687" xr:uid="{00000000-0005-0000-0000-00007E7B0000}"/>
    <cellStyle name="Normal 6 8 2 8" xfId="11277" xr:uid="{00000000-0005-0000-0000-00007F7B0000}"/>
    <cellStyle name="Normal 6 8 2 8 2" xfId="41608" xr:uid="{00000000-0005-0000-0000-0000807B0000}"/>
    <cellStyle name="Normal 6 8 2 8 3" xfId="26375" xr:uid="{00000000-0005-0000-0000-0000817B0000}"/>
    <cellStyle name="Normal 6 8 2 9" xfId="6256" xr:uid="{00000000-0005-0000-0000-0000827B0000}"/>
    <cellStyle name="Normal 6 8 2 9 2" xfId="36591" xr:uid="{00000000-0005-0000-0000-0000837B0000}"/>
    <cellStyle name="Normal 6 8 2 9 3" xfId="21358" xr:uid="{00000000-0005-0000-0000-0000847B0000}"/>
    <cellStyle name="Normal 6 8 3" xfId="1220" xr:uid="{00000000-0005-0000-0000-0000857B0000}"/>
    <cellStyle name="Normal 6 8 3 10" xfId="16397" xr:uid="{00000000-0005-0000-0000-0000867B0000}"/>
    <cellStyle name="Normal 6 8 3 2" xfId="1439" xr:uid="{00000000-0005-0000-0000-0000877B0000}"/>
    <cellStyle name="Normal 6 8 3 2 2" xfId="1860" xr:uid="{00000000-0005-0000-0000-0000887B0000}"/>
    <cellStyle name="Normal 6 8 3 2 2 2" xfId="2699" xr:uid="{00000000-0005-0000-0000-0000897B0000}"/>
    <cellStyle name="Normal 6 8 3 2 2 2 2" xfId="4389" xr:uid="{00000000-0005-0000-0000-00008A7B0000}"/>
    <cellStyle name="Normal 6 8 3 2 2 2 2 2" xfId="14462" xr:uid="{00000000-0005-0000-0000-00008B7B0000}"/>
    <cellStyle name="Normal 6 8 3 2 2 2 2 2 2" xfId="44793" xr:uid="{00000000-0005-0000-0000-00008C7B0000}"/>
    <cellStyle name="Normal 6 8 3 2 2 2 2 2 3" xfId="29560" xr:uid="{00000000-0005-0000-0000-00008D7B0000}"/>
    <cellStyle name="Normal 6 8 3 2 2 2 2 3" xfId="9442" xr:uid="{00000000-0005-0000-0000-00008E7B0000}"/>
    <cellStyle name="Normal 6 8 3 2 2 2 2 3 2" xfId="39776" xr:uid="{00000000-0005-0000-0000-00008F7B0000}"/>
    <cellStyle name="Normal 6 8 3 2 2 2 2 3 3" xfId="24543" xr:uid="{00000000-0005-0000-0000-0000907B0000}"/>
    <cellStyle name="Normal 6 8 3 2 2 2 2 4" xfId="34763" xr:uid="{00000000-0005-0000-0000-0000917B0000}"/>
    <cellStyle name="Normal 6 8 3 2 2 2 2 5" xfId="19530" xr:uid="{00000000-0005-0000-0000-0000927B0000}"/>
    <cellStyle name="Normal 6 8 3 2 2 2 3" xfId="6081" xr:uid="{00000000-0005-0000-0000-0000937B0000}"/>
    <cellStyle name="Normal 6 8 3 2 2 2 3 2" xfId="16133" xr:uid="{00000000-0005-0000-0000-0000947B0000}"/>
    <cellStyle name="Normal 6 8 3 2 2 2 3 2 2" xfId="46464" xr:uid="{00000000-0005-0000-0000-0000957B0000}"/>
    <cellStyle name="Normal 6 8 3 2 2 2 3 2 3" xfId="31231" xr:uid="{00000000-0005-0000-0000-0000967B0000}"/>
    <cellStyle name="Normal 6 8 3 2 2 2 3 3" xfId="11113" xr:uid="{00000000-0005-0000-0000-0000977B0000}"/>
    <cellStyle name="Normal 6 8 3 2 2 2 3 3 2" xfId="41447" xr:uid="{00000000-0005-0000-0000-0000987B0000}"/>
    <cellStyle name="Normal 6 8 3 2 2 2 3 3 3" xfId="26214" xr:uid="{00000000-0005-0000-0000-0000997B0000}"/>
    <cellStyle name="Normal 6 8 3 2 2 2 3 4" xfId="36434" xr:uid="{00000000-0005-0000-0000-00009A7B0000}"/>
    <cellStyle name="Normal 6 8 3 2 2 2 3 5" xfId="21201" xr:uid="{00000000-0005-0000-0000-00009B7B0000}"/>
    <cellStyle name="Normal 6 8 3 2 2 2 4" xfId="12791" xr:uid="{00000000-0005-0000-0000-00009C7B0000}"/>
    <cellStyle name="Normal 6 8 3 2 2 2 4 2" xfId="43122" xr:uid="{00000000-0005-0000-0000-00009D7B0000}"/>
    <cellStyle name="Normal 6 8 3 2 2 2 4 3" xfId="27889" xr:uid="{00000000-0005-0000-0000-00009E7B0000}"/>
    <cellStyle name="Normal 6 8 3 2 2 2 5" xfId="7770" xr:uid="{00000000-0005-0000-0000-00009F7B0000}"/>
    <cellStyle name="Normal 6 8 3 2 2 2 5 2" xfId="38105" xr:uid="{00000000-0005-0000-0000-0000A07B0000}"/>
    <cellStyle name="Normal 6 8 3 2 2 2 5 3" xfId="22872" xr:uid="{00000000-0005-0000-0000-0000A17B0000}"/>
    <cellStyle name="Normal 6 8 3 2 2 2 6" xfId="33093" xr:uid="{00000000-0005-0000-0000-0000A27B0000}"/>
    <cellStyle name="Normal 6 8 3 2 2 2 7" xfId="17859" xr:uid="{00000000-0005-0000-0000-0000A37B0000}"/>
    <cellStyle name="Normal 6 8 3 2 2 3" xfId="3552" xr:uid="{00000000-0005-0000-0000-0000A47B0000}"/>
    <cellStyle name="Normal 6 8 3 2 2 3 2" xfId="13626" xr:uid="{00000000-0005-0000-0000-0000A57B0000}"/>
    <cellStyle name="Normal 6 8 3 2 2 3 2 2" xfId="43957" xr:uid="{00000000-0005-0000-0000-0000A67B0000}"/>
    <cellStyle name="Normal 6 8 3 2 2 3 2 3" xfId="28724" xr:uid="{00000000-0005-0000-0000-0000A77B0000}"/>
    <cellStyle name="Normal 6 8 3 2 2 3 3" xfId="8606" xr:uid="{00000000-0005-0000-0000-0000A87B0000}"/>
    <cellStyle name="Normal 6 8 3 2 2 3 3 2" xfId="38940" xr:uid="{00000000-0005-0000-0000-0000A97B0000}"/>
    <cellStyle name="Normal 6 8 3 2 2 3 3 3" xfId="23707" xr:uid="{00000000-0005-0000-0000-0000AA7B0000}"/>
    <cellStyle name="Normal 6 8 3 2 2 3 4" xfId="33927" xr:uid="{00000000-0005-0000-0000-0000AB7B0000}"/>
    <cellStyle name="Normal 6 8 3 2 2 3 5" xfId="18694" xr:uid="{00000000-0005-0000-0000-0000AC7B0000}"/>
    <cellStyle name="Normal 6 8 3 2 2 4" xfId="5245" xr:uid="{00000000-0005-0000-0000-0000AD7B0000}"/>
    <cellStyle name="Normal 6 8 3 2 2 4 2" xfId="15297" xr:uid="{00000000-0005-0000-0000-0000AE7B0000}"/>
    <cellStyle name="Normal 6 8 3 2 2 4 2 2" xfId="45628" xr:uid="{00000000-0005-0000-0000-0000AF7B0000}"/>
    <cellStyle name="Normal 6 8 3 2 2 4 2 3" xfId="30395" xr:uid="{00000000-0005-0000-0000-0000B07B0000}"/>
    <cellStyle name="Normal 6 8 3 2 2 4 3" xfId="10277" xr:uid="{00000000-0005-0000-0000-0000B17B0000}"/>
    <cellStyle name="Normal 6 8 3 2 2 4 3 2" xfId="40611" xr:uid="{00000000-0005-0000-0000-0000B27B0000}"/>
    <cellStyle name="Normal 6 8 3 2 2 4 3 3" xfId="25378" xr:uid="{00000000-0005-0000-0000-0000B37B0000}"/>
    <cellStyle name="Normal 6 8 3 2 2 4 4" xfId="35598" xr:uid="{00000000-0005-0000-0000-0000B47B0000}"/>
    <cellStyle name="Normal 6 8 3 2 2 4 5" xfId="20365" xr:uid="{00000000-0005-0000-0000-0000B57B0000}"/>
    <cellStyle name="Normal 6 8 3 2 2 5" xfId="11955" xr:uid="{00000000-0005-0000-0000-0000B67B0000}"/>
    <cellStyle name="Normal 6 8 3 2 2 5 2" xfId="42286" xr:uid="{00000000-0005-0000-0000-0000B77B0000}"/>
    <cellStyle name="Normal 6 8 3 2 2 5 3" xfId="27053" xr:uid="{00000000-0005-0000-0000-0000B87B0000}"/>
    <cellStyle name="Normal 6 8 3 2 2 6" xfId="6934" xr:uid="{00000000-0005-0000-0000-0000B97B0000}"/>
    <cellStyle name="Normal 6 8 3 2 2 6 2" xfId="37269" xr:uid="{00000000-0005-0000-0000-0000BA7B0000}"/>
    <cellStyle name="Normal 6 8 3 2 2 6 3" xfId="22036" xr:uid="{00000000-0005-0000-0000-0000BB7B0000}"/>
    <cellStyle name="Normal 6 8 3 2 2 7" xfId="32257" xr:uid="{00000000-0005-0000-0000-0000BC7B0000}"/>
    <cellStyle name="Normal 6 8 3 2 2 8" xfId="17023" xr:uid="{00000000-0005-0000-0000-0000BD7B0000}"/>
    <cellStyle name="Normal 6 8 3 2 3" xfId="2281" xr:uid="{00000000-0005-0000-0000-0000BE7B0000}"/>
    <cellStyle name="Normal 6 8 3 2 3 2" xfId="3971" xr:uid="{00000000-0005-0000-0000-0000BF7B0000}"/>
    <cellStyle name="Normal 6 8 3 2 3 2 2" xfId="14044" xr:uid="{00000000-0005-0000-0000-0000C07B0000}"/>
    <cellStyle name="Normal 6 8 3 2 3 2 2 2" xfId="44375" xr:uid="{00000000-0005-0000-0000-0000C17B0000}"/>
    <cellStyle name="Normal 6 8 3 2 3 2 2 3" xfId="29142" xr:uid="{00000000-0005-0000-0000-0000C27B0000}"/>
    <cellStyle name="Normal 6 8 3 2 3 2 3" xfId="9024" xr:uid="{00000000-0005-0000-0000-0000C37B0000}"/>
    <cellStyle name="Normal 6 8 3 2 3 2 3 2" xfId="39358" xr:uid="{00000000-0005-0000-0000-0000C47B0000}"/>
    <cellStyle name="Normal 6 8 3 2 3 2 3 3" xfId="24125" xr:uid="{00000000-0005-0000-0000-0000C57B0000}"/>
    <cellStyle name="Normal 6 8 3 2 3 2 4" xfId="34345" xr:uid="{00000000-0005-0000-0000-0000C67B0000}"/>
    <cellStyle name="Normal 6 8 3 2 3 2 5" xfId="19112" xr:uid="{00000000-0005-0000-0000-0000C77B0000}"/>
    <cellStyle name="Normal 6 8 3 2 3 3" xfId="5663" xr:uid="{00000000-0005-0000-0000-0000C87B0000}"/>
    <cellStyle name="Normal 6 8 3 2 3 3 2" xfId="15715" xr:uid="{00000000-0005-0000-0000-0000C97B0000}"/>
    <cellStyle name="Normal 6 8 3 2 3 3 2 2" xfId="46046" xr:uid="{00000000-0005-0000-0000-0000CA7B0000}"/>
    <cellStyle name="Normal 6 8 3 2 3 3 2 3" xfId="30813" xr:uid="{00000000-0005-0000-0000-0000CB7B0000}"/>
    <cellStyle name="Normal 6 8 3 2 3 3 3" xfId="10695" xr:uid="{00000000-0005-0000-0000-0000CC7B0000}"/>
    <cellStyle name="Normal 6 8 3 2 3 3 3 2" xfId="41029" xr:uid="{00000000-0005-0000-0000-0000CD7B0000}"/>
    <cellStyle name="Normal 6 8 3 2 3 3 3 3" xfId="25796" xr:uid="{00000000-0005-0000-0000-0000CE7B0000}"/>
    <cellStyle name="Normal 6 8 3 2 3 3 4" xfId="36016" xr:uid="{00000000-0005-0000-0000-0000CF7B0000}"/>
    <cellStyle name="Normal 6 8 3 2 3 3 5" xfId="20783" xr:uid="{00000000-0005-0000-0000-0000D07B0000}"/>
    <cellStyle name="Normal 6 8 3 2 3 4" xfId="12373" xr:uid="{00000000-0005-0000-0000-0000D17B0000}"/>
    <cellStyle name="Normal 6 8 3 2 3 4 2" xfId="42704" xr:uid="{00000000-0005-0000-0000-0000D27B0000}"/>
    <cellStyle name="Normal 6 8 3 2 3 4 3" xfId="27471" xr:uid="{00000000-0005-0000-0000-0000D37B0000}"/>
    <cellStyle name="Normal 6 8 3 2 3 5" xfId="7352" xr:uid="{00000000-0005-0000-0000-0000D47B0000}"/>
    <cellStyle name="Normal 6 8 3 2 3 5 2" xfId="37687" xr:uid="{00000000-0005-0000-0000-0000D57B0000}"/>
    <cellStyle name="Normal 6 8 3 2 3 5 3" xfId="22454" xr:uid="{00000000-0005-0000-0000-0000D67B0000}"/>
    <cellStyle name="Normal 6 8 3 2 3 6" xfId="32675" xr:uid="{00000000-0005-0000-0000-0000D77B0000}"/>
    <cellStyle name="Normal 6 8 3 2 3 7" xfId="17441" xr:uid="{00000000-0005-0000-0000-0000D87B0000}"/>
    <cellStyle name="Normal 6 8 3 2 4" xfId="3134" xr:uid="{00000000-0005-0000-0000-0000D97B0000}"/>
    <cellStyle name="Normal 6 8 3 2 4 2" xfId="13208" xr:uid="{00000000-0005-0000-0000-0000DA7B0000}"/>
    <cellStyle name="Normal 6 8 3 2 4 2 2" xfId="43539" xr:uid="{00000000-0005-0000-0000-0000DB7B0000}"/>
    <cellStyle name="Normal 6 8 3 2 4 2 3" xfId="28306" xr:uid="{00000000-0005-0000-0000-0000DC7B0000}"/>
    <cellStyle name="Normal 6 8 3 2 4 3" xfId="8188" xr:uid="{00000000-0005-0000-0000-0000DD7B0000}"/>
    <cellStyle name="Normal 6 8 3 2 4 3 2" xfId="38522" xr:uid="{00000000-0005-0000-0000-0000DE7B0000}"/>
    <cellStyle name="Normal 6 8 3 2 4 3 3" xfId="23289" xr:uid="{00000000-0005-0000-0000-0000DF7B0000}"/>
    <cellStyle name="Normal 6 8 3 2 4 4" xfId="33509" xr:uid="{00000000-0005-0000-0000-0000E07B0000}"/>
    <cellStyle name="Normal 6 8 3 2 4 5" xfId="18276" xr:uid="{00000000-0005-0000-0000-0000E17B0000}"/>
    <cellStyle name="Normal 6 8 3 2 5" xfId="4827" xr:uid="{00000000-0005-0000-0000-0000E27B0000}"/>
    <cellStyle name="Normal 6 8 3 2 5 2" xfId="14879" xr:uid="{00000000-0005-0000-0000-0000E37B0000}"/>
    <cellStyle name="Normal 6 8 3 2 5 2 2" xfId="45210" xr:uid="{00000000-0005-0000-0000-0000E47B0000}"/>
    <cellStyle name="Normal 6 8 3 2 5 2 3" xfId="29977" xr:uid="{00000000-0005-0000-0000-0000E57B0000}"/>
    <cellStyle name="Normal 6 8 3 2 5 3" xfId="9859" xr:uid="{00000000-0005-0000-0000-0000E67B0000}"/>
    <cellStyle name="Normal 6 8 3 2 5 3 2" xfId="40193" xr:uid="{00000000-0005-0000-0000-0000E77B0000}"/>
    <cellStyle name="Normal 6 8 3 2 5 3 3" xfId="24960" xr:uid="{00000000-0005-0000-0000-0000E87B0000}"/>
    <cellStyle name="Normal 6 8 3 2 5 4" xfId="35180" xr:uid="{00000000-0005-0000-0000-0000E97B0000}"/>
    <cellStyle name="Normal 6 8 3 2 5 5" xfId="19947" xr:uid="{00000000-0005-0000-0000-0000EA7B0000}"/>
    <cellStyle name="Normal 6 8 3 2 6" xfId="11537" xr:uid="{00000000-0005-0000-0000-0000EB7B0000}"/>
    <cellStyle name="Normal 6 8 3 2 6 2" xfId="41868" xr:uid="{00000000-0005-0000-0000-0000EC7B0000}"/>
    <cellStyle name="Normal 6 8 3 2 6 3" xfId="26635" xr:uid="{00000000-0005-0000-0000-0000ED7B0000}"/>
    <cellStyle name="Normal 6 8 3 2 7" xfId="6516" xr:uid="{00000000-0005-0000-0000-0000EE7B0000}"/>
    <cellStyle name="Normal 6 8 3 2 7 2" xfId="36851" xr:uid="{00000000-0005-0000-0000-0000EF7B0000}"/>
    <cellStyle name="Normal 6 8 3 2 7 3" xfId="21618" xr:uid="{00000000-0005-0000-0000-0000F07B0000}"/>
    <cellStyle name="Normal 6 8 3 2 8" xfId="31839" xr:uid="{00000000-0005-0000-0000-0000F17B0000}"/>
    <cellStyle name="Normal 6 8 3 2 9" xfId="16605" xr:uid="{00000000-0005-0000-0000-0000F27B0000}"/>
    <cellStyle name="Normal 6 8 3 3" xfId="1652" xr:uid="{00000000-0005-0000-0000-0000F37B0000}"/>
    <cellStyle name="Normal 6 8 3 3 2" xfId="2491" xr:uid="{00000000-0005-0000-0000-0000F47B0000}"/>
    <cellStyle name="Normal 6 8 3 3 2 2" xfId="4181" xr:uid="{00000000-0005-0000-0000-0000F57B0000}"/>
    <cellStyle name="Normal 6 8 3 3 2 2 2" xfId="14254" xr:uid="{00000000-0005-0000-0000-0000F67B0000}"/>
    <cellStyle name="Normal 6 8 3 3 2 2 2 2" xfId="44585" xr:uid="{00000000-0005-0000-0000-0000F77B0000}"/>
    <cellStyle name="Normal 6 8 3 3 2 2 2 3" xfId="29352" xr:uid="{00000000-0005-0000-0000-0000F87B0000}"/>
    <cellStyle name="Normal 6 8 3 3 2 2 3" xfId="9234" xr:uid="{00000000-0005-0000-0000-0000F97B0000}"/>
    <cellStyle name="Normal 6 8 3 3 2 2 3 2" xfId="39568" xr:uid="{00000000-0005-0000-0000-0000FA7B0000}"/>
    <cellStyle name="Normal 6 8 3 3 2 2 3 3" xfId="24335" xr:uid="{00000000-0005-0000-0000-0000FB7B0000}"/>
    <cellStyle name="Normal 6 8 3 3 2 2 4" xfId="34555" xr:uid="{00000000-0005-0000-0000-0000FC7B0000}"/>
    <cellStyle name="Normal 6 8 3 3 2 2 5" xfId="19322" xr:uid="{00000000-0005-0000-0000-0000FD7B0000}"/>
    <cellStyle name="Normal 6 8 3 3 2 3" xfId="5873" xr:uid="{00000000-0005-0000-0000-0000FE7B0000}"/>
    <cellStyle name="Normal 6 8 3 3 2 3 2" xfId="15925" xr:uid="{00000000-0005-0000-0000-0000FF7B0000}"/>
    <cellStyle name="Normal 6 8 3 3 2 3 2 2" xfId="46256" xr:uid="{00000000-0005-0000-0000-0000007C0000}"/>
    <cellStyle name="Normal 6 8 3 3 2 3 2 3" xfId="31023" xr:uid="{00000000-0005-0000-0000-0000017C0000}"/>
    <cellStyle name="Normal 6 8 3 3 2 3 3" xfId="10905" xr:uid="{00000000-0005-0000-0000-0000027C0000}"/>
    <cellStyle name="Normal 6 8 3 3 2 3 3 2" xfId="41239" xr:uid="{00000000-0005-0000-0000-0000037C0000}"/>
    <cellStyle name="Normal 6 8 3 3 2 3 3 3" xfId="26006" xr:uid="{00000000-0005-0000-0000-0000047C0000}"/>
    <cellStyle name="Normal 6 8 3 3 2 3 4" xfId="36226" xr:uid="{00000000-0005-0000-0000-0000057C0000}"/>
    <cellStyle name="Normal 6 8 3 3 2 3 5" xfId="20993" xr:uid="{00000000-0005-0000-0000-0000067C0000}"/>
    <cellStyle name="Normal 6 8 3 3 2 4" xfId="12583" xr:uid="{00000000-0005-0000-0000-0000077C0000}"/>
    <cellStyle name="Normal 6 8 3 3 2 4 2" xfId="42914" xr:uid="{00000000-0005-0000-0000-0000087C0000}"/>
    <cellStyle name="Normal 6 8 3 3 2 4 3" xfId="27681" xr:uid="{00000000-0005-0000-0000-0000097C0000}"/>
    <cellStyle name="Normal 6 8 3 3 2 5" xfId="7562" xr:uid="{00000000-0005-0000-0000-00000A7C0000}"/>
    <cellStyle name="Normal 6 8 3 3 2 5 2" xfId="37897" xr:uid="{00000000-0005-0000-0000-00000B7C0000}"/>
    <cellStyle name="Normal 6 8 3 3 2 5 3" xfId="22664" xr:uid="{00000000-0005-0000-0000-00000C7C0000}"/>
    <cellStyle name="Normal 6 8 3 3 2 6" xfId="32885" xr:uid="{00000000-0005-0000-0000-00000D7C0000}"/>
    <cellStyle name="Normal 6 8 3 3 2 7" xfId="17651" xr:uid="{00000000-0005-0000-0000-00000E7C0000}"/>
    <cellStyle name="Normal 6 8 3 3 3" xfId="3344" xr:uid="{00000000-0005-0000-0000-00000F7C0000}"/>
    <cellStyle name="Normal 6 8 3 3 3 2" xfId="13418" xr:uid="{00000000-0005-0000-0000-0000107C0000}"/>
    <cellStyle name="Normal 6 8 3 3 3 2 2" xfId="43749" xr:uid="{00000000-0005-0000-0000-0000117C0000}"/>
    <cellStyle name="Normal 6 8 3 3 3 2 3" xfId="28516" xr:uid="{00000000-0005-0000-0000-0000127C0000}"/>
    <cellStyle name="Normal 6 8 3 3 3 3" xfId="8398" xr:uid="{00000000-0005-0000-0000-0000137C0000}"/>
    <cellStyle name="Normal 6 8 3 3 3 3 2" xfId="38732" xr:uid="{00000000-0005-0000-0000-0000147C0000}"/>
    <cellStyle name="Normal 6 8 3 3 3 3 3" xfId="23499" xr:uid="{00000000-0005-0000-0000-0000157C0000}"/>
    <cellStyle name="Normal 6 8 3 3 3 4" xfId="33719" xr:uid="{00000000-0005-0000-0000-0000167C0000}"/>
    <cellStyle name="Normal 6 8 3 3 3 5" xfId="18486" xr:uid="{00000000-0005-0000-0000-0000177C0000}"/>
    <cellStyle name="Normal 6 8 3 3 4" xfId="5037" xr:uid="{00000000-0005-0000-0000-0000187C0000}"/>
    <cellStyle name="Normal 6 8 3 3 4 2" xfId="15089" xr:uid="{00000000-0005-0000-0000-0000197C0000}"/>
    <cellStyle name="Normal 6 8 3 3 4 2 2" xfId="45420" xr:uid="{00000000-0005-0000-0000-00001A7C0000}"/>
    <cellStyle name="Normal 6 8 3 3 4 2 3" xfId="30187" xr:uid="{00000000-0005-0000-0000-00001B7C0000}"/>
    <cellStyle name="Normal 6 8 3 3 4 3" xfId="10069" xr:uid="{00000000-0005-0000-0000-00001C7C0000}"/>
    <cellStyle name="Normal 6 8 3 3 4 3 2" xfId="40403" xr:uid="{00000000-0005-0000-0000-00001D7C0000}"/>
    <cellStyle name="Normal 6 8 3 3 4 3 3" xfId="25170" xr:uid="{00000000-0005-0000-0000-00001E7C0000}"/>
    <cellStyle name="Normal 6 8 3 3 4 4" xfId="35390" xr:uid="{00000000-0005-0000-0000-00001F7C0000}"/>
    <cellStyle name="Normal 6 8 3 3 4 5" xfId="20157" xr:uid="{00000000-0005-0000-0000-0000207C0000}"/>
    <cellStyle name="Normal 6 8 3 3 5" xfId="11747" xr:uid="{00000000-0005-0000-0000-0000217C0000}"/>
    <cellStyle name="Normal 6 8 3 3 5 2" xfId="42078" xr:uid="{00000000-0005-0000-0000-0000227C0000}"/>
    <cellStyle name="Normal 6 8 3 3 5 3" xfId="26845" xr:uid="{00000000-0005-0000-0000-0000237C0000}"/>
    <cellStyle name="Normal 6 8 3 3 6" xfId="6726" xr:uid="{00000000-0005-0000-0000-0000247C0000}"/>
    <cellStyle name="Normal 6 8 3 3 6 2" xfId="37061" xr:uid="{00000000-0005-0000-0000-0000257C0000}"/>
    <cellStyle name="Normal 6 8 3 3 6 3" xfId="21828" xr:uid="{00000000-0005-0000-0000-0000267C0000}"/>
    <cellStyle name="Normal 6 8 3 3 7" xfId="32049" xr:uid="{00000000-0005-0000-0000-0000277C0000}"/>
    <cellStyle name="Normal 6 8 3 3 8" xfId="16815" xr:uid="{00000000-0005-0000-0000-0000287C0000}"/>
    <cellStyle name="Normal 6 8 3 4" xfId="2073" xr:uid="{00000000-0005-0000-0000-0000297C0000}"/>
    <cellStyle name="Normal 6 8 3 4 2" xfId="3763" xr:uid="{00000000-0005-0000-0000-00002A7C0000}"/>
    <cellStyle name="Normal 6 8 3 4 2 2" xfId="13836" xr:uid="{00000000-0005-0000-0000-00002B7C0000}"/>
    <cellStyle name="Normal 6 8 3 4 2 2 2" xfId="44167" xr:uid="{00000000-0005-0000-0000-00002C7C0000}"/>
    <cellStyle name="Normal 6 8 3 4 2 2 3" xfId="28934" xr:uid="{00000000-0005-0000-0000-00002D7C0000}"/>
    <cellStyle name="Normal 6 8 3 4 2 3" xfId="8816" xr:uid="{00000000-0005-0000-0000-00002E7C0000}"/>
    <cellStyle name="Normal 6 8 3 4 2 3 2" xfId="39150" xr:uid="{00000000-0005-0000-0000-00002F7C0000}"/>
    <cellStyle name="Normal 6 8 3 4 2 3 3" xfId="23917" xr:uid="{00000000-0005-0000-0000-0000307C0000}"/>
    <cellStyle name="Normal 6 8 3 4 2 4" xfId="34137" xr:uid="{00000000-0005-0000-0000-0000317C0000}"/>
    <cellStyle name="Normal 6 8 3 4 2 5" xfId="18904" xr:uid="{00000000-0005-0000-0000-0000327C0000}"/>
    <cellStyle name="Normal 6 8 3 4 3" xfId="5455" xr:uid="{00000000-0005-0000-0000-0000337C0000}"/>
    <cellStyle name="Normal 6 8 3 4 3 2" xfId="15507" xr:uid="{00000000-0005-0000-0000-0000347C0000}"/>
    <cellStyle name="Normal 6 8 3 4 3 2 2" xfId="45838" xr:uid="{00000000-0005-0000-0000-0000357C0000}"/>
    <cellStyle name="Normal 6 8 3 4 3 2 3" xfId="30605" xr:uid="{00000000-0005-0000-0000-0000367C0000}"/>
    <cellStyle name="Normal 6 8 3 4 3 3" xfId="10487" xr:uid="{00000000-0005-0000-0000-0000377C0000}"/>
    <cellStyle name="Normal 6 8 3 4 3 3 2" xfId="40821" xr:uid="{00000000-0005-0000-0000-0000387C0000}"/>
    <cellStyle name="Normal 6 8 3 4 3 3 3" xfId="25588" xr:uid="{00000000-0005-0000-0000-0000397C0000}"/>
    <cellStyle name="Normal 6 8 3 4 3 4" xfId="35808" xr:uid="{00000000-0005-0000-0000-00003A7C0000}"/>
    <cellStyle name="Normal 6 8 3 4 3 5" xfId="20575" xr:uid="{00000000-0005-0000-0000-00003B7C0000}"/>
    <cellStyle name="Normal 6 8 3 4 4" xfId="12165" xr:uid="{00000000-0005-0000-0000-00003C7C0000}"/>
    <cellStyle name="Normal 6 8 3 4 4 2" xfId="42496" xr:uid="{00000000-0005-0000-0000-00003D7C0000}"/>
    <cellStyle name="Normal 6 8 3 4 4 3" xfId="27263" xr:uid="{00000000-0005-0000-0000-00003E7C0000}"/>
    <cellStyle name="Normal 6 8 3 4 5" xfId="7144" xr:uid="{00000000-0005-0000-0000-00003F7C0000}"/>
    <cellStyle name="Normal 6 8 3 4 5 2" xfId="37479" xr:uid="{00000000-0005-0000-0000-0000407C0000}"/>
    <cellStyle name="Normal 6 8 3 4 5 3" xfId="22246" xr:uid="{00000000-0005-0000-0000-0000417C0000}"/>
    <cellStyle name="Normal 6 8 3 4 6" xfId="32467" xr:uid="{00000000-0005-0000-0000-0000427C0000}"/>
    <cellStyle name="Normal 6 8 3 4 7" xfId="17233" xr:uid="{00000000-0005-0000-0000-0000437C0000}"/>
    <cellStyle name="Normal 6 8 3 5" xfId="2926" xr:uid="{00000000-0005-0000-0000-0000447C0000}"/>
    <cellStyle name="Normal 6 8 3 5 2" xfId="13000" xr:uid="{00000000-0005-0000-0000-0000457C0000}"/>
    <cellStyle name="Normal 6 8 3 5 2 2" xfId="43331" xr:uid="{00000000-0005-0000-0000-0000467C0000}"/>
    <cellStyle name="Normal 6 8 3 5 2 3" xfId="28098" xr:uid="{00000000-0005-0000-0000-0000477C0000}"/>
    <cellStyle name="Normal 6 8 3 5 3" xfId="7980" xr:uid="{00000000-0005-0000-0000-0000487C0000}"/>
    <cellStyle name="Normal 6 8 3 5 3 2" xfId="38314" xr:uid="{00000000-0005-0000-0000-0000497C0000}"/>
    <cellStyle name="Normal 6 8 3 5 3 3" xfId="23081" xr:uid="{00000000-0005-0000-0000-00004A7C0000}"/>
    <cellStyle name="Normal 6 8 3 5 4" xfId="33301" xr:uid="{00000000-0005-0000-0000-00004B7C0000}"/>
    <cellStyle name="Normal 6 8 3 5 5" xfId="18068" xr:uid="{00000000-0005-0000-0000-00004C7C0000}"/>
    <cellStyle name="Normal 6 8 3 6" xfId="4619" xr:uid="{00000000-0005-0000-0000-00004D7C0000}"/>
    <cellStyle name="Normal 6 8 3 6 2" xfId="14671" xr:uid="{00000000-0005-0000-0000-00004E7C0000}"/>
    <cellStyle name="Normal 6 8 3 6 2 2" xfId="45002" xr:uid="{00000000-0005-0000-0000-00004F7C0000}"/>
    <cellStyle name="Normal 6 8 3 6 2 3" xfId="29769" xr:uid="{00000000-0005-0000-0000-0000507C0000}"/>
    <cellStyle name="Normal 6 8 3 6 3" xfId="9651" xr:uid="{00000000-0005-0000-0000-0000517C0000}"/>
    <cellStyle name="Normal 6 8 3 6 3 2" xfId="39985" xr:uid="{00000000-0005-0000-0000-0000527C0000}"/>
    <cellStyle name="Normal 6 8 3 6 3 3" xfId="24752" xr:uid="{00000000-0005-0000-0000-0000537C0000}"/>
    <cellStyle name="Normal 6 8 3 6 4" xfId="34972" xr:uid="{00000000-0005-0000-0000-0000547C0000}"/>
    <cellStyle name="Normal 6 8 3 6 5" xfId="19739" xr:uid="{00000000-0005-0000-0000-0000557C0000}"/>
    <cellStyle name="Normal 6 8 3 7" xfId="11329" xr:uid="{00000000-0005-0000-0000-0000567C0000}"/>
    <cellStyle name="Normal 6 8 3 7 2" xfId="41660" xr:uid="{00000000-0005-0000-0000-0000577C0000}"/>
    <cellStyle name="Normal 6 8 3 7 3" xfId="26427" xr:uid="{00000000-0005-0000-0000-0000587C0000}"/>
    <cellStyle name="Normal 6 8 3 8" xfId="6308" xr:uid="{00000000-0005-0000-0000-0000597C0000}"/>
    <cellStyle name="Normal 6 8 3 8 2" xfId="36643" xr:uid="{00000000-0005-0000-0000-00005A7C0000}"/>
    <cellStyle name="Normal 6 8 3 8 3" xfId="21410" xr:uid="{00000000-0005-0000-0000-00005B7C0000}"/>
    <cellStyle name="Normal 6 8 3 9" xfId="31633" xr:uid="{00000000-0005-0000-0000-00005C7C0000}"/>
    <cellStyle name="Normal 6 8 4" xfId="1333" xr:uid="{00000000-0005-0000-0000-00005D7C0000}"/>
    <cellStyle name="Normal 6 8 4 2" xfId="1756" xr:uid="{00000000-0005-0000-0000-00005E7C0000}"/>
    <cellStyle name="Normal 6 8 4 2 2" xfId="2595" xr:uid="{00000000-0005-0000-0000-00005F7C0000}"/>
    <cellStyle name="Normal 6 8 4 2 2 2" xfId="4285" xr:uid="{00000000-0005-0000-0000-0000607C0000}"/>
    <cellStyle name="Normal 6 8 4 2 2 2 2" xfId="14358" xr:uid="{00000000-0005-0000-0000-0000617C0000}"/>
    <cellStyle name="Normal 6 8 4 2 2 2 2 2" xfId="44689" xr:uid="{00000000-0005-0000-0000-0000627C0000}"/>
    <cellStyle name="Normal 6 8 4 2 2 2 2 3" xfId="29456" xr:uid="{00000000-0005-0000-0000-0000637C0000}"/>
    <cellStyle name="Normal 6 8 4 2 2 2 3" xfId="9338" xr:uid="{00000000-0005-0000-0000-0000647C0000}"/>
    <cellStyle name="Normal 6 8 4 2 2 2 3 2" xfId="39672" xr:uid="{00000000-0005-0000-0000-0000657C0000}"/>
    <cellStyle name="Normal 6 8 4 2 2 2 3 3" xfId="24439" xr:uid="{00000000-0005-0000-0000-0000667C0000}"/>
    <cellStyle name="Normal 6 8 4 2 2 2 4" xfId="34659" xr:uid="{00000000-0005-0000-0000-0000677C0000}"/>
    <cellStyle name="Normal 6 8 4 2 2 2 5" xfId="19426" xr:uid="{00000000-0005-0000-0000-0000687C0000}"/>
    <cellStyle name="Normal 6 8 4 2 2 3" xfId="5977" xr:uid="{00000000-0005-0000-0000-0000697C0000}"/>
    <cellStyle name="Normal 6 8 4 2 2 3 2" xfId="16029" xr:uid="{00000000-0005-0000-0000-00006A7C0000}"/>
    <cellStyle name="Normal 6 8 4 2 2 3 2 2" xfId="46360" xr:uid="{00000000-0005-0000-0000-00006B7C0000}"/>
    <cellStyle name="Normal 6 8 4 2 2 3 2 3" xfId="31127" xr:uid="{00000000-0005-0000-0000-00006C7C0000}"/>
    <cellStyle name="Normal 6 8 4 2 2 3 3" xfId="11009" xr:uid="{00000000-0005-0000-0000-00006D7C0000}"/>
    <cellStyle name="Normal 6 8 4 2 2 3 3 2" xfId="41343" xr:uid="{00000000-0005-0000-0000-00006E7C0000}"/>
    <cellStyle name="Normal 6 8 4 2 2 3 3 3" xfId="26110" xr:uid="{00000000-0005-0000-0000-00006F7C0000}"/>
    <cellStyle name="Normal 6 8 4 2 2 3 4" xfId="36330" xr:uid="{00000000-0005-0000-0000-0000707C0000}"/>
    <cellStyle name="Normal 6 8 4 2 2 3 5" xfId="21097" xr:uid="{00000000-0005-0000-0000-0000717C0000}"/>
    <cellStyle name="Normal 6 8 4 2 2 4" xfId="12687" xr:uid="{00000000-0005-0000-0000-0000727C0000}"/>
    <cellStyle name="Normal 6 8 4 2 2 4 2" xfId="43018" xr:uid="{00000000-0005-0000-0000-0000737C0000}"/>
    <cellStyle name="Normal 6 8 4 2 2 4 3" xfId="27785" xr:uid="{00000000-0005-0000-0000-0000747C0000}"/>
    <cellStyle name="Normal 6 8 4 2 2 5" xfId="7666" xr:uid="{00000000-0005-0000-0000-0000757C0000}"/>
    <cellStyle name="Normal 6 8 4 2 2 5 2" xfId="38001" xr:uid="{00000000-0005-0000-0000-0000767C0000}"/>
    <cellStyle name="Normal 6 8 4 2 2 5 3" xfId="22768" xr:uid="{00000000-0005-0000-0000-0000777C0000}"/>
    <cellStyle name="Normal 6 8 4 2 2 6" xfId="32989" xr:uid="{00000000-0005-0000-0000-0000787C0000}"/>
    <cellStyle name="Normal 6 8 4 2 2 7" xfId="17755" xr:uid="{00000000-0005-0000-0000-0000797C0000}"/>
    <cellStyle name="Normal 6 8 4 2 3" xfId="3448" xr:uid="{00000000-0005-0000-0000-00007A7C0000}"/>
    <cellStyle name="Normal 6 8 4 2 3 2" xfId="13522" xr:uid="{00000000-0005-0000-0000-00007B7C0000}"/>
    <cellStyle name="Normal 6 8 4 2 3 2 2" xfId="43853" xr:uid="{00000000-0005-0000-0000-00007C7C0000}"/>
    <cellStyle name="Normal 6 8 4 2 3 2 3" xfId="28620" xr:uid="{00000000-0005-0000-0000-00007D7C0000}"/>
    <cellStyle name="Normal 6 8 4 2 3 3" xfId="8502" xr:uid="{00000000-0005-0000-0000-00007E7C0000}"/>
    <cellStyle name="Normal 6 8 4 2 3 3 2" xfId="38836" xr:uid="{00000000-0005-0000-0000-00007F7C0000}"/>
    <cellStyle name="Normal 6 8 4 2 3 3 3" xfId="23603" xr:uid="{00000000-0005-0000-0000-0000807C0000}"/>
    <cellStyle name="Normal 6 8 4 2 3 4" xfId="33823" xr:uid="{00000000-0005-0000-0000-0000817C0000}"/>
    <cellStyle name="Normal 6 8 4 2 3 5" xfId="18590" xr:uid="{00000000-0005-0000-0000-0000827C0000}"/>
    <cellStyle name="Normal 6 8 4 2 4" xfId="5141" xr:uid="{00000000-0005-0000-0000-0000837C0000}"/>
    <cellStyle name="Normal 6 8 4 2 4 2" xfId="15193" xr:uid="{00000000-0005-0000-0000-0000847C0000}"/>
    <cellStyle name="Normal 6 8 4 2 4 2 2" xfId="45524" xr:uid="{00000000-0005-0000-0000-0000857C0000}"/>
    <cellStyle name="Normal 6 8 4 2 4 2 3" xfId="30291" xr:uid="{00000000-0005-0000-0000-0000867C0000}"/>
    <cellStyle name="Normal 6 8 4 2 4 3" xfId="10173" xr:uid="{00000000-0005-0000-0000-0000877C0000}"/>
    <cellStyle name="Normal 6 8 4 2 4 3 2" xfId="40507" xr:uid="{00000000-0005-0000-0000-0000887C0000}"/>
    <cellStyle name="Normal 6 8 4 2 4 3 3" xfId="25274" xr:uid="{00000000-0005-0000-0000-0000897C0000}"/>
    <cellStyle name="Normal 6 8 4 2 4 4" xfId="35494" xr:uid="{00000000-0005-0000-0000-00008A7C0000}"/>
    <cellStyle name="Normal 6 8 4 2 4 5" xfId="20261" xr:uid="{00000000-0005-0000-0000-00008B7C0000}"/>
    <cellStyle name="Normal 6 8 4 2 5" xfId="11851" xr:uid="{00000000-0005-0000-0000-00008C7C0000}"/>
    <cellStyle name="Normal 6 8 4 2 5 2" xfId="42182" xr:uid="{00000000-0005-0000-0000-00008D7C0000}"/>
    <cellStyle name="Normal 6 8 4 2 5 3" xfId="26949" xr:uid="{00000000-0005-0000-0000-00008E7C0000}"/>
    <cellStyle name="Normal 6 8 4 2 6" xfId="6830" xr:uid="{00000000-0005-0000-0000-00008F7C0000}"/>
    <cellStyle name="Normal 6 8 4 2 6 2" xfId="37165" xr:uid="{00000000-0005-0000-0000-0000907C0000}"/>
    <cellStyle name="Normal 6 8 4 2 6 3" xfId="21932" xr:uid="{00000000-0005-0000-0000-0000917C0000}"/>
    <cellStyle name="Normal 6 8 4 2 7" xfId="32153" xr:uid="{00000000-0005-0000-0000-0000927C0000}"/>
    <cellStyle name="Normal 6 8 4 2 8" xfId="16919" xr:uid="{00000000-0005-0000-0000-0000937C0000}"/>
    <cellStyle name="Normal 6 8 4 3" xfId="2177" xr:uid="{00000000-0005-0000-0000-0000947C0000}"/>
    <cellStyle name="Normal 6 8 4 3 2" xfId="3867" xr:uid="{00000000-0005-0000-0000-0000957C0000}"/>
    <cellStyle name="Normal 6 8 4 3 2 2" xfId="13940" xr:uid="{00000000-0005-0000-0000-0000967C0000}"/>
    <cellStyle name="Normal 6 8 4 3 2 2 2" xfId="44271" xr:uid="{00000000-0005-0000-0000-0000977C0000}"/>
    <cellStyle name="Normal 6 8 4 3 2 2 3" xfId="29038" xr:uid="{00000000-0005-0000-0000-0000987C0000}"/>
    <cellStyle name="Normal 6 8 4 3 2 3" xfId="8920" xr:uid="{00000000-0005-0000-0000-0000997C0000}"/>
    <cellStyle name="Normal 6 8 4 3 2 3 2" xfId="39254" xr:uid="{00000000-0005-0000-0000-00009A7C0000}"/>
    <cellStyle name="Normal 6 8 4 3 2 3 3" xfId="24021" xr:uid="{00000000-0005-0000-0000-00009B7C0000}"/>
    <cellStyle name="Normal 6 8 4 3 2 4" xfId="34241" xr:uid="{00000000-0005-0000-0000-00009C7C0000}"/>
    <cellStyle name="Normal 6 8 4 3 2 5" xfId="19008" xr:uid="{00000000-0005-0000-0000-00009D7C0000}"/>
    <cellStyle name="Normal 6 8 4 3 3" xfId="5559" xr:uid="{00000000-0005-0000-0000-00009E7C0000}"/>
    <cellStyle name="Normal 6 8 4 3 3 2" xfId="15611" xr:uid="{00000000-0005-0000-0000-00009F7C0000}"/>
    <cellStyle name="Normal 6 8 4 3 3 2 2" xfId="45942" xr:uid="{00000000-0005-0000-0000-0000A07C0000}"/>
    <cellStyle name="Normal 6 8 4 3 3 2 3" xfId="30709" xr:uid="{00000000-0005-0000-0000-0000A17C0000}"/>
    <cellStyle name="Normal 6 8 4 3 3 3" xfId="10591" xr:uid="{00000000-0005-0000-0000-0000A27C0000}"/>
    <cellStyle name="Normal 6 8 4 3 3 3 2" xfId="40925" xr:uid="{00000000-0005-0000-0000-0000A37C0000}"/>
    <cellStyle name="Normal 6 8 4 3 3 3 3" xfId="25692" xr:uid="{00000000-0005-0000-0000-0000A47C0000}"/>
    <cellStyle name="Normal 6 8 4 3 3 4" xfId="35912" xr:uid="{00000000-0005-0000-0000-0000A57C0000}"/>
    <cellStyle name="Normal 6 8 4 3 3 5" xfId="20679" xr:uid="{00000000-0005-0000-0000-0000A67C0000}"/>
    <cellStyle name="Normal 6 8 4 3 4" xfId="12269" xr:uid="{00000000-0005-0000-0000-0000A77C0000}"/>
    <cellStyle name="Normal 6 8 4 3 4 2" xfId="42600" xr:uid="{00000000-0005-0000-0000-0000A87C0000}"/>
    <cellStyle name="Normal 6 8 4 3 4 3" xfId="27367" xr:uid="{00000000-0005-0000-0000-0000A97C0000}"/>
    <cellStyle name="Normal 6 8 4 3 5" xfId="7248" xr:uid="{00000000-0005-0000-0000-0000AA7C0000}"/>
    <cellStyle name="Normal 6 8 4 3 5 2" xfId="37583" xr:uid="{00000000-0005-0000-0000-0000AB7C0000}"/>
    <cellStyle name="Normal 6 8 4 3 5 3" xfId="22350" xr:uid="{00000000-0005-0000-0000-0000AC7C0000}"/>
    <cellStyle name="Normal 6 8 4 3 6" xfId="32571" xr:uid="{00000000-0005-0000-0000-0000AD7C0000}"/>
    <cellStyle name="Normal 6 8 4 3 7" xfId="17337" xr:uid="{00000000-0005-0000-0000-0000AE7C0000}"/>
    <cellStyle name="Normal 6 8 4 4" xfId="3030" xr:uid="{00000000-0005-0000-0000-0000AF7C0000}"/>
    <cellStyle name="Normal 6 8 4 4 2" xfId="13104" xr:uid="{00000000-0005-0000-0000-0000B07C0000}"/>
    <cellStyle name="Normal 6 8 4 4 2 2" xfId="43435" xr:uid="{00000000-0005-0000-0000-0000B17C0000}"/>
    <cellStyle name="Normal 6 8 4 4 2 3" xfId="28202" xr:uid="{00000000-0005-0000-0000-0000B27C0000}"/>
    <cellStyle name="Normal 6 8 4 4 3" xfId="8084" xr:uid="{00000000-0005-0000-0000-0000B37C0000}"/>
    <cellStyle name="Normal 6 8 4 4 3 2" xfId="38418" xr:uid="{00000000-0005-0000-0000-0000B47C0000}"/>
    <cellStyle name="Normal 6 8 4 4 3 3" xfId="23185" xr:uid="{00000000-0005-0000-0000-0000B57C0000}"/>
    <cellStyle name="Normal 6 8 4 4 4" xfId="33405" xr:uid="{00000000-0005-0000-0000-0000B67C0000}"/>
    <cellStyle name="Normal 6 8 4 4 5" xfId="18172" xr:uid="{00000000-0005-0000-0000-0000B77C0000}"/>
    <cellStyle name="Normal 6 8 4 5" xfId="4723" xr:uid="{00000000-0005-0000-0000-0000B87C0000}"/>
    <cellStyle name="Normal 6 8 4 5 2" xfId="14775" xr:uid="{00000000-0005-0000-0000-0000B97C0000}"/>
    <cellStyle name="Normal 6 8 4 5 2 2" xfId="45106" xr:uid="{00000000-0005-0000-0000-0000BA7C0000}"/>
    <cellStyle name="Normal 6 8 4 5 2 3" xfId="29873" xr:uid="{00000000-0005-0000-0000-0000BB7C0000}"/>
    <cellStyle name="Normal 6 8 4 5 3" xfId="9755" xr:uid="{00000000-0005-0000-0000-0000BC7C0000}"/>
    <cellStyle name="Normal 6 8 4 5 3 2" xfId="40089" xr:uid="{00000000-0005-0000-0000-0000BD7C0000}"/>
    <cellStyle name="Normal 6 8 4 5 3 3" xfId="24856" xr:uid="{00000000-0005-0000-0000-0000BE7C0000}"/>
    <cellStyle name="Normal 6 8 4 5 4" xfId="35076" xr:uid="{00000000-0005-0000-0000-0000BF7C0000}"/>
    <cellStyle name="Normal 6 8 4 5 5" xfId="19843" xr:uid="{00000000-0005-0000-0000-0000C07C0000}"/>
    <cellStyle name="Normal 6 8 4 6" xfId="11433" xr:uid="{00000000-0005-0000-0000-0000C17C0000}"/>
    <cellStyle name="Normal 6 8 4 6 2" xfId="41764" xr:uid="{00000000-0005-0000-0000-0000C27C0000}"/>
    <cellStyle name="Normal 6 8 4 6 3" xfId="26531" xr:uid="{00000000-0005-0000-0000-0000C37C0000}"/>
    <cellStyle name="Normal 6 8 4 7" xfId="6412" xr:uid="{00000000-0005-0000-0000-0000C47C0000}"/>
    <cellStyle name="Normal 6 8 4 7 2" xfId="36747" xr:uid="{00000000-0005-0000-0000-0000C57C0000}"/>
    <cellStyle name="Normal 6 8 4 7 3" xfId="21514" xr:uid="{00000000-0005-0000-0000-0000C67C0000}"/>
    <cellStyle name="Normal 6 8 4 8" xfId="31735" xr:uid="{00000000-0005-0000-0000-0000C77C0000}"/>
    <cellStyle name="Normal 6 8 4 9" xfId="16501" xr:uid="{00000000-0005-0000-0000-0000C87C0000}"/>
    <cellStyle name="Normal 6 8 5" xfId="1546" xr:uid="{00000000-0005-0000-0000-0000C97C0000}"/>
    <cellStyle name="Normal 6 8 5 2" xfId="2387" xr:uid="{00000000-0005-0000-0000-0000CA7C0000}"/>
    <cellStyle name="Normal 6 8 5 2 2" xfId="4077" xr:uid="{00000000-0005-0000-0000-0000CB7C0000}"/>
    <cellStyle name="Normal 6 8 5 2 2 2" xfId="14150" xr:uid="{00000000-0005-0000-0000-0000CC7C0000}"/>
    <cellStyle name="Normal 6 8 5 2 2 2 2" xfId="44481" xr:uid="{00000000-0005-0000-0000-0000CD7C0000}"/>
    <cellStyle name="Normal 6 8 5 2 2 2 3" xfId="29248" xr:uid="{00000000-0005-0000-0000-0000CE7C0000}"/>
    <cellStyle name="Normal 6 8 5 2 2 3" xfId="9130" xr:uid="{00000000-0005-0000-0000-0000CF7C0000}"/>
    <cellStyle name="Normal 6 8 5 2 2 3 2" xfId="39464" xr:uid="{00000000-0005-0000-0000-0000D07C0000}"/>
    <cellStyle name="Normal 6 8 5 2 2 3 3" xfId="24231" xr:uid="{00000000-0005-0000-0000-0000D17C0000}"/>
    <cellStyle name="Normal 6 8 5 2 2 4" xfId="34451" xr:uid="{00000000-0005-0000-0000-0000D27C0000}"/>
    <cellStyle name="Normal 6 8 5 2 2 5" xfId="19218" xr:uid="{00000000-0005-0000-0000-0000D37C0000}"/>
    <cellStyle name="Normal 6 8 5 2 3" xfId="5769" xr:uid="{00000000-0005-0000-0000-0000D47C0000}"/>
    <cellStyle name="Normal 6 8 5 2 3 2" xfId="15821" xr:uid="{00000000-0005-0000-0000-0000D57C0000}"/>
    <cellStyle name="Normal 6 8 5 2 3 2 2" xfId="46152" xr:uid="{00000000-0005-0000-0000-0000D67C0000}"/>
    <cellStyle name="Normal 6 8 5 2 3 2 3" xfId="30919" xr:uid="{00000000-0005-0000-0000-0000D77C0000}"/>
    <cellStyle name="Normal 6 8 5 2 3 3" xfId="10801" xr:uid="{00000000-0005-0000-0000-0000D87C0000}"/>
    <cellStyle name="Normal 6 8 5 2 3 3 2" xfId="41135" xr:uid="{00000000-0005-0000-0000-0000D97C0000}"/>
    <cellStyle name="Normal 6 8 5 2 3 3 3" xfId="25902" xr:uid="{00000000-0005-0000-0000-0000DA7C0000}"/>
    <cellStyle name="Normal 6 8 5 2 3 4" xfId="36122" xr:uid="{00000000-0005-0000-0000-0000DB7C0000}"/>
    <cellStyle name="Normal 6 8 5 2 3 5" xfId="20889" xr:uid="{00000000-0005-0000-0000-0000DC7C0000}"/>
    <cellStyle name="Normal 6 8 5 2 4" xfId="12479" xr:uid="{00000000-0005-0000-0000-0000DD7C0000}"/>
    <cellStyle name="Normal 6 8 5 2 4 2" xfId="42810" xr:uid="{00000000-0005-0000-0000-0000DE7C0000}"/>
    <cellStyle name="Normal 6 8 5 2 4 3" xfId="27577" xr:uid="{00000000-0005-0000-0000-0000DF7C0000}"/>
    <cellStyle name="Normal 6 8 5 2 5" xfId="7458" xr:uid="{00000000-0005-0000-0000-0000E07C0000}"/>
    <cellStyle name="Normal 6 8 5 2 5 2" xfId="37793" xr:uid="{00000000-0005-0000-0000-0000E17C0000}"/>
    <cellStyle name="Normal 6 8 5 2 5 3" xfId="22560" xr:uid="{00000000-0005-0000-0000-0000E27C0000}"/>
    <cellStyle name="Normal 6 8 5 2 6" xfId="32781" xr:uid="{00000000-0005-0000-0000-0000E37C0000}"/>
    <cellStyle name="Normal 6 8 5 2 7" xfId="17547" xr:uid="{00000000-0005-0000-0000-0000E47C0000}"/>
    <cellStyle name="Normal 6 8 5 3" xfId="3240" xr:uid="{00000000-0005-0000-0000-0000E57C0000}"/>
    <cellStyle name="Normal 6 8 5 3 2" xfId="13314" xr:uid="{00000000-0005-0000-0000-0000E67C0000}"/>
    <cellStyle name="Normal 6 8 5 3 2 2" xfId="43645" xr:uid="{00000000-0005-0000-0000-0000E77C0000}"/>
    <cellStyle name="Normal 6 8 5 3 2 3" xfId="28412" xr:uid="{00000000-0005-0000-0000-0000E87C0000}"/>
    <cellStyle name="Normal 6 8 5 3 3" xfId="8294" xr:uid="{00000000-0005-0000-0000-0000E97C0000}"/>
    <cellStyle name="Normal 6 8 5 3 3 2" xfId="38628" xr:uid="{00000000-0005-0000-0000-0000EA7C0000}"/>
    <cellStyle name="Normal 6 8 5 3 3 3" xfId="23395" xr:uid="{00000000-0005-0000-0000-0000EB7C0000}"/>
    <cellStyle name="Normal 6 8 5 3 4" xfId="33615" xr:uid="{00000000-0005-0000-0000-0000EC7C0000}"/>
    <cellStyle name="Normal 6 8 5 3 5" xfId="18382" xr:uid="{00000000-0005-0000-0000-0000ED7C0000}"/>
    <cellStyle name="Normal 6 8 5 4" xfId="4933" xr:uid="{00000000-0005-0000-0000-0000EE7C0000}"/>
    <cellStyle name="Normal 6 8 5 4 2" xfId="14985" xr:uid="{00000000-0005-0000-0000-0000EF7C0000}"/>
    <cellStyle name="Normal 6 8 5 4 2 2" xfId="45316" xr:uid="{00000000-0005-0000-0000-0000F07C0000}"/>
    <cellStyle name="Normal 6 8 5 4 2 3" xfId="30083" xr:uid="{00000000-0005-0000-0000-0000F17C0000}"/>
    <cellStyle name="Normal 6 8 5 4 3" xfId="9965" xr:uid="{00000000-0005-0000-0000-0000F27C0000}"/>
    <cellStyle name="Normal 6 8 5 4 3 2" xfId="40299" xr:uid="{00000000-0005-0000-0000-0000F37C0000}"/>
    <cellStyle name="Normal 6 8 5 4 3 3" xfId="25066" xr:uid="{00000000-0005-0000-0000-0000F47C0000}"/>
    <cellStyle name="Normal 6 8 5 4 4" xfId="35286" xr:uid="{00000000-0005-0000-0000-0000F57C0000}"/>
    <cellStyle name="Normal 6 8 5 4 5" xfId="20053" xr:uid="{00000000-0005-0000-0000-0000F67C0000}"/>
    <cellStyle name="Normal 6 8 5 5" xfId="11643" xr:uid="{00000000-0005-0000-0000-0000F77C0000}"/>
    <cellStyle name="Normal 6 8 5 5 2" xfId="41974" xr:uid="{00000000-0005-0000-0000-0000F87C0000}"/>
    <cellStyle name="Normal 6 8 5 5 3" xfId="26741" xr:uid="{00000000-0005-0000-0000-0000F97C0000}"/>
    <cellStyle name="Normal 6 8 5 6" xfId="6622" xr:uid="{00000000-0005-0000-0000-0000FA7C0000}"/>
    <cellStyle name="Normal 6 8 5 6 2" xfId="36957" xr:uid="{00000000-0005-0000-0000-0000FB7C0000}"/>
    <cellStyle name="Normal 6 8 5 6 3" xfId="21724" xr:uid="{00000000-0005-0000-0000-0000FC7C0000}"/>
    <cellStyle name="Normal 6 8 5 7" xfId="31945" xr:uid="{00000000-0005-0000-0000-0000FD7C0000}"/>
    <cellStyle name="Normal 6 8 5 8" xfId="16711" xr:uid="{00000000-0005-0000-0000-0000FE7C0000}"/>
    <cellStyle name="Normal 6 8 6" xfId="1967" xr:uid="{00000000-0005-0000-0000-0000FF7C0000}"/>
    <cellStyle name="Normal 6 8 6 2" xfId="3659" xr:uid="{00000000-0005-0000-0000-0000007D0000}"/>
    <cellStyle name="Normal 6 8 6 2 2" xfId="13732" xr:uid="{00000000-0005-0000-0000-0000017D0000}"/>
    <cellStyle name="Normal 6 8 6 2 2 2" xfId="44063" xr:uid="{00000000-0005-0000-0000-0000027D0000}"/>
    <cellStyle name="Normal 6 8 6 2 2 3" xfId="28830" xr:uid="{00000000-0005-0000-0000-0000037D0000}"/>
    <cellStyle name="Normal 6 8 6 2 3" xfId="8712" xr:uid="{00000000-0005-0000-0000-0000047D0000}"/>
    <cellStyle name="Normal 6 8 6 2 3 2" xfId="39046" xr:uid="{00000000-0005-0000-0000-0000057D0000}"/>
    <cellStyle name="Normal 6 8 6 2 3 3" xfId="23813" xr:uid="{00000000-0005-0000-0000-0000067D0000}"/>
    <cellStyle name="Normal 6 8 6 2 4" xfId="34033" xr:uid="{00000000-0005-0000-0000-0000077D0000}"/>
    <cellStyle name="Normal 6 8 6 2 5" xfId="18800" xr:uid="{00000000-0005-0000-0000-0000087D0000}"/>
    <cellStyle name="Normal 6 8 6 3" xfId="5351" xr:uid="{00000000-0005-0000-0000-0000097D0000}"/>
    <cellStyle name="Normal 6 8 6 3 2" xfId="15403" xr:uid="{00000000-0005-0000-0000-00000A7D0000}"/>
    <cellStyle name="Normal 6 8 6 3 2 2" xfId="45734" xr:uid="{00000000-0005-0000-0000-00000B7D0000}"/>
    <cellStyle name="Normal 6 8 6 3 2 3" xfId="30501" xr:uid="{00000000-0005-0000-0000-00000C7D0000}"/>
    <cellStyle name="Normal 6 8 6 3 3" xfId="10383" xr:uid="{00000000-0005-0000-0000-00000D7D0000}"/>
    <cellStyle name="Normal 6 8 6 3 3 2" xfId="40717" xr:uid="{00000000-0005-0000-0000-00000E7D0000}"/>
    <cellStyle name="Normal 6 8 6 3 3 3" xfId="25484" xr:uid="{00000000-0005-0000-0000-00000F7D0000}"/>
    <cellStyle name="Normal 6 8 6 3 4" xfId="35704" xr:uid="{00000000-0005-0000-0000-0000107D0000}"/>
    <cellStyle name="Normal 6 8 6 3 5" xfId="20471" xr:uid="{00000000-0005-0000-0000-0000117D0000}"/>
    <cellStyle name="Normal 6 8 6 4" xfId="12061" xr:uid="{00000000-0005-0000-0000-0000127D0000}"/>
    <cellStyle name="Normal 6 8 6 4 2" xfId="42392" xr:uid="{00000000-0005-0000-0000-0000137D0000}"/>
    <cellStyle name="Normal 6 8 6 4 3" xfId="27159" xr:uid="{00000000-0005-0000-0000-0000147D0000}"/>
    <cellStyle name="Normal 6 8 6 5" xfId="7040" xr:uid="{00000000-0005-0000-0000-0000157D0000}"/>
    <cellStyle name="Normal 6 8 6 5 2" xfId="37375" xr:uid="{00000000-0005-0000-0000-0000167D0000}"/>
    <cellStyle name="Normal 6 8 6 5 3" xfId="22142" xr:uid="{00000000-0005-0000-0000-0000177D0000}"/>
    <cellStyle name="Normal 6 8 6 6" xfId="32363" xr:uid="{00000000-0005-0000-0000-0000187D0000}"/>
    <cellStyle name="Normal 6 8 6 7" xfId="17129" xr:uid="{00000000-0005-0000-0000-0000197D0000}"/>
    <cellStyle name="Normal 6 8 7" xfId="2815" xr:uid="{00000000-0005-0000-0000-00001A7D0000}"/>
    <cellStyle name="Normal 6 8 7 2" xfId="12896" xr:uid="{00000000-0005-0000-0000-00001B7D0000}"/>
    <cellStyle name="Normal 6 8 7 2 2" xfId="43227" xr:uid="{00000000-0005-0000-0000-00001C7D0000}"/>
    <cellStyle name="Normal 6 8 7 2 3" xfId="27994" xr:uid="{00000000-0005-0000-0000-00001D7D0000}"/>
    <cellStyle name="Normal 6 8 7 3" xfId="7875" xr:uid="{00000000-0005-0000-0000-00001E7D0000}"/>
    <cellStyle name="Normal 6 8 7 3 2" xfId="38210" xr:uid="{00000000-0005-0000-0000-00001F7D0000}"/>
    <cellStyle name="Normal 6 8 7 3 3" xfId="22977" xr:uid="{00000000-0005-0000-0000-0000207D0000}"/>
    <cellStyle name="Normal 6 8 7 4" xfId="33197" xr:uid="{00000000-0005-0000-0000-0000217D0000}"/>
    <cellStyle name="Normal 6 8 7 5" xfId="17964" xr:uid="{00000000-0005-0000-0000-0000227D0000}"/>
    <cellStyle name="Normal 6 8 8" xfId="4511" xr:uid="{00000000-0005-0000-0000-0000237D0000}"/>
    <cellStyle name="Normal 6 8 8 2" xfId="14567" xr:uid="{00000000-0005-0000-0000-0000247D0000}"/>
    <cellStyle name="Normal 6 8 8 2 2" xfId="44898" xr:uid="{00000000-0005-0000-0000-0000257D0000}"/>
    <cellStyle name="Normal 6 8 8 2 3" xfId="29665" xr:uid="{00000000-0005-0000-0000-0000267D0000}"/>
    <cellStyle name="Normal 6 8 8 3" xfId="9547" xr:uid="{00000000-0005-0000-0000-0000277D0000}"/>
    <cellStyle name="Normal 6 8 8 3 2" xfId="39881" xr:uid="{00000000-0005-0000-0000-0000287D0000}"/>
    <cellStyle name="Normal 6 8 8 3 3" xfId="24648" xr:uid="{00000000-0005-0000-0000-0000297D0000}"/>
    <cellStyle name="Normal 6 8 8 4" xfId="34868" xr:uid="{00000000-0005-0000-0000-00002A7D0000}"/>
    <cellStyle name="Normal 6 8 8 5" xfId="19635" xr:uid="{00000000-0005-0000-0000-00002B7D0000}"/>
    <cellStyle name="Normal 6 8 9" xfId="11223" xr:uid="{00000000-0005-0000-0000-00002C7D0000}"/>
    <cellStyle name="Normal 6 8 9 2" xfId="41556" xr:uid="{00000000-0005-0000-0000-00002D7D0000}"/>
    <cellStyle name="Normal 6 8 9 3" xfId="26323" xr:uid="{00000000-0005-0000-0000-00002E7D0000}"/>
    <cellStyle name="Normal 6 9" xfId="31416" xr:uid="{00000000-0005-0000-0000-00002F7D0000}"/>
    <cellStyle name="Normal 60" xfId="887" xr:uid="{00000000-0005-0000-0000-0000307D0000}"/>
    <cellStyle name="Normal 60 10" xfId="6237" xr:uid="{00000000-0005-0000-0000-0000317D0000}"/>
    <cellStyle name="Normal 60 10 2" xfId="36574" xr:uid="{00000000-0005-0000-0000-0000327D0000}"/>
    <cellStyle name="Normal 60 10 3" xfId="21341" xr:uid="{00000000-0005-0000-0000-0000337D0000}"/>
    <cellStyle name="Normal 60 11" xfId="31565" xr:uid="{00000000-0005-0000-0000-0000347D0000}"/>
    <cellStyle name="Normal 60 12" xfId="16326" xr:uid="{00000000-0005-0000-0000-0000357D0000}"/>
    <cellStyle name="Normal 60 2" xfId="1201" xr:uid="{00000000-0005-0000-0000-0000367D0000}"/>
    <cellStyle name="Normal 60 2 10" xfId="31616" xr:uid="{00000000-0005-0000-0000-0000377D0000}"/>
    <cellStyle name="Normal 60 2 11" xfId="16380" xr:uid="{00000000-0005-0000-0000-0000387D0000}"/>
    <cellStyle name="Normal 60 2 2" xfId="1309" xr:uid="{00000000-0005-0000-0000-0000397D0000}"/>
    <cellStyle name="Normal 60 2 2 10" xfId="16484" xr:uid="{00000000-0005-0000-0000-00003A7D0000}"/>
    <cellStyle name="Normal 60 2 2 2" xfId="1526" xr:uid="{00000000-0005-0000-0000-00003B7D0000}"/>
    <cellStyle name="Normal 60 2 2 2 2" xfId="1947" xr:uid="{00000000-0005-0000-0000-00003C7D0000}"/>
    <cellStyle name="Normal 60 2 2 2 2 2" xfId="2786" xr:uid="{00000000-0005-0000-0000-00003D7D0000}"/>
    <cellStyle name="Normal 60 2 2 2 2 2 2" xfId="4476" xr:uid="{00000000-0005-0000-0000-00003E7D0000}"/>
    <cellStyle name="Normal 60 2 2 2 2 2 2 2" xfId="14549" xr:uid="{00000000-0005-0000-0000-00003F7D0000}"/>
    <cellStyle name="Normal 60 2 2 2 2 2 2 2 2" xfId="44880" xr:uid="{00000000-0005-0000-0000-0000407D0000}"/>
    <cellStyle name="Normal 60 2 2 2 2 2 2 2 3" xfId="29647" xr:uid="{00000000-0005-0000-0000-0000417D0000}"/>
    <cellStyle name="Normal 60 2 2 2 2 2 2 3" xfId="9529" xr:uid="{00000000-0005-0000-0000-0000427D0000}"/>
    <cellStyle name="Normal 60 2 2 2 2 2 2 3 2" xfId="39863" xr:uid="{00000000-0005-0000-0000-0000437D0000}"/>
    <cellStyle name="Normal 60 2 2 2 2 2 2 3 3" xfId="24630" xr:uid="{00000000-0005-0000-0000-0000447D0000}"/>
    <cellStyle name="Normal 60 2 2 2 2 2 2 4" xfId="34850" xr:uid="{00000000-0005-0000-0000-0000457D0000}"/>
    <cellStyle name="Normal 60 2 2 2 2 2 2 5" xfId="19617" xr:uid="{00000000-0005-0000-0000-0000467D0000}"/>
    <cellStyle name="Normal 60 2 2 2 2 2 3" xfId="6168" xr:uid="{00000000-0005-0000-0000-0000477D0000}"/>
    <cellStyle name="Normal 60 2 2 2 2 2 3 2" xfId="16220" xr:uid="{00000000-0005-0000-0000-0000487D0000}"/>
    <cellStyle name="Normal 60 2 2 2 2 2 3 2 2" xfId="46551" xr:uid="{00000000-0005-0000-0000-0000497D0000}"/>
    <cellStyle name="Normal 60 2 2 2 2 2 3 2 3" xfId="31318" xr:uid="{00000000-0005-0000-0000-00004A7D0000}"/>
    <cellStyle name="Normal 60 2 2 2 2 2 3 3" xfId="11200" xr:uid="{00000000-0005-0000-0000-00004B7D0000}"/>
    <cellStyle name="Normal 60 2 2 2 2 2 3 3 2" xfId="41534" xr:uid="{00000000-0005-0000-0000-00004C7D0000}"/>
    <cellStyle name="Normal 60 2 2 2 2 2 3 3 3" xfId="26301" xr:uid="{00000000-0005-0000-0000-00004D7D0000}"/>
    <cellStyle name="Normal 60 2 2 2 2 2 3 4" xfId="36521" xr:uid="{00000000-0005-0000-0000-00004E7D0000}"/>
    <cellStyle name="Normal 60 2 2 2 2 2 3 5" xfId="21288" xr:uid="{00000000-0005-0000-0000-00004F7D0000}"/>
    <cellStyle name="Normal 60 2 2 2 2 2 4" xfId="12878" xr:uid="{00000000-0005-0000-0000-0000507D0000}"/>
    <cellStyle name="Normal 60 2 2 2 2 2 4 2" xfId="43209" xr:uid="{00000000-0005-0000-0000-0000517D0000}"/>
    <cellStyle name="Normal 60 2 2 2 2 2 4 3" xfId="27976" xr:uid="{00000000-0005-0000-0000-0000527D0000}"/>
    <cellStyle name="Normal 60 2 2 2 2 2 5" xfId="7857" xr:uid="{00000000-0005-0000-0000-0000537D0000}"/>
    <cellStyle name="Normal 60 2 2 2 2 2 5 2" xfId="38192" xr:uid="{00000000-0005-0000-0000-0000547D0000}"/>
    <cellStyle name="Normal 60 2 2 2 2 2 5 3" xfId="22959" xr:uid="{00000000-0005-0000-0000-0000557D0000}"/>
    <cellStyle name="Normal 60 2 2 2 2 2 6" xfId="33180" xr:uid="{00000000-0005-0000-0000-0000567D0000}"/>
    <cellStyle name="Normal 60 2 2 2 2 2 7" xfId="17946" xr:uid="{00000000-0005-0000-0000-0000577D0000}"/>
    <cellStyle name="Normal 60 2 2 2 2 3" xfId="3639" xr:uid="{00000000-0005-0000-0000-0000587D0000}"/>
    <cellStyle name="Normal 60 2 2 2 2 3 2" xfId="13713" xr:uid="{00000000-0005-0000-0000-0000597D0000}"/>
    <cellStyle name="Normal 60 2 2 2 2 3 2 2" xfId="44044" xr:uid="{00000000-0005-0000-0000-00005A7D0000}"/>
    <cellStyle name="Normal 60 2 2 2 2 3 2 3" xfId="28811" xr:uid="{00000000-0005-0000-0000-00005B7D0000}"/>
    <cellStyle name="Normal 60 2 2 2 2 3 3" xfId="8693" xr:uid="{00000000-0005-0000-0000-00005C7D0000}"/>
    <cellStyle name="Normal 60 2 2 2 2 3 3 2" xfId="39027" xr:uid="{00000000-0005-0000-0000-00005D7D0000}"/>
    <cellStyle name="Normal 60 2 2 2 2 3 3 3" xfId="23794" xr:uid="{00000000-0005-0000-0000-00005E7D0000}"/>
    <cellStyle name="Normal 60 2 2 2 2 3 4" xfId="34014" xr:uid="{00000000-0005-0000-0000-00005F7D0000}"/>
    <cellStyle name="Normal 60 2 2 2 2 3 5" xfId="18781" xr:uid="{00000000-0005-0000-0000-0000607D0000}"/>
    <cellStyle name="Normal 60 2 2 2 2 4" xfId="5332" xr:uid="{00000000-0005-0000-0000-0000617D0000}"/>
    <cellStyle name="Normal 60 2 2 2 2 4 2" xfId="15384" xr:uid="{00000000-0005-0000-0000-0000627D0000}"/>
    <cellStyle name="Normal 60 2 2 2 2 4 2 2" xfId="45715" xr:uid="{00000000-0005-0000-0000-0000637D0000}"/>
    <cellStyle name="Normal 60 2 2 2 2 4 2 3" xfId="30482" xr:uid="{00000000-0005-0000-0000-0000647D0000}"/>
    <cellStyle name="Normal 60 2 2 2 2 4 3" xfId="10364" xr:uid="{00000000-0005-0000-0000-0000657D0000}"/>
    <cellStyle name="Normal 60 2 2 2 2 4 3 2" xfId="40698" xr:uid="{00000000-0005-0000-0000-0000667D0000}"/>
    <cellStyle name="Normal 60 2 2 2 2 4 3 3" xfId="25465" xr:uid="{00000000-0005-0000-0000-0000677D0000}"/>
    <cellStyle name="Normal 60 2 2 2 2 4 4" xfId="35685" xr:uid="{00000000-0005-0000-0000-0000687D0000}"/>
    <cellStyle name="Normal 60 2 2 2 2 4 5" xfId="20452" xr:uid="{00000000-0005-0000-0000-0000697D0000}"/>
    <cellStyle name="Normal 60 2 2 2 2 5" xfId="12042" xr:uid="{00000000-0005-0000-0000-00006A7D0000}"/>
    <cellStyle name="Normal 60 2 2 2 2 5 2" xfId="42373" xr:uid="{00000000-0005-0000-0000-00006B7D0000}"/>
    <cellStyle name="Normal 60 2 2 2 2 5 3" xfId="27140" xr:uid="{00000000-0005-0000-0000-00006C7D0000}"/>
    <cellStyle name="Normal 60 2 2 2 2 6" xfId="7021" xr:uid="{00000000-0005-0000-0000-00006D7D0000}"/>
    <cellStyle name="Normal 60 2 2 2 2 6 2" xfId="37356" xr:uid="{00000000-0005-0000-0000-00006E7D0000}"/>
    <cellStyle name="Normal 60 2 2 2 2 6 3" xfId="22123" xr:uid="{00000000-0005-0000-0000-00006F7D0000}"/>
    <cellStyle name="Normal 60 2 2 2 2 7" xfId="32344" xr:uid="{00000000-0005-0000-0000-0000707D0000}"/>
    <cellStyle name="Normal 60 2 2 2 2 8" xfId="17110" xr:uid="{00000000-0005-0000-0000-0000717D0000}"/>
    <cellStyle name="Normal 60 2 2 2 3" xfId="2368" xr:uid="{00000000-0005-0000-0000-0000727D0000}"/>
    <cellStyle name="Normal 60 2 2 2 3 2" xfId="4058" xr:uid="{00000000-0005-0000-0000-0000737D0000}"/>
    <cellStyle name="Normal 60 2 2 2 3 2 2" xfId="14131" xr:uid="{00000000-0005-0000-0000-0000747D0000}"/>
    <cellStyle name="Normal 60 2 2 2 3 2 2 2" xfId="44462" xr:uid="{00000000-0005-0000-0000-0000757D0000}"/>
    <cellStyle name="Normal 60 2 2 2 3 2 2 3" xfId="29229" xr:uid="{00000000-0005-0000-0000-0000767D0000}"/>
    <cellStyle name="Normal 60 2 2 2 3 2 3" xfId="9111" xr:uid="{00000000-0005-0000-0000-0000777D0000}"/>
    <cellStyle name="Normal 60 2 2 2 3 2 3 2" xfId="39445" xr:uid="{00000000-0005-0000-0000-0000787D0000}"/>
    <cellStyle name="Normal 60 2 2 2 3 2 3 3" xfId="24212" xr:uid="{00000000-0005-0000-0000-0000797D0000}"/>
    <cellStyle name="Normal 60 2 2 2 3 2 4" xfId="34432" xr:uid="{00000000-0005-0000-0000-00007A7D0000}"/>
    <cellStyle name="Normal 60 2 2 2 3 2 5" xfId="19199" xr:uid="{00000000-0005-0000-0000-00007B7D0000}"/>
    <cellStyle name="Normal 60 2 2 2 3 3" xfId="5750" xr:uid="{00000000-0005-0000-0000-00007C7D0000}"/>
    <cellStyle name="Normal 60 2 2 2 3 3 2" xfId="15802" xr:uid="{00000000-0005-0000-0000-00007D7D0000}"/>
    <cellStyle name="Normal 60 2 2 2 3 3 2 2" xfId="46133" xr:uid="{00000000-0005-0000-0000-00007E7D0000}"/>
    <cellStyle name="Normal 60 2 2 2 3 3 2 3" xfId="30900" xr:uid="{00000000-0005-0000-0000-00007F7D0000}"/>
    <cellStyle name="Normal 60 2 2 2 3 3 3" xfId="10782" xr:uid="{00000000-0005-0000-0000-0000807D0000}"/>
    <cellStyle name="Normal 60 2 2 2 3 3 3 2" xfId="41116" xr:uid="{00000000-0005-0000-0000-0000817D0000}"/>
    <cellStyle name="Normal 60 2 2 2 3 3 3 3" xfId="25883" xr:uid="{00000000-0005-0000-0000-0000827D0000}"/>
    <cellStyle name="Normal 60 2 2 2 3 3 4" xfId="36103" xr:uid="{00000000-0005-0000-0000-0000837D0000}"/>
    <cellStyle name="Normal 60 2 2 2 3 3 5" xfId="20870" xr:uid="{00000000-0005-0000-0000-0000847D0000}"/>
    <cellStyle name="Normal 60 2 2 2 3 4" xfId="12460" xr:uid="{00000000-0005-0000-0000-0000857D0000}"/>
    <cellStyle name="Normal 60 2 2 2 3 4 2" xfId="42791" xr:uid="{00000000-0005-0000-0000-0000867D0000}"/>
    <cellStyle name="Normal 60 2 2 2 3 4 3" xfId="27558" xr:uid="{00000000-0005-0000-0000-0000877D0000}"/>
    <cellStyle name="Normal 60 2 2 2 3 5" xfId="7439" xr:uid="{00000000-0005-0000-0000-0000887D0000}"/>
    <cellStyle name="Normal 60 2 2 2 3 5 2" xfId="37774" xr:uid="{00000000-0005-0000-0000-0000897D0000}"/>
    <cellStyle name="Normal 60 2 2 2 3 5 3" xfId="22541" xr:uid="{00000000-0005-0000-0000-00008A7D0000}"/>
    <cellStyle name="Normal 60 2 2 2 3 6" xfId="32762" xr:uid="{00000000-0005-0000-0000-00008B7D0000}"/>
    <cellStyle name="Normal 60 2 2 2 3 7" xfId="17528" xr:uid="{00000000-0005-0000-0000-00008C7D0000}"/>
    <cellStyle name="Normal 60 2 2 2 4" xfId="3221" xr:uid="{00000000-0005-0000-0000-00008D7D0000}"/>
    <cellStyle name="Normal 60 2 2 2 4 2" xfId="13295" xr:uid="{00000000-0005-0000-0000-00008E7D0000}"/>
    <cellStyle name="Normal 60 2 2 2 4 2 2" xfId="43626" xr:uid="{00000000-0005-0000-0000-00008F7D0000}"/>
    <cellStyle name="Normal 60 2 2 2 4 2 3" xfId="28393" xr:uid="{00000000-0005-0000-0000-0000907D0000}"/>
    <cellStyle name="Normal 60 2 2 2 4 3" xfId="8275" xr:uid="{00000000-0005-0000-0000-0000917D0000}"/>
    <cellStyle name="Normal 60 2 2 2 4 3 2" xfId="38609" xr:uid="{00000000-0005-0000-0000-0000927D0000}"/>
    <cellStyle name="Normal 60 2 2 2 4 3 3" xfId="23376" xr:uid="{00000000-0005-0000-0000-0000937D0000}"/>
    <cellStyle name="Normal 60 2 2 2 4 4" xfId="33596" xr:uid="{00000000-0005-0000-0000-0000947D0000}"/>
    <cellStyle name="Normal 60 2 2 2 4 5" xfId="18363" xr:uid="{00000000-0005-0000-0000-0000957D0000}"/>
    <cellStyle name="Normal 60 2 2 2 5" xfId="4914" xr:uid="{00000000-0005-0000-0000-0000967D0000}"/>
    <cellStyle name="Normal 60 2 2 2 5 2" xfId="14966" xr:uid="{00000000-0005-0000-0000-0000977D0000}"/>
    <cellStyle name="Normal 60 2 2 2 5 2 2" xfId="45297" xr:uid="{00000000-0005-0000-0000-0000987D0000}"/>
    <cellStyle name="Normal 60 2 2 2 5 2 3" xfId="30064" xr:uid="{00000000-0005-0000-0000-0000997D0000}"/>
    <cellStyle name="Normal 60 2 2 2 5 3" xfId="9946" xr:uid="{00000000-0005-0000-0000-00009A7D0000}"/>
    <cellStyle name="Normal 60 2 2 2 5 3 2" xfId="40280" xr:uid="{00000000-0005-0000-0000-00009B7D0000}"/>
    <cellStyle name="Normal 60 2 2 2 5 3 3" xfId="25047" xr:uid="{00000000-0005-0000-0000-00009C7D0000}"/>
    <cellStyle name="Normal 60 2 2 2 5 4" xfId="35267" xr:uid="{00000000-0005-0000-0000-00009D7D0000}"/>
    <cellStyle name="Normal 60 2 2 2 5 5" xfId="20034" xr:uid="{00000000-0005-0000-0000-00009E7D0000}"/>
    <cellStyle name="Normal 60 2 2 2 6" xfId="11624" xr:uid="{00000000-0005-0000-0000-00009F7D0000}"/>
    <cellStyle name="Normal 60 2 2 2 6 2" xfId="41955" xr:uid="{00000000-0005-0000-0000-0000A07D0000}"/>
    <cellStyle name="Normal 60 2 2 2 6 3" xfId="26722" xr:uid="{00000000-0005-0000-0000-0000A17D0000}"/>
    <cellStyle name="Normal 60 2 2 2 7" xfId="6603" xr:uid="{00000000-0005-0000-0000-0000A27D0000}"/>
    <cellStyle name="Normal 60 2 2 2 7 2" xfId="36938" xr:uid="{00000000-0005-0000-0000-0000A37D0000}"/>
    <cellStyle name="Normal 60 2 2 2 7 3" xfId="21705" xr:uid="{00000000-0005-0000-0000-0000A47D0000}"/>
    <cellStyle name="Normal 60 2 2 2 8" xfId="31926" xr:uid="{00000000-0005-0000-0000-0000A57D0000}"/>
    <cellStyle name="Normal 60 2 2 2 9" xfId="16692" xr:uid="{00000000-0005-0000-0000-0000A67D0000}"/>
    <cellStyle name="Normal 60 2 2 3" xfId="1739" xr:uid="{00000000-0005-0000-0000-0000A77D0000}"/>
    <cellStyle name="Normal 60 2 2 3 2" xfId="2578" xr:uid="{00000000-0005-0000-0000-0000A87D0000}"/>
    <cellStyle name="Normal 60 2 2 3 2 2" xfId="4268" xr:uid="{00000000-0005-0000-0000-0000A97D0000}"/>
    <cellStyle name="Normal 60 2 2 3 2 2 2" xfId="14341" xr:uid="{00000000-0005-0000-0000-0000AA7D0000}"/>
    <cellStyle name="Normal 60 2 2 3 2 2 2 2" xfId="44672" xr:uid="{00000000-0005-0000-0000-0000AB7D0000}"/>
    <cellStyle name="Normal 60 2 2 3 2 2 2 3" xfId="29439" xr:uid="{00000000-0005-0000-0000-0000AC7D0000}"/>
    <cellStyle name="Normal 60 2 2 3 2 2 3" xfId="9321" xr:uid="{00000000-0005-0000-0000-0000AD7D0000}"/>
    <cellStyle name="Normal 60 2 2 3 2 2 3 2" xfId="39655" xr:uid="{00000000-0005-0000-0000-0000AE7D0000}"/>
    <cellStyle name="Normal 60 2 2 3 2 2 3 3" xfId="24422" xr:uid="{00000000-0005-0000-0000-0000AF7D0000}"/>
    <cellStyle name="Normal 60 2 2 3 2 2 4" xfId="34642" xr:uid="{00000000-0005-0000-0000-0000B07D0000}"/>
    <cellStyle name="Normal 60 2 2 3 2 2 5" xfId="19409" xr:uid="{00000000-0005-0000-0000-0000B17D0000}"/>
    <cellStyle name="Normal 60 2 2 3 2 3" xfId="5960" xr:uid="{00000000-0005-0000-0000-0000B27D0000}"/>
    <cellStyle name="Normal 60 2 2 3 2 3 2" xfId="16012" xr:uid="{00000000-0005-0000-0000-0000B37D0000}"/>
    <cellStyle name="Normal 60 2 2 3 2 3 2 2" xfId="46343" xr:uid="{00000000-0005-0000-0000-0000B47D0000}"/>
    <cellStyle name="Normal 60 2 2 3 2 3 2 3" xfId="31110" xr:uid="{00000000-0005-0000-0000-0000B57D0000}"/>
    <cellStyle name="Normal 60 2 2 3 2 3 3" xfId="10992" xr:uid="{00000000-0005-0000-0000-0000B67D0000}"/>
    <cellStyle name="Normal 60 2 2 3 2 3 3 2" xfId="41326" xr:uid="{00000000-0005-0000-0000-0000B77D0000}"/>
    <cellStyle name="Normal 60 2 2 3 2 3 3 3" xfId="26093" xr:uid="{00000000-0005-0000-0000-0000B87D0000}"/>
    <cellStyle name="Normal 60 2 2 3 2 3 4" xfId="36313" xr:uid="{00000000-0005-0000-0000-0000B97D0000}"/>
    <cellStyle name="Normal 60 2 2 3 2 3 5" xfId="21080" xr:uid="{00000000-0005-0000-0000-0000BA7D0000}"/>
    <cellStyle name="Normal 60 2 2 3 2 4" xfId="12670" xr:uid="{00000000-0005-0000-0000-0000BB7D0000}"/>
    <cellStyle name="Normal 60 2 2 3 2 4 2" xfId="43001" xr:uid="{00000000-0005-0000-0000-0000BC7D0000}"/>
    <cellStyle name="Normal 60 2 2 3 2 4 3" xfId="27768" xr:uid="{00000000-0005-0000-0000-0000BD7D0000}"/>
    <cellStyle name="Normal 60 2 2 3 2 5" xfId="7649" xr:uid="{00000000-0005-0000-0000-0000BE7D0000}"/>
    <cellStyle name="Normal 60 2 2 3 2 5 2" xfId="37984" xr:uid="{00000000-0005-0000-0000-0000BF7D0000}"/>
    <cellStyle name="Normal 60 2 2 3 2 5 3" xfId="22751" xr:uid="{00000000-0005-0000-0000-0000C07D0000}"/>
    <cellStyle name="Normal 60 2 2 3 2 6" xfId="32972" xr:uid="{00000000-0005-0000-0000-0000C17D0000}"/>
    <cellStyle name="Normal 60 2 2 3 2 7" xfId="17738" xr:uid="{00000000-0005-0000-0000-0000C27D0000}"/>
    <cellStyle name="Normal 60 2 2 3 3" xfId="3431" xr:uid="{00000000-0005-0000-0000-0000C37D0000}"/>
    <cellStyle name="Normal 60 2 2 3 3 2" xfId="13505" xr:uid="{00000000-0005-0000-0000-0000C47D0000}"/>
    <cellStyle name="Normal 60 2 2 3 3 2 2" xfId="43836" xr:uid="{00000000-0005-0000-0000-0000C57D0000}"/>
    <cellStyle name="Normal 60 2 2 3 3 2 3" xfId="28603" xr:uid="{00000000-0005-0000-0000-0000C67D0000}"/>
    <cellStyle name="Normal 60 2 2 3 3 3" xfId="8485" xr:uid="{00000000-0005-0000-0000-0000C77D0000}"/>
    <cellStyle name="Normal 60 2 2 3 3 3 2" xfId="38819" xr:uid="{00000000-0005-0000-0000-0000C87D0000}"/>
    <cellStyle name="Normal 60 2 2 3 3 3 3" xfId="23586" xr:uid="{00000000-0005-0000-0000-0000C97D0000}"/>
    <cellStyle name="Normal 60 2 2 3 3 4" xfId="33806" xr:uid="{00000000-0005-0000-0000-0000CA7D0000}"/>
    <cellStyle name="Normal 60 2 2 3 3 5" xfId="18573" xr:uid="{00000000-0005-0000-0000-0000CB7D0000}"/>
    <cellStyle name="Normal 60 2 2 3 4" xfId="5124" xr:uid="{00000000-0005-0000-0000-0000CC7D0000}"/>
    <cellStyle name="Normal 60 2 2 3 4 2" xfId="15176" xr:uid="{00000000-0005-0000-0000-0000CD7D0000}"/>
    <cellStyle name="Normal 60 2 2 3 4 2 2" xfId="45507" xr:uid="{00000000-0005-0000-0000-0000CE7D0000}"/>
    <cellStyle name="Normal 60 2 2 3 4 2 3" xfId="30274" xr:uid="{00000000-0005-0000-0000-0000CF7D0000}"/>
    <cellStyle name="Normal 60 2 2 3 4 3" xfId="10156" xr:uid="{00000000-0005-0000-0000-0000D07D0000}"/>
    <cellStyle name="Normal 60 2 2 3 4 3 2" xfId="40490" xr:uid="{00000000-0005-0000-0000-0000D17D0000}"/>
    <cellStyle name="Normal 60 2 2 3 4 3 3" xfId="25257" xr:uid="{00000000-0005-0000-0000-0000D27D0000}"/>
    <cellStyle name="Normal 60 2 2 3 4 4" xfId="35477" xr:uid="{00000000-0005-0000-0000-0000D37D0000}"/>
    <cellStyle name="Normal 60 2 2 3 4 5" xfId="20244" xr:uid="{00000000-0005-0000-0000-0000D47D0000}"/>
    <cellStyle name="Normal 60 2 2 3 5" xfId="11834" xr:uid="{00000000-0005-0000-0000-0000D57D0000}"/>
    <cellStyle name="Normal 60 2 2 3 5 2" xfId="42165" xr:uid="{00000000-0005-0000-0000-0000D67D0000}"/>
    <cellStyle name="Normal 60 2 2 3 5 3" xfId="26932" xr:uid="{00000000-0005-0000-0000-0000D77D0000}"/>
    <cellStyle name="Normal 60 2 2 3 6" xfId="6813" xr:uid="{00000000-0005-0000-0000-0000D87D0000}"/>
    <cellStyle name="Normal 60 2 2 3 6 2" xfId="37148" xr:uid="{00000000-0005-0000-0000-0000D97D0000}"/>
    <cellStyle name="Normal 60 2 2 3 6 3" xfId="21915" xr:uid="{00000000-0005-0000-0000-0000DA7D0000}"/>
    <cellStyle name="Normal 60 2 2 3 7" xfId="32136" xr:uid="{00000000-0005-0000-0000-0000DB7D0000}"/>
    <cellStyle name="Normal 60 2 2 3 8" xfId="16902" xr:uid="{00000000-0005-0000-0000-0000DC7D0000}"/>
    <cellStyle name="Normal 60 2 2 4" xfId="2160" xr:uid="{00000000-0005-0000-0000-0000DD7D0000}"/>
    <cellStyle name="Normal 60 2 2 4 2" xfId="3850" xr:uid="{00000000-0005-0000-0000-0000DE7D0000}"/>
    <cellStyle name="Normal 60 2 2 4 2 2" xfId="13923" xr:uid="{00000000-0005-0000-0000-0000DF7D0000}"/>
    <cellStyle name="Normal 60 2 2 4 2 2 2" xfId="44254" xr:uid="{00000000-0005-0000-0000-0000E07D0000}"/>
    <cellStyle name="Normal 60 2 2 4 2 2 3" xfId="29021" xr:uid="{00000000-0005-0000-0000-0000E17D0000}"/>
    <cellStyle name="Normal 60 2 2 4 2 3" xfId="8903" xr:uid="{00000000-0005-0000-0000-0000E27D0000}"/>
    <cellStyle name="Normal 60 2 2 4 2 3 2" xfId="39237" xr:uid="{00000000-0005-0000-0000-0000E37D0000}"/>
    <cellStyle name="Normal 60 2 2 4 2 3 3" xfId="24004" xr:uid="{00000000-0005-0000-0000-0000E47D0000}"/>
    <cellStyle name="Normal 60 2 2 4 2 4" xfId="34224" xr:uid="{00000000-0005-0000-0000-0000E57D0000}"/>
    <cellStyle name="Normal 60 2 2 4 2 5" xfId="18991" xr:uid="{00000000-0005-0000-0000-0000E67D0000}"/>
    <cellStyle name="Normal 60 2 2 4 3" xfId="5542" xr:uid="{00000000-0005-0000-0000-0000E77D0000}"/>
    <cellStyle name="Normal 60 2 2 4 3 2" xfId="15594" xr:uid="{00000000-0005-0000-0000-0000E87D0000}"/>
    <cellStyle name="Normal 60 2 2 4 3 2 2" xfId="45925" xr:uid="{00000000-0005-0000-0000-0000E97D0000}"/>
    <cellStyle name="Normal 60 2 2 4 3 2 3" xfId="30692" xr:uid="{00000000-0005-0000-0000-0000EA7D0000}"/>
    <cellStyle name="Normal 60 2 2 4 3 3" xfId="10574" xr:uid="{00000000-0005-0000-0000-0000EB7D0000}"/>
    <cellStyle name="Normal 60 2 2 4 3 3 2" xfId="40908" xr:uid="{00000000-0005-0000-0000-0000EC7D0000}"/>
    <cellStyle name="Normal 60 2 2 4 3 3 3" xfId="25675" xr:uid="{00000000-0005-0000-0000-0000ED7D0000}"/>
    <cellStyle name="Normal 60 2 2 4 3 4" xfId="35895" xr:uid="{00000000-0005-0000-0000-0000EE7D0000}"/>
    <cellStyle name="Normal 60 2 2 4 3 5" xfId="20662" xr:uid="{00000000-0005-0000-0000-0000EF7D0000}"/>
    <cellStyle name="Normal 60 2 2 4 4" xfId="12252" xr:uid="{00000000-0005-0000-0000-0000F07D0000}"/>
    <cellStyle name="Normal 60 2 2 4 4 2" xfId="42583" xr:uid="{00000000-0005-0000-0000-0000F17D0000}"/>
    <cellStyle name="Normal 60 2 2 4 4 3" xfId="27350" xr:uid="{00000000-0005-0000-0000-0000F27D0000}"/>
    <cellStyle name="Normal 60 2 2 4 5" xfId="7231" xr:uid="{00000000-0005-0000-0000-0000F37D0000}"/>
    <cellStyle name="Normal 60 2 2 4 5 2" xfId="37566" xr:uid="{00000000-0005-0000-0000-0000F47D0000}"/>
    <cellStyle name="Normal 60 2 2 4 5 3" xfId="22333" xr:uid="{00000000-0005-0000-0000-0000F57D0000}"/>
    <cellStyle name="Normal 60 2 2 4 6" xfId="32554" xr:uid="{00000000-0005-0000-0000-0000F67D0000}"/>
    <cellStyle name="Normal 60 2 2 4 7" xfId="17320" xr:uid="{00000000-0005-0000-0000-0000F77D0000}"/>
    <cellStyle name="Normal 60 2 2 5" xfId="3013" xr:uid="{00000000-0005-0000-0000-0000F87D0000}"/>
    <cellStyle name="Normal 60 2 2 5 2" xfId="13087" xr:uid="{00000000-0005-0000-0000-0000F97D0000}"/>
    <cellStyle name="Normal 60 2 2 5 2 2" xfId="43418" xr:uid="{00000000-0005-0000-0000-0000FA7D0000}"/>
    <cellStyle name="Normal 60 2 2 5 2 3" xfId="28185" xr:uid="{00000000-0005-0000-0000-0000FB7D0000}"/>
    <cellStyle name="Normal 60 2 2 5 3" xfId="8067" xr:uid="{00000000-0005-0000-0000-0000FC7D0000}"/>
    <cellStyle name="Normal 60 2 2 5 3 2" xfId="38401" xr:uid="{00000000-0005-0000-0000-0000FD7D0000}"/>
    <cellStyle name="Normal 60 2 2 5 3 3" xfId="23168" xr:uid="{00000000-0005-0000-0000-0000FE7D0000}"/>
    <cellStyle name="Normal 60 2 2 5 4" xfId="33388" xr:uid="{00000000-0005-0000-0000-0000FF7D0000}"/>
    <cellStyle name="Normal 60 2 2 5 5" xfId="18155" xr:uid="{00000000-0005-0000-0000-0000007E0000}"/>
    <cellStyle name="Normal 60 2 2 6" xfId="4706" xr:uid="{00000000-0005-0000-0000-0000017E0000}"/>
    <cellStyle name="Normal 60 2 2 6 2" xfId="14758" xr:uid="{00000000-0005-0000-0000-0000027E0000}"/>
    <cellStyle name="Normal 60 2 2 6 2 2" xfId="45089" xr:uid="{00000000-0005-0000-0000-0000037E0000}"/>
    <cellStyle name="Normal 60 2 2 6 2 3" xfId="29856" xr:uid="{00000000-0005-0000-0000-0000047E0000}"/>
    <cellStyle name="Normal 60 2 2 6 3" xfId="9738" xr:uid="{00000000-0005-0000-0000-0000057E0000}"/>
    <cellStyle name="Normal 60 2 2 6 3 2" xfId="40072" xr:uid="{00000000-0005-0000-0000-0000067E0000}"/>
    <cellStyle name="Normal 60 2 2 6 3 3" xfId="24839" xr:uid="{00000000-0005-0000-0000-0000077E0000}"/>
    <cellStyle name="Normal 60 2 2 6 4" xfId="35059" xr:uid="{00000000-0005-0000-0000-0000087E0000}"/>
    <cellStyle name="Normal 60 2 2 6 5" xfId="19826" xr:uid="{00000000-0005-0000-0000-0000097E0000}"/>
    <cellStyle name="Normal 60 2 2 7" xfId="11416" xr:uid="{00000000-0005-0000-0000-00000A7E0000}"/>
    <cellStyle name="Normal 60 2 2 7 2" xfId="41747" xr:uid="{00000000-0005-0000-0000-00000B7E0000}"/>
    <cellStyle name="Normal 60 2 2 7 3" xfId="26514" xr:uid="{00000000-0005-0000-0000-00000C7E0000}"/>
    <cellStyle name="Normal 60 2 2 8" xfId="6395" xr:uid="{00000000-0005-0000-0000-00000D7E0000}"/>
    <cellStyle name="Normal 60 2 2 8 2" xfId="36730" xr:uid="{00000000-0005-0000-0000-00000E7E0000}"/>
    <cellStyle name="Normal 60 2 2 8 3" xfId="21497" xr:uid="{00000000-0005-0000-0000-00000F7E0000}"/>
    <cellStyle name="Normal 60 2 2 9" xfId="31718" xr:uid="{00000000-0005-0000-0000-0000107E0000}"/>
    <cellStyle name="Normal 60 2 3" xfId="1422" xr:uid="{00000000-0005-0000-0000-0000117E0000}"/>
    <cellStyle name="Normal 60 2 3 2" xfId="1843" xr:uid="{00000000-0005-0000-0000-0000127E0000}"/>
    <cellStyle name="Normal 60 2 3 2 2" xfId="2682" xr:uid="{00000000-0005-0000-0000-0000137E0000}"/>
    <cellStyle name="Normal 60 2 3 2 2 2" xfId="4372" xr:uid="{00000000-0005-0000-0000-0000147E0000}"/>
    <cellStyle name="Normal 60 2 3 2 2 2 2" xfId="14445" xr:uid="{00000000-0005-0000-0000-0000157E0000}"/>
    <cellStyle name="Normal 60 2 3 2 2 2 2 2" xfId="44776" xr:uid="{00000000-0005-0000-0000-0000167E0000}"/>
    <cellStyle name="Normal 60 2 3 2 2 2 2 3" xfId="29543" xr:uid="{00000000-0005-0000-0000-0000177E0000}"/>
    <cellStyle name="Normal 60 2 3 2 2 2 3" xfId="9425" xr:uid="{00000000-0005-0000-0000-0000187E0000}"/>
    <cellStyle name="Normal 60 2 3 2 2 2 3 2" xfId="39759" xr:uid="{00000000-0005-0000-0000-0000197E0000}"/>
    <cellStyle name="Normal 60 2 3 2 2 2 3 3" xfId="24526" xr:uid="{00000000-0005-0000-0000-00001A7E0000}"/>
    <cellStyle name="Normal 60 2 3 2 2 2 4" xfId="34746" xr:uid="{00000000-0005-0000-0000-00001B7E0000}"/>
    <cellStyle name="Normal 60 2 3 2 2 2 5" xfId="19513" xr:uid="{00000000-0005-0000-0000-00001C7E0000}"/>
    <cellStyle name="Normal 60 2 3 2 2 3" xfId="6064" xr:uid="{00000000-0005-0000-0000-00001D7E0000}"/>
    <cellStyle name="Normal 60 2 3 2 2 3 2" xfId="16116" xr:uid="{00000000-0005-0000-0000-00001E7E0000}"/>
    <cellStyle name="Normal 60 2 3 2 2 3 2 2" xfId="46447" xr:uid="{00000000-0005-0000-0000-00001F7E0000}"/>
    <cellStyle name="Normal 60 2 3 2 2 3 2 3" xfId="31214" xr:uid="{00000000-0005-0000-0000-0000207E0000}"/>
    <cellStyle name="Normal 60 2 3 2 2 3 3" xfId="11096" xr:uid="{00000000-0005-0000-0000-0000217E0000}"/>
    <cellStyle name="Normal 60 2 3 2 2 3 3 2" xfId="41430" xr:uid="{00000000-0005-0000-0000-0000227E0000}"/>
    <cellStyle name="Normal 60 2 3 2 2 3 3 3" xfId="26197" xr:uid="{00000000-0005-0000-0000-0000237E0000}"/>
    <cellStyle name="Normal 60 2 3 2 2 3 4" xfId="36417" xr:uid="{00000000-0005-0000-0000-0000247E0000}"/>
    <cellStyle name="Normal 60 2 3 2 2 3 5" xfId="21184" xr:uid="{00000000-0005-0000-0000-0000257E0000}"/>
    <cellStyle name="Normal 60 2 3 2 2 4" xfId="12774" xr:uid="{00000000-0005-0000-0000-0000267E0000}"/>
    <cellStyle name="Normal 60 2 3 2 2 4 2" xfId="43105" xr:uid="{00000000-0005-0000-0000-0000277E0000}"/>
    <cellStyle name="Normal 60 2 3 2 2 4 3" xfId="27872" xr:uid="{00000000-0005-0000-0000-0000287E0000}"/>
    <cellStyle name="Normal 60 2 3 2 2 5" xfId="7753" xr:uid="{00000000-0005-0000-0000-0000297E0000}"/>
    <cellStyle name="Normal 60 2 3 2 2 5 2" xfId="38088" xr:uid="{00000000-0005-0000-0000-00002A7E0000}"/>
    <cellStyle name="Normal 60 2 3 2 2 5 3" xfId="22855" xr:uid="{00000000-0005-0000-0000-00002B7E0000}"/>
    <cellStyle name="Normal 60 2 3 2 2 6" xfId="33076" xr:uid="{00000000-0005-0000-0000-00002C7E0000}"/>
    <cellStyle name="Normal 60 2 3 2 2 7" xfId="17842" xr:uid="{00000000-0005-0000-0000-00002D7E0000}"/>
    <cellStyle name="Normal 60 2 3 2 3" xfId="3535" xr:uid="{00000000-0005-0000-0000-00002E7E0000}"/>
    <cellStyle name="Normal 60 2 3 2 3 2" xfId="13609" xr:uid="{00000000-0005-0000-0000-00002F7E0000}"/>
    <cellStyle name="Normal 60 2 3 2 3 2 2" xfId="43940" xr:uid="{00000000-0005-0000-0000-0000307E0000}"/>
    <cellStyle name="Normal 60 2 3 2 3 2 3" xfId="28707" xr:uid="{00000000-0005-0000-0000-0000317E0000}"/>
    <cellStyle name="Normal 60 2 3 2 3 3" xfId="8589" xr:uid="{00000000-0005-0000-0000-0000327E0000}"/>
    <cellStyle name="Normal 60 2 3 2 3 3 2" xfId="38923" xr:uid="{00000000-0005-0000-0000-0000337E0000}"/>
    <cellStyle name="Normal 60 2 3 2 3 3 3" xfId="23690" xr:uid="{00000000-0005-0000-0000-0000347E0000}"/>
    <cellStyle name="Normal 60 2 3 2 3 4" xfId="33910" xr:uid="{00000000-0005-0000-0000-0000357E0000}"/>
    <cellStyle name="Normal 60 2 3 2 3 5" xfId="18677" xr:uid="{00000000-0005-0000-0000-0000367E0000}"/>
    <cellStyle name="Normal 60 2 3 2 4" xfId="5228" xr:uid="{00000000-0005-0000-0000-0000377E0000}"/>
    <cellStyle name="Normal 60 2 3 2 4 2" xfId="15280" xr:uid="{00000000-0005-0000-0000-0000387E0000}"/>
    <cellStyle name="Normal 60 2 3 2 4 2 2" xfId="45611" xr:uid="{00000000-0005-0000-0000-0000397E0000}"/>
    <cellStyle name="Normal 60 2 3 2 4 2 3" xfId="30378" xr:uid="{00000000-0005-0000-0000-00003A7E0000}"/>
    <cellStyle name="Normal 60 2 3 2 4 3" xfId="10260" xr:uid="{00000000-0005-0000-0000-00003B7E0000}"/>
    <cellStyle name="Normal 60 2 3 2 4 3 2" xfId="40594" xr:uid="{00000000-0005-0000-0000-00003C7E0000}"/>
    <cellStyle name="Normal 60 2 3 2 4 3 3" xfId="25361" xr:uid="{00000000-0005-0000-0000-00003D7E0000}"/>
    <cellStyle name="Normal 60 2 3 2 4 4" xfId="35581" xr:uid="{00000000-0005-0000-0000-00003E7E0000}"/>
    <cellStyle name="Normal 60 2 3 2 4 5" xfId="20348" xr:uid="{00000000-0005-0000-0000-00003F7E0000}"/>
    <cellStyle name="Normal 60 2 3 2 5" xfId="11938" xr:uid="{00000000-0005-0000-0000-0000407E0000}"/>
    <cellStyle name="Normal 60 2 3 2 5 2" xfId="42269" xr:uid="{00000000-0005-0000-0000-0000417E0000}"/>
    <cellStyle name="Normal 60 2 3 2 5 3" xfId="27036" xr:uid="{00000000-0005-0000-0000-0000427E0000}"/>
    <cellStyle name="Normal 60 2 3 2 6" xfId="6917" xr:uid="{00000000-0005-0000-0000-0000437E0000}"/>
    <cellStyle name="Normal 60 2 3 2 6 2" xfId="37252" xr:uid="{00000000-0005-0000-0000-0000447E0000}"/>
    <cellStyle name="Normal 60 2 3 2 6 3" xfId="22019" xr:uid="{00000000-0005-0000-0000-0000457E0000}"/>
    <cellStyle name="Normal 60 2 3 2 7" xfId="32240" xr:uid="{00000000-0005-0000-0000-0000467E0000}"/>
    <cellStyle name="Normal 60 2 3 2 8" xfId="17006" xr:uid="{00000000-0005-0000-0000-0000477E0000}"/>
    <cellStyle name="Normal 60 2 3 3" xfId="2264" xr:uid="{00000000-0005-0000-0000-0000487E0000}"/>
    <cellStyle name="Normal 60 2 3 3 2" xfId="3954" xr:uid="{00000000-0005-0000-0000-0000497E0000}"/>
    <cellStyle name="Normal 60 2 3 3 2 2" xfId="14027" xr:uid="{00000000-0005-0000-0000-00004A7E0000}"/>
    <cellStyle name="Normal 60 2 3 3 2 2 2" xfId="44358" xr:uid="{00000000-0005-0000-0000-00004B7E0000}"/>
    <cellStyle name="Normal 60 2 3 3 2 2 3" xfId="29125" xr:uid="{00000000-0005-0000-0000-00004C7E0000}"/>
    <cellStyle name="Normal 60 2 3 3 2 3" xfId="9007" xr:uid="{00000000-0005-0000-0000-00004D7E0000}"/>
    <cellStyle name="Normal 60 2 3 3 2 3 2" xfId="39341" xr:uid="{00000000-0005-0000-0000-00004E7E0000}"/>
    <cellStyle name="Normal 60 2 3 3 2 3 3" xfId="24108" xr:uid="{00000000-0005-0000-0000-00004F7E0000}"/>
    <cellStyle name="Normal 60 2 3 3 2 4" xfId="34328" xr:uid="{00000000-0005-0000-0000-0000507E0000}"/>
    <cellStyle name="Normal 60 2 3 3 2 5" xfId="19095" xr:uid="{00000000-0005-0000-0000-0000517E0000}"/>
    <cellStyle name="Normal 60 2 3 3 3" xfId="5646" xr:uid="{00000000-0005-0000-0000-0000527E0000}"/>
    <cellStyle name="Normal 60 2 3 3 3 2" xfId="15698" xr:uid="{00000000-0005-0000-0000-0000537E0000}"/>
    <cellStyle name="Normal 60 2 3 3 3 2 2" xfId="46029" xr:uid="{00000000-0005-0000-0000-0000547E0000}"/>
    <cellStyle name="Normal 60 2 3 3 3 2 3" xfId="30796" xr:uid="{00000000-0005-0000-0000-0000557E0000}"/>
    <cellStyle name="Normal 60 2 3 3 3 3" xfId="10678" xr:uid="{00000000-0005-0000-0000-0000567E0000}"/>
    <cellStyle name="Normal 60 2 3 3 3 3 2" xfId="41012" xr:uid="{00000000-0005-0000-0000-0000577E0000}"/>
    <cellStyle name="Normal 60 2 3 3 3 3 3" xfId="25779" xr:uid="{00000000-0005-0000-0000-0000587E0000}"/>
    <cellStyle name="Normal 60 2 3 3 3 4" xfId="35999" xr:uid="{00000000-0005-0000-0000-0000597E0000}"/>
    <cellStyle name="Normal 60 2 3 3 3 5" xfId="20766" xr:uid="{00000000-0005-0000-0000-00005A7E0000}"/>
    <cellStyle name="Normal 60 2 3 3 4" xfId="12356" xr:uid="{00000000-0005-0000-0000-00005B7E0000}"/>
    <cellStyle name="Normal 60 2 3 3 4 2" xfId="42687" xr:uid="{00000000-0005-0000-0000-00005C7E0000}"/>
    <cellStyle name="Normal 60 2 3 3 4 3" xfId="27454" xr:uid="{00000000-0005-0000-0000-00005D7E0000}"/>
    <cellStyle name="Normal 60 2 3 3 5" xfId="7335" xr:uid="{00000000-0005-0000-0000-00005E7E0000}"/>
    <cellStyle name="Normal 60 2 3 3 5 2" xfId="37670" xr:uid="{00000000-0005-0000-0000-00005F7E0000}"/>
    <cellStyle name="Normal 60 2 3 3 5 3" xfId="22437" xr:uid="{00000000-0005-0000-0000-0000607E0000}"/>
    <cellStyle name="Normal 60 2 3 3 6" xfId="32658" xr:uid="{00000000-0005-0000-0000-0000617E0000}"/>
    <cellStyle name="Normal 60 2 3 3 7" xfId="17424" xr:uid="{00000000-0005-0000-0000-0000627E0000}"/>
    <cellStyle name="Normal 60 2 3 4" xfId="3117" xr:uid="{00000000-0005-0000-0000-0000637E0000}"/>
    <cellStyle name="Normal 60 2 3 4 2" xfId="13191" xr:uid="{00000000-0005-0000-0000-0000647E0000}"/>
    <cellStyle name="Normal 60 2 3 4 2 2" xfId="43522" xr:uid="{00000000-0005-0000-0000-0000657E0000}"/>
    <cellStyle name="Normal 60 2 3 4 2 3" xfId="28289" xr:uid="{00000000-0005-0000-0000-0000667E0000}"/>
    <cellStyle name="Normal 60 2 3 4 3" xfId="8171" xr:uid="{00000000-0005-0000-0000-0000677E0000}"/>
    <cellStyle name="Normal 60 2 3 4 3 2" xfId="38505" xr:uid="{00000000-0005-0000-0000-0000687E0000}"/>
    <cellStyle name="Normal 60 2 3 4 3 3" xfId="23272" xr:uid="{00000000-0005-0000-0000-0000697E0000}"/>
    <cellStyle name="Normal 60 2 3 4 4" xfId="33492" xr:uid="{00000000-0005-0000-0000-00006A7E0000}"/>
    <cellStyle name="Normal 60 2 3 4 5" xfId="18259" xr:uid="{00000000-0005-0000-0000-00006B7E0000}"/>
    <cellStyle name="Normal 60 2 3 5" xfId="4810" xr:uid="{00000000-0005-0000-0000-00006C7E0000}"/>
    <cellStyle name="Normal 60 2 3 5 2" xfId="14862" xr:uid="{00000000-0005-0000-0000-00006D7E0000}"/>
    <cellStyle name="Normal 60 2 3 5 2 2" xfId="45193" xr:uid="{00000000-0005-0000-0000-00006E7E0000}"/>
    <cellStyle name="Normal 60 2 3 5 2 3" xfId="29960" xr:uid="{00000000-0005-0000-0000-00006F7E0000}"/>
    <cellStyle name="Normal 60 2 3 5 3" xfId="9842" xr:uid="{00000000-0005-0000-0000-0000707E0000}"/>
    <cellStyle name="Normal 60 2 3 5 3 2" xfId="40176" xr:uid="{00000000-0005-0000-0000-0000717E0000}"/>
    <cellStyle name="Normal 60 2 3 5 3 3" xfId="24943" xr:uid="{00000000-0005-0000-0000-0000727E0000}"/>
    <cellStyle name="Normal 60 2 3 5 4" xfId="35163" xr:uid="{00000000-0005-0000-0000-0000737E0000}"/>
    <cellStyle name="Normal 60 2 3 5 5" xfId="19930" xr:uid="{00000000-0005-0000-0000-0000747E0000}"/>
    <cellStyle name="Normal 60 2 3 6" xfId="11520" xr:uid="{00000000-0005-0000-0000-0000757E0000}"/>
    <cellStyle name="Normal 60 2 3 6 2" xfId="41851" xr:uid="{00000000-0005-0000-0000-0000767E0000}"/>
    <cellStyle name="Normal 60 2 3 6 3" xfId="26618" xr:uid="{00000000-0005-0000-0000-0000777E0000}"/>
    <cellStyle name="Normal 60 2 3 7" xfId="6499" xr:uid="{00000000-0005-0000-0000-0000787E0000}"/>
    <cellStyle name="Normal 60 2 3 7 2" xfId="36834" xr:uid="{00000000-0005-0000-0000-0000797E0000}"/>
    <cellStyle name="Normal 60 2 3 7 3" xfId="21601" xr:uid="{00000000-0005-0000-0000-00007A7E0000}"/>
    <cellStyle name="Normal 60 2 3 8" xfId="31822" xr:uid="{00000000-0005-0000-0000-00007B7E0000}"/>
    <cellStyle name="Normal 60 2 3 9" xfId="16588" xr:uid="{00000000-0005-0000-0000-00007C7E0000}"/>
    <cellStyle name="Normal 60 2 4" xfId="1635" xr:uid="{00000000-0005-0000-0000-00007D7E0000}"/>
    <cellStyle name="Normal 60 2 4 2" xfId="2474" xr:uid="{00000000-0005-0000-0000-00007E7E0000}"/>
    <cellStyle name="Normal 60 2 4 2 2" xfId="4164" xr:uid="{00000000-0005-0000-0000-00007F7E0000}"/>
    <cellStyle name="Normal 60 2 4 2 2 2" xfId="14237" xr:uid="{00000000-0005-0000-0000-0000807E0000}"/>
    <cellStyle name="Normal 60 2 4 2 2 2 2" xfId="44568" xr:uid="{00000000-0005-0000-0000-0000817E0000}"/>
    <cellStyle name="Normal 60 2 4 2 2 2 3" xfId="29335" xr:uid="{00000000-0005-0000-0000-0000827E0000}"/>
    <cellStyle name="Normal 60 2 4 2 2 3" xfId="9217" xr:uid="{00000000-0005-0000-0000-0000837E0000}"/>
    <cellStyle name="Normal 60 2 4 2 2 3 2" xfId="39551" xr:uid="{00000000-0005-0000-0000-0000847E0000}"/>
    <cellStyle name="Normal 60 2 4 2 2 3 3" xfId="24318" xr:uid="{00000000-0005-0000-0000-0000857E0000}"/>
    <cellStyle name="Normal 60 2 4 2 2 4" xfId="34538" xr:uid="{00000000-0005-0000-0000-0000867E0000}"/>
    <cellStyle name="Normal 60 2 4 2 2 5" xfId="19305" xr:uid="{00000000-0005-0000-0000-0000877E0000}"/>
    <cellStyle name="Normal 60 2 4 2 3" xfId="5856" xr:uid="{00000000-0005-0000-0000-0000887E0000}"/>
    <cellStyle name="Normal 60 2 4 2 3 2" xfId="15908" xr:uid="{00000000-0005-0000-0000-0000897E0000}"/>
    <cellStyle name="Normal 60 2 4 2 3 2 2" xfId="46239" xr:uid="{00000000-0005-0000-0000-00008A7E0000}"/>
    <cellStyle name="Normal 60 2 4 2 3 2 3" xfId="31006" xr:uid="{00000000-0005-0000-0000-00008B7E0000}"/>
    <cellStyle name="Normal 60 2 4 2 3 3" xfId="10888" xr:uid="{00000000-0005-0000-0000-00008C7E0000}"/>
    <cellStyle name="Normal 60 2 4 2 3 3 2" xfId="41222" xr:uid="{00000000-0005-0000-0000-00008D7E0000}"/>
    <cellStyle name="Normal 60 2 4 2 3 3 3" xfId="25989" xr:uid="{00000000-0005-0000-0000-00008E7E0000}"/>
    <cellStyle name="Normal 60 2 4 2 3 4" xfId="36209" xr:uid="{00000000-0005-0000-0000-00008F7E0000}"/>
    <cellStyle name="Normal 60 2 4 2 3 5" xfId="20976" xr:uid="{00000000-0005-0000-0000-0000907E0000}"/>
    <cellStyle name="Normal 60 2 4 2 4" xfId="12566" xr:uid="{00000000-0005-0000-0000-0000917E0000}"/>
    <cellStyle name="Normal 60 2 4 2 4 2" xfId="42897" xr:uid="{00000000-0005-0000-0000-0000927E0000}"/>
    <cellStyle name="Normal 60 2 4 2 4 3" xfId="27664" xr:uid="{00000000-0005-0000-0000-0000937E0000}"/>
    <cellStyle name="Normal 60 2 4 2 5" xfId="7545" xr:uid="{00000000-0005-0000-0000-0000947E0000}"/>
    <cellStyle name="Normal 60 2 4 2 5 2" xfId="37880" xr:uid="{00000000-0005-0000-0000-0000957E0000}"/>
    <cellStyle name="Normal 60 2 4 2 5 3" xfId="22647" xr:uid="{00000000-0005-0000-0000-0000967E0000}"/>
    <cellStyle name="Normal 60 2 4 2 6" xfId="32868" xr:uid="{00000000-0005-0000-0000-0000977E0000}"/>
    <cellStyle name="Normal 60 2 4 2 7" xfId="17634" xr:uid="{00000000-0005-0000-0000-0000987E0000}"/>
    <cellStyle name="Normal 60 2 4 3" xfId="3327" xr:uid="{00000000-0005-0000-0000-0000997E0000}"/>
    <cellStyle name="Normal 60 2 4 3 2" xfId="13401" xr:uid="{00000000-0005-0000-0000-00009A7E0000}"/>
    <cellStyle name="Normal 60 2 4 3 2 2" xfId="43732" xr:uid="{00000000-0005-0000-0000-00009B7E0000}"/>
    <cellStyle name="Normal 60 2 4 3 2 3" xfId="28499" xr:uid="{00000000-0005-0000-0000-00009C7E0000}"/>
    <cellStyle name="Normal 60 2 4 3 3" xfId="8381" xr:uid="{00000000-0005-0000-0000-00009D7E0000}"/>
    <cellStyle name="Normal 60 2 4 3 3 2" xfId="38715" xr:uid="{00000000-0005-0000-0000-00009E7E0000}"/>
    <cellStyle name="Normal 60 2 4 3 3 3" xfId="23482" xr:uid="{00000000-0005-0000-0000-00009F7E0000}"/>
    <cellStyle name="Normal 60 2 4 3 4" xfId="33702" xr:uid="{00000000-0005-0000-0000-0000A07E0000}"/>
    <cellStyle name="Normal 60 2 4 3 5" xfId="18469" xr:uid="{00000000-0005-0000-0000-0000A17E0000}"/>
    <cellStyle name="Normal 60 2 4 4" xfId="5020" xr:uid="{00000000-0005-0000-0000-0000A27E0000}"/>
    <cellStyle name="Normal 60 2 4 4 2" xfId="15072" xr:uid="{00000000-0005-0000-0000-0000A37E0000}"/>
    <cellStyle name="Normal 60 2 4 4 2 2" xfId="45403" xr:uid="{00000000-0005-0000-0000-0000A47E0000}"/>
    <cellStyle name="Normal 60 2 4 4 2 3" xfId="30170" xr:uid="{00000000-0005-0000-0000-0000A57E0000}"/>
    <cellStyle name="Normal 60 2 4 4 3" xfId="10052" xr:uid="{00000000-0005-0000-0000-0000A67E0000}"/>
    <cellStyle name="Normal 60 2 4 4 3 2" xfId="40386" xr:uid="{00000000-0005-0000-0000-0000A77E0000}"/>
    <cellStyle name="Normal 60 2 4 4 3 3" xfId="25153" xr:uid="{00000000-0005-0000-0000-0000A87E0000}"/>
    <cellStyle name="Normal 60 2 4 4 4" xfId="35373" xr:uid="{00000000-0005-0000-0000-0000A97E0000}"/>
    <cellStyle name="Normal 60 2 4 4 5" xfId="20140" xr:uid="{00000000-0005-0000-0000-0000AA7E0000}"/>
    <cellStyle name="Normal 60 2 4 5" xfId="11730" xr:uid="{00000000-0005-0000-0000-0000AB7E0000}"/>
    <cellStyle name="Normal 60 2 4 5 2" xfId="42061" xr:uid="{00000000-0005-0000-0000-0000AC7E0000}"/>
    <cellStyle name="Normal 60 2 4 5 3" xfId="26828" xr:uid="{00000000-0005-0000-0000-0000AD7E0000}"/>
    <cellStyle name="Normal 60 2 4 6" xfId="6709" xr:uid="{00000000-0005-0000-0000-0000AE7E0000}"/>
    <cellStyle name="Normal 60 2 4 6 2" xfId="37044" xr:uid="{00000000-0005-0000-0000-0000AF7E0000}"/>
    <cellStyle name="Normal 60 2 4 6 3" xfId="21811" xr:uid="{00000000-0005-0000-0000-0000B07E0000}"/>
    <cellStyle name="Normal 60 2 4 7" xfId="32032" xr:uid="{00000000-0005-0000-0000-0000B17E0000}"/>
    <cellStyle name="Normal 60 2 4 8" xfId="16798" xr:uid="{00000000-0005-0000-0000-0000B27E0000}"/>
    <cellStyle name="Normal 60 2 5" xfId="2056" xr:uid="{00000000-0005-0000-0000-0000B37E0000}"/>
    <cellStyle name="Normal 60 2 5 2" xfId="3746" xr:uid="{00000000-0005-0000-0000-0000B47E0000}"/>
    <cellStyle name="Normal 60 2 5 2 2" xfId="13819" xr:uid="{00000000-0005-0000-0000-0000B57E0000}"/>
    <cellStyle name="Normal 60 2 5 2 2 2" xfId="44150" xr:uid="{00000000-0005-0000-0000-0000B67E0000}"/>
    <cellStyle name="Normal 60 2 5 2 2 3" xfId="28917" xr:uid="{00000000-0005-0000-0000-0000B77E0000}"/>
    <cellStyle name="Normal 60 2 5 2 3" xfId="8799" xr:uid="{00000000-0005-0000-0000-0000B87E0000}"/>
    <cellStyle name="Normal 60 2 5 2 3 2" xfId="39133" xr:uid="{00000000-0005-0000-0000-0000B97E0000}"/>
    <cellStyle name="Normal 60 2 5 2 3 3" xfId="23900" xr:uid="{00000000-0005-0000-0000-0000BA7E0000}"/>
    <cellStyle name="Normal 60 2 5 2 4" xfId="34120" xr:uid="{00000000-0005-0000-0000-0000BB7E0000}"/>
    <cellStyle name="Normal 60 2 5 2 5" xfId="18887" xr:uid="{00000000-0005-0000-0000-0000BC7E0000}"/>
    <cellStyle name="Normal 60 2 5 3" xfId="5438" xr:uid="{00000000-0005-0000-0000-0000BD7E0000}"/>
    <cellStyle name="Normal 60 2 5 3 2" xfId="15490" xr:uid="{00000000-0005-0000-0000-0000BE7E0000}"/>
    <cellStyle name="Normal 60 2 5 3 2 2" xfId="45821" xr:uid="{00000000-0005-0000-0000-0000BF7E0000}"/>
    <cellStyle name="Normal 60 2 5 3 2 3" xfId="30588" xr:uid="{00000000-0005-0000-0000-0000C07E0000}"/>
    <cellStyle name="Normal 60 2 5 3 3" xfId="10470" xr:uid="{00000000-0005-0000-0000-0000C17E0000}"/>
    <cellStyle name="Normal 60 2 5 3 3 2" xfId="40804" xr:uid="{00000000-0005-0000-0000-0000C27E0000}"/>
    <cellStyle name="Normal 60 2 5 3 3 3" xfId="25571" xr:uid="{00000000-0005-0000-0000-0000C37E0000}"/>
    <cellStyle name="Normal 60 2 5 3 4" xfId="35791" xr:uid="{00000000-0005-0000-0000-0000C47E0000}"/>
    <cellStyle name="Normal 60 2 5 3 5" xfId="20558" xr:uid="{00000000-0005-0000-0000-0000C57E0000}"/>
    <cellStyle name="Normal 60 2 5 4" xfId="12148" xr:uid="{00000000-0005-0000-0000-0000C67E0000}"/>
    <cellStyle name="Normal 60 2 5 4 2" xfId="42479" xr:uid="{00000000-0005-0000-0000-0000C77E0000}"/>
    <cellStyle name="Normal 60 2 5 4 3" xfId="27246" xr:uid="{00000000-0005-0000-0000-0000C87E0000}"/>
    <cellStyle name="Normal 60 2 5 5" xfId="7127" xr:uid="{00000000-0005-0000-0000-0000C97E0000}"/>
    <cellStyle name="Normal 60 2 5 5 2" xfId="37462" xr:uid="{00000000-0005-0000-0000-0000CA7E0000}"/>
    <cellStyle name="Normal 60 2 5 5 3" xfId="22229" xr:uid="{00000000-0005-0000-0000-0000CB7E0000}"/>
    <cellStyle name="Normal 60 2 5 6" xfId="32450" xr:uid="{00000000-0005-0000-0000-0000CC7E0000}"/>
    <cellStyle name="Normal 60 2 5 7" xfId="17216" xr:uid="{00000000-0005-0000-0000-0000CD7E0000}"/>
    <cellStyle name="Normal 60 2 6" xfId="2909" xr:uid="{00000000-0005-0000-0000-0000CE7E0000}"/>
    <cellStyle name="Normal 60 2 6 2" xfId="12983" xr:uid="{00000000-0005-0000-0000-0000CF7E0000}"/>
    <cellStyle name="Normal 60 2 6 2 2" xfId="43314" xr:uid="{00000000-0005-0000-0000-0000D07E0000}"/>
    <cellStyle name="Normal 60 2 6 2 3" xfId="28081" xr:uid="{00000000-0005-0000-0000-0000D17E0000}"/>
    <cellStyle name="Normal 60 2 6 3" xfId="7963" xr:uid="{00000000-0005-0000-0000-0000D27E0000}"/>
    <cellStyle name="Normal 60 2 6 3 2" xfId="38297" xr:uid="{00000000-0005-0000-0000-0000D37E0000}"/>
    <cellStyle name="Normal 60 2 6 3 3" xfId="23064" xr:uid="{00000000-0005-0000-0000-0000D47E0000}"/>
    <cellStyle name="Normal 60 2 6 4" xfId="33284" xr:uid="{00000000-0005-0000-0000-0000D57E0000}"/>
    <cellStyle name="Normal 60 2 6 5" xfId="18051" xr:uid="{00000000-0005-0000-0000-0000D67E0000}"/>
    <cellStyle name="Normal 60 2 7" xfId="4602" xr:uid="{00000000-0005-0000-0000-0000D77E0000}"/>
    <cellStyle name="Normal 60 2 7 2" xfId="14654" xr:uid="{00000000-0005-0000-0000-0000D87E0000}"/>
    <cellStyle name="Normal 60 2 7 2 2" xfId="44985" xr:uid="{00000000-0005-0000-0000-0000D97E0000}"/>
    <cellStyle name="Normal 60 2 7 2 3" xfId="29752" xr:uid="{00000000-0005-0000-0000-0000DA7E0000}"/>
    <cellStyle name="Normal 60 2 7 3" xfId="9634" xr:uid="{00000000-0005-0000-0000-0000DB7E0000}"/>
    <cellStyle name="Normal 60 2 7 3 2" xfId="39968" xr:uid="{00000000-0005-0000-0000-0000DC7E0000}"/>
    <cellStyle name="Normal 60 2 7 3 3" xfId="24735" xr:uid="{00000000-0005-0000-0000-0000DD7E0000}"/>
    <cellStyle name="Normal 60 2 7 4" xfId="34955" xr:uid="{00000000-0005-0000-0000-0000DE7E0000}"/>
    <cellStyle name="Normal 60 2 7 5" xfId="19722" xr:uid="{00000000-0005-0000-0000-0000DF7E0000}"/>
    <cellStyle name="Normal 60 2 8" xfId="11312" xr:uid="{00000000-0005-0000-0000-0000E07E0000}"/>
    <cellStyle name="Normal 60 2 8 2" xfId="41643" xr:uid="{00000000-0005-0000-0000-0000E17E0000}"/>
    <cellStyle name="Normal 60 2 8 3" xfId="26410" xr:uid="{00000000-0005-0000-0000-0000E27E0000}"/>
    <cellStyle name="Normal 60 2 9" xfId="6291" xr:uid="{00000000-0005-0000-0000-0000E37E0000}"/>
    <cellStyle name="Normal 60 2 9 2" xfId="36626" xr:uid="{00000000-0005-0000-0000-0000E47E0000}"/>
    <cellStyle name="Normal 60 2 9 3" xfId="21393" xr:uid="{00000000-0005-0000-0000-0000E57E0000}"/>
    <cellStyle name="Normal 60 3" xfId="1255" xr:uid="{00000000-0005-0000-0000-0000E67E0000}"/>
    <cellStyle name="Normal 60 3 10" xfId="16432" xr:uid="{00000000-0005-0000-0000-0000E77E0000}"/>
    <cellStyle name="Normal 60 3 2" xfId="1474" xr:uid="{00000000-0005-0000-0000-0000E87E0000}"/>
    <cellStyle name="Normal 60 3 2 2" xfId="1895" xr:uid="{00000000-0005-0000-0000-0000E97E0000}"/>
    <cellStyle name="Normal 60 3 2 2 2" xfId="2734" xr:uid="{00000000-0005-0000-0000-0000EA7E0000}"/>
    <cellStyle name="Normal 60 3 2 2 2 2" xfId="4424" xr:uid="{00000000-0005-0000-0000-0000EB7E0000}"/>
    <cellStyle name="Normal 60 3 2 2 2 2 2" xfId="14497" xr:uid="{00000000-0005-0000-0000-0000EC7E0000}"/>
    <cellStyle name="Normal 60 3 2 2 2 2 2 2" xfId="44828" xr:uid="{00000000-0005-0000-0000-0000ED7E0000}"/>
    <cellStyle name="Normal 60 3 2 2 2 2 2 3" xfId="29595" xr:uid="{00000000-0005-0000-0000-0000EE7E0000}"/>
    <cellStyle name="Normal 60 3 2 2 2 2 3" xfId="9477" xr:uid="{00000000-0005-0000-0000-0000EF7E0000}"/>
    <cellStyle name="Normal 60 3 2 2 2 2 3 2" xfId="39811" xr:uid="{00000000-0005-0000-0000-0000F07E0000}"/>
    <cellStyle name="Normal 60 3 2 2 2 2 3 3" xfId="24578" xr:uid="{00000000-0005-0000-0000-0000F17E0000}"/>
    <cellStyle name="Normal 60 3 2 2 2 2 4" xfId="34798" xr:uid="{00000000-0005-0000-0000-0000F27E0000}"/>
    <cellStyle name="Normal 60 3 2 2 2 2 5" xfId="19565" xr:uid="{00000000-0005-0000-0000-0000F37E0000}"/>
    <cellStyle name="Normal 60 3 2 2 2 3" xfId="6116" xr:uid="{00000000-0005-0000-0000-0000F47E0000}"/>
    <cellStyle name="Normal 60 3 2 2 2 3 2" xfId="16168" xr:uid="{00000000-0005-0000-0000-0000F57E0000}"/>
    <cellStyle name="Normal 60 3 2 2 2 3 2 2" xfId="46499" xr:uid="{00000000-0005-0000-0000-0000F67E0000}"/>
    <cellStyle name="Normal 60 3 2 2 2 3 2 3" xfId="31266" xr:uid="{00000000-0005-0000-0000-0000F77E0000}"/>
    <cellStyle name="Normal 60 3 2 2 2 3 3" xfId="11148" xr:uid="{00000000-0005-0000-0000-0000F87E0000}"/>
    <cellStyle name="Normal 60 3 2 2 2 3 3 2" xfId="41482" xr:uid="{00000000-0005-0000-0000-0000F97E0000}"/>
    <cellStyle name="Normal 60 3 2 2 2 3 3 3" xfId="26249" xr:uid="{00000000-0005-0000-0000-0000FA7E0000}"/>
    <cellStyle name="Normal 60 3 2 2 2 3 4" xfId="36469" xr:uid="{00000000-0005-0000-0000-0000FB7E0000}"/>
    <cellStyle name="Normal 60 3 2 2 2 3 5" xfId="21236" xr:uid="{00000000-0005-0000-0000-0000FC7E0000}"/>
    <cellStyle name="Normal 60 3 2 2 2 4" xfId="12826" xr:uid="{00000000-0005-0000-0000-0000FD7E0000}"/>
    <cellStyle name="Normal 60 3 2 2 2 4 2" xfId="43157" xr:uid="{00000000-0005-0000-0000-0000FE7E0000}"/>
    <cellStyle name="Normal 60 3 2 2 2 4 3" xfId="27924" xr:uid="{00000000-0005-0000-0000-0000FF7E0000}"/>
    <cellStyle name="Normal 60 3 2 2 2 5" xfId="7805" xr:uid="{00000000-0005-0000-0000-0000007F0000}"/>
    <cellStyle name="Normal 60 3 2 2 2 5 2" xfId="38140" xr:uid="{00000000-0005-0000-0000-0000017F0000}"/>
    <cellStyle name="Normal 60 3 2 2 2 5 3" xfId="22907" xr:uid="{00000000-0005-0000-0000-0000027F0000}"/>
    <cellStyle name="Normal 60 3 2 2 2 6" xfId="33128" xr:uid="{00000000-0005-0000-0000-0000037F0000}"/>
    <cellStyle name="Normal 60 3 2 2 2 7" xfId="17894" xr:uid="{00000000-0005-0000-0000-0000047F0000}"/>
    <cellStyle name="Normal 60 3 2 2 3" xfId="3587" xr:uid="{00000000-0005-0000-0000-0000057F0000}"/>
    <cellStyle name="Normal 60 3 2 2 3 2" xfId="13661" xr:uid="{00000000-0005-0000-0000-0000067F0000}"/>
    <cellStyle name="Normal 60 3 2 2 3 2 2" xfId="43992" xr:uid="{00000000-0005-0000-0000-0000077F0000}"/>
    <cellStyle name="Normal 60 3 2 2 3 2 3" xfId="28759" xr:uid="{00000000-0005-0000-0000-0000087F0000}"/>
    <cellStyle name="Normal 60 3 2 2 3 3" xfId="8641" xr:uid="{00000000-0005-0000-0000-0000097F0000}"/>
    <cellStyle name="Normal 60 3 2 2 3 3 2" xfId="38975" xr:uid="{00000000-0005-0000-0000-00000A7F0000}"/>
    <cellStyle name="Normal 60 3 2 2 3 3 3" xfId="23742" xr:uid="{00000000-0005-0000-0000-00000B7F0000}"/>
    <cellStyle name="Normal 60 3 2 2 3 4" xfId="33962" xr:uid="{00000000-0005-0000-0000-00000C7F0000}"/>
    <cellStyle name="Normal 60 3 2 2 3 5" xfId="18729" xr:uid="{00000000-0005-0000-0000-00000D7F0000}"/>
    <cellStyle name="Normal 60 3 2 2 4" xfId="5280" xr:uid="{00000000-0005-0000-0000-00000E7F0000}"/>
    <cellStyle name="Normal 60 3 2 2 4 2" xfId="15332" xr:uid="{00000000-0005-0000-0000-00000F7F0000}"/>
    <cellStyle name="Normal 60 3 2 2 4 2 2" xfId="45663" xr:uid="{00000000-0005-0000-0000-0000107F0000}"/>
    <cellStyle name="Normal 60 3 2 2 4 2 3" xfId="30430" xr:uid="{00000000-0005-0000-0000-0000117F0000}"/>
    <cellStyle name="Normal 60 3 2 2 4 3" xfId="10312" xr:uid="{00000000-0005-0000-0000-0000127F0000}"/>
    <cellStyle name="Normal 60 3 2 2 4 3 2" xfId="40646" xr:uid="{00000000-0005-0000-0000-0000137F0000}"/>
    <cellStyle name="Normal 60 3 2 2 4 3 3" xfId="25413" xr:uid="{00000000-0005-0000-0000-0000147F0000}"/>
    <cellStyle name="Normal 60 3 2 2 4 4" xfId="35633" xr:uid="{00000000-0005-0000-0000-0000157F0000}"/>
    <cellStyle name="Normal 60 3 2 2 4 5" xfId="20400" xr:uid="{00000000-0005-0000-0000-0000167F0000}"/>
    <cellStyle name="Normal 60 3 2 2 5" xfId="11990" xr:uid="{00000000-0005-0000-0000-0000177F0000}"/>
    <cellStyle name="Normal 60 3 2 2 5 2" xfId="42321" xr:uid="{00000000-0005-0000-0000-0000187F0000}"/>
    <cellStyle name="Normal 60 3 2 2 5 3" xfId="27088" xr:uid="{00000000-0005-0000-0000-0000197F0000}"/>
    <cellStyle name="Normal 60 3 2 2 6" xfId="6969" xr:uid="{00000000-0005-0000-0000-00001A7F0000}"/>
    <cellStyle name="Normal 60 3 2 2 6 2" xfId="37304" xr:uid="{00000000-0005-0000-0000-00001B7F0000}"/>
    <cellStyle name="Normal 60 3 2 2 6 3" xfId="22071" xr:uid="{00000000-0005-0000-0000-00001C7F0000}"/>
    <cellStyle name="Normal 60 3 2 2 7" xfId="32292" xr:uid="{00000000-0005-0000-0000-00001D7F0000}"/>
    <cellStyle name="Normal 60 3 2 2 8" xfId="17058" xr:uid="{00000000-0005-0000-0000-00001E7F0000}"/>
    <cellStyle name="Normal 60 3 2 3" xfId="2316" xr:uid="{00000000-0005-0000-0000-00001F7F0000}"/>
    <cellStyle name="Normal 60 3 2 3 2" xfId="4006" xr:uid="{00000000-0005-0000-0000-0000207F0000}"/>
    <cellStyle name="Normal 60 3 2 3 2 2" xfId="14079" xr:uid="{00000000-0005-0000-0000-0000217F0000}"/>
    <cellStyle name="Normal 60 3 2 3 2 2 2" xfId="44410" xr:uid="{00000000-0005-0000-0000-0000227F0000}"/>
    <cellStyle name="Normal 60 3 2 3 2 2 3" xfId="29177" xr:uid="{00000000-0005-0000-0000-0000237F0000}"/>
    <cellStyle name="Normal 60 3 2 3 2 3" xfId="9059" xr:uid="{00000000-0005-0000-0000-0000247F0000}"/>
    <cellStyle name="Normal 60 3 2 3 2 3 2" xfId="39393" xr:uid="{00000000-0005-0000-0000-0000257F0000}"/>
    <cellStyle name="Normal 60 3 2 3 2 3 3" xfId="24160" xr:uid="{00000000-0005-0000-0000-0000267F0000}"/>
    <cellStyle name="Normal 60 3 2 3 2 4" xfId="34380" xr:uid="{00000000-0005-0000-0000-0000277F0000}"/>
    <cellStyle name="Normal 60 3 2 3 2 5" xfId="19147" xr:uid="{00000000-0005-0000-0000-0000287F0000}"/>
    <cellStyle name="Normal 60 3 2 3 3" xfId="5698" xr:uid="{00000000-0005-0000-0000-0000297F0000}"/>
    <cellStyle name="Normal 60 3 2 3 3 2" xfId="15750" xr:uid="{00000000-0005-0000-0000-00002A7F0000}"/>
    <cellStyle name="Normal 60 3 2 3 3 2 2" xfId="46081" xr:uid="{00000000-0005-0000-0000-00002B7F0000}"/>
    <cellStyle name="Normal 60 3 2 3 3 2 3" xfId="30848" xr:uid="{00000000-0005-0000-0000-00002C7F0000}"/>
    <cellStyle name="Normal 60 3 2 3 3 3" xfId="10730" xr:uid="{00000000-0005-0000-0000-00002D7F0000}"/>
    <cellStyle name="Normal 60 3 2 3 3 3 2" xfId="41064" xr:uid="{00000000-0005-0000-0000-00002E7F0000}"/>
    <cellStyle name="Normal 60 3 2 3 3 3 3" xfId="25831" xr:uid="{00000000-0005-0000-0000-00002F7F0000}"/>
    <cellStyle name="Normal 60 3 2 3 3 4" xfId="36051" xr:uid="{00000000-0005-0000-0000-0000307F0000}"/>
    <cellStyle name="Normal 60 3 2 3 3 5" xfId="20818" xr:uid="{00000000-0005-0000-0000-0000317F0000}"/>
    <cellStyle name="Normal 60 3 2 3 4" xfId="12408" xr:uid="{00000000-0005-0000-0000-0000327F0000}"/>
    <cellStyle name="Normal 60 3 2 3 4 2" xfId="42739" xr:uid="{00000000-0005-0000-0000-0000337F0000}"/>
    <cellStyle name="Normal 60 3 2 3 4 3" xfId="27506" xr:uid="{00000000-0005-0000-0000-0000347F0000}"/>
    <cellStyle name="Normal 60 3 2 3 5" xfId="7387" xr:uid="{00000000-0005-0000-0000-0000357F0000}"/>
    <cellStyle name="Normal 60 3 2 3 5 2" xfId="37722" xr:uid="{00000000-0005-0000-0000-0000367F0000}"/>
    <cellStyle name="Normal 60 3 2 3 5 3" xfId="22489" xr:uid="{00000000-0005-0000-0000-0000377F0000}"/>
    <cellStyle name="Normal 60 3 2 3 6" xfId="32710" xr:uid="{00000000-0005-0000-0000-0000387F0000}"/>
    <cellStyle name="Normal 60 3 2 3 7" xfId="17476" xr:uid="{00000000-0005-0000-0000-0000397F0000}"/>
    <cellStyle name="Normal 60 3 2 4" xfId="3169" xr:uid="{00000000-0005-0000-0000-00003A7F0000}"/>
    <cellStyle name="Normal 60 3 2 4 2" xfId="13243" xr:uid="{00000000-0005-0000-0000-00003B7F0000}"/>
    <cellStyle name="Normal 60 3 2 4 2 2" xfId="43574" xr:uid="{00000000-0005-0000-0000-00003C7F0000}"/>
    <cellStyle name="Normal 60 3 2 4 2 3" xfId="28341" xr:uid="{00000000-0005-0000-0000-00003D7F0000}"/>
    <cellStyle name="Normal 60 3 2 4 3" xfId="8223" xr:uid="{00000000-0005-0000-0000-00003E7F0000}"/>
    <cellStyle name="Normal 60 3 2 4 3 2" xfId="38557" xr:uid="{00000000-0005-0000-0000-00003F7F0000}"/>
    <cellStyle name="Normal 60 3 2 4 3 3" xfId="23324" xr:uid="{00000000-0005-0000-0000-0000407F0000}"/>
    <cellStyle name="Normal 60 3 2 4 4" xfId="33544" xr:uid="{00000000-0005-0000-0000-0000417F0000}"/>
    <cellStyle name="Normal 60 3 2 4 5" xfId="18311" xr:uid="{00000000-0005-0000-0000-0000427F0000}"/>
    <cellStyle name="Normal 60 3 2 5" xfId="4862" xr:uid="{00000000-0005-0000-0000-0000437F0000}"/>
    <cellStyle name="Normal 60 3 2 5 2" xfId="14914" xr:uid="{00000000-0005-0000-0000-0000447F0000}"/>
    <cellStyle name="Normal 60 3 2 5 2 2" xfId="45245" xr:uid="{00000000-0005-0000-0000-0000457F0000}"/>
    <cellStyle name="Normal 60 3 2 5 2 3" xfId="30012" xr:uid="{00000000-0005-0000-0000-0000467F0000}"/>
    <cellStyle name="Normal 60 3 2 5 3" xfId="9894" xr:uid="{00000000-0005-0000-0000-0000477F0000}"/>
    <cellStyle name="Normal 60 3 2 5 3 2" xfId="40228" xr:uid="{00000000-0005-0000-0000-0000487F0000}"/>
    <cellStyle name="Normal 60 3 2 5 3 3" xfId="24995" xr:uid="{00000000-0005-0000-0000-0000497F0000}"/>
    <cellStyle name="Normal 60 3 2 5 4" xfId="35215" xr:uid="{00000000-0005-0000-0000-00004A7F0000}"/>
    <cellStyle name="Normal 60 3 2 5 5" xfId="19982" xr:uid="{00000000-0005-0000-0000-00004B7F0000}"/>
    <cellStyle name="Normal 60 3 2 6" xfId="11572" xr:uid="{00000000-0005-0000-0000-00004C7F0000}"/>
    <cellStyle name="Normal 60 3 2 6 2" xfId="41903" xr:uid="{00000000-0005-0000-0000-00004D7F0000}"/>
    <cellStyle name="Normal 60 3 2 6 3" xfId="26670" xr:uid="{00000000-0005-0000-0000-00004E7F0000}"/>
    <cellStyle name="Normal 60 3 2 7" xfId="6551" xr:uid="{00000000-0005-0000-0000-00004F7F0000}"/>
    <cellStyle name="Normal 60 3 2 7 2" xfId="36886" xr:uid="{00000000-0005-0000-0000-0000507F0000}"/>
    <cellStyle name="Normal 60 3 2 7 3" xfId="21653" xr:uid="{00000000-0005-0000-0000-0000517F0000}"/>
    <cellStyle name="Normal 60 3 2 8" xfId="31874" xr:uid="{00000000-0005-0000-0000-0000527F0000}"/>
    <cellStyle name="Normal 60 3 2 9" xfId="16640" xr:uid="{00000000-0005-0000-0000-0000537F0000}"/>
    <cellStyle name="Normal 60 3 3" xfId="1687" xr:uid="{00000000-0005-0000-0000-0000547F0000}"/>
    <cellStyle name="Normal 60 3 3 2" xfId="2526" xr:uid="{00000000-0005-0000-0000-0000557F0000}"/>
    <cellStyle name="Normal 60 3 3 2 2" xfId="4216" xr:uid="{00000000-0005-0000-0000-0000567F0000}"/>
    <cellStyle name="Normal 60 3 3 2 2 2" xfId="14289" xr:uid="{00000000-0005-0000-0000-0000577F0000}"/>
    <cellStyle name="Normal 60 3 3 2 2 2 2" xfId="44620" xr:uid="{00000000-0005-0000-0000-0000587F0000}"/>
    <cellStyle name="Normal 60 3 3 2 2 2 3" xfId="29387" xr:uid="{00000000-0005-0000-0000-0000597F0000}"/>
    <cellStyle name="Normal 60 3 3 2 2 3" xfId="9269" xr:uid="{00000000-0005-0000-0000-00005A7F0000}"/>
    <cellStyle name="Normal 60 3 3 2 2 3 2" xfId="39603" xr:uid="{00000000-0005-0000-0000-00005B7F0000}"/>
    <cellStyle name="Normal 60 3 3 2 2 3 3" xfId="24370" xr:uid="{00000000-0005-0000-0000-00005C7F0000}"/>
    <cellStyle name="Normal 60 3 3 2 2 4" xfId="34590" xr:uid="{00000000-0005-0000-0000-00005D7F0000}"/>
    <cellStyle name="Normal 60 3 3 2 2 5" xfId="19357" xr:uid="{00000000-0005-0000-0000-00005E7F0000}"/>
    <cellStyle name="Normal 60 3 3 2 3" xfId="5908" xr:uid="{00000000-0005-0000-0000-00005F7F0000}"/>
    <cellStyle name="Normal 60 3 3 2 3 2" xfId="15960" xr:uid="{00000000-0005-0000-0000-0000607F0000}"/>
    <cellStyle name="Normal 60 3 3 2 3 2 2" xfId="46291" xr:uid="{00000000-0005-0000-0000-0000617F0000}"/>
    <cellStyle name="Normal 60 3 3 2 3 2 3" xfId="31058" xr:uid="{00000000-0005-0000-0000-0000627F0000}"/>
    <cellStyle name="Normal 60 3 3 2 3 3" xfId="10940" xr:uid="{00000000-0005-0000-0000-0000637F0000}"/>
    <cellStyle name="Normal 60 3 3 2 3 3 2" xfId="41274" xr:uid="{00000000-0005-0000-0000-0000647F0000}"/>
    <cellStyle name="Normal 60 3 3 2 3 3 3" xfId="26041" xr:uid="{00000000-0005-0000-0000-0000657F0000}"/>
    <cellStyle name="Normal 60 3 3 2 3 4" xfId="36261" xr:uid="{00000000-0005-0000-0000-0000667F0000}"/>
    <cellStyle name="Normal 60 3 3 2 3 5" xfId="21028" xr:uid="{00000000-0005-0000-0000-0000677F0000}"/>
    <cellStyle name="Normal 60 3 3 2 4" xfId="12618" xr:uid="{00000000-0005-0000-0000-0000687F0000}"/>
    <cellStyle name="Normal 60 3 3 2 4 2" xfId="42949" xr:uid="{00000000-0005-0000-0000-0000697F0000}"/>
    <cellStyle name="Normal 60 3 3 2 4 3" xfId="27716" xr:uid="{00000000-0005-0000-0000-00006A7F0000}"/>
    <cellStyle name="Normal 60 3 3 2 5" xfId="7597" xr:uid="{00000000-0005-0000-0000-00006B7F0000}"/>
    <cellStyle name="Normal 60 3 3 2 5 2" xfId="37932" xr:uid="{00000000-0005-0000-0000-00006C7F0000}"/>
    <cellStyle name="Normal 60 3 3 2 5 3" xfId="22699" xr:uid="{00000000-0005-0000-0000-00006D7F0000}"/>
    <cellStyle name="Normal 60 3 3 2 6" xfId="32920" xr:uid="{00000000-0005-0000-0000-00006E7F0000}"/>
    <cellStyle name="Normal 60 3 3 2 7" xfId="17686" xr:uid="{00000000-0005-0000-0000-00006F7F0000}"/>
    <cellStyle name="Normal 60 3 3 3" xfId="3379" xr:uid="{00000000-0005-0000-0000-0000707F0000}"/>
    <cellStyle name="Normal 60 3 3 3 2" xfId="13453" xr:uid="{00000000-0005-0000-0000-0000717F0000}"/>
    <cellStyle name="Normal 60 3 3 3 2 2" xfId="43784" xr:uid="{00000000-0005-0000-0000-0000727F0000}"/>
    <cellStyle name="Normal 60 3 3 3 2 3" xfId="28551" xr:uid="{00000000-0005-0000-0000-0000737F0000}"/>
    <cellStyle name="Normal 60 3 3 3 3" xfId="8433" xr:uid="{00000000-0005-0000-0000-0000747F0000}"/>
    <cellStyle name="Normal 60 3 3 3 3 2" xfId="38767" xr:uid="{00000000-0005-0000-0000-0000757F0000}"/>
    <cellStyle name="Normal 60 3 3 3 3 3" xfId="23534" xr:uid="{00000000-0005-0000-0000-0000767F0000}"/>
    <cellStyle name="Normal 60 3 3 3 4" xfId="33754" xr:uid="{00000000-0005-0000-0000-0000777F0000}"/>
    <cellStyle name="Normal 60 3 3 3 5" xfId="18521" xr:uid="{00000000-0005-0000-0000-0000787F0000}"/>
    <cellStyle name="Normal 60 3 3 4" xfId="5072" xr:uid="{00000000-0005-0000-0000-0000797F0000}"/>
    <cellStyle name="Normal 60 3 3 4 2" xfId="15124" xr:uid="{00000000-0005-0000-0000-00007A7F0000}"/>
    <cellStyle name="Normal 60 3 3 4 2 2" xfId="45455" xr:uid="{00000000-0005-0000-0000-00007B7F0000}"/>
    <cellStyle name="Normal 60 3 3 4 2 3" xfId="30222" xr:uid="{00000000-0005-0000-0000-00007C7F0000}"/>
    <cellStyle name="Normal 60 3 3 4 3" xfId="10104" xr:uid="{00000000-0005-0000-0000-00007D7F0000}"/>
    <cellStyle name="Normal 60 3 3 4 3 2" xfId="40438" xr:uid="{00000000-0005-0000-0000-00007E7F0000}"/>
    <cellStyle name="Normal 60 3 3 4 3 3" xfId="25205" xr:uid="{00000000-0005-0000-0000-00007F7F0000}"/>
    <cellStyle name="Normal 60 3 3 4 4" xfId="35425" xr:uid="{00000000-0005-0000-0000-0000807F0000}"/>
    <cellStyle name="Normal 60 3 3 4 5" xfId="20192" xr:uid="{00000000-0005-0000-0000-0000817F0000}"/>
    <cellStyle name="Normal 60 3 3 5" xfId="11782" xr:uid="{00000000-0005-0000-0000-0000827F0000}"/>
    <cellStyle name="Normal 60 3 3 5 2" xfId="42113" xr:uid="{00000000-0005-0000-0000-0000837F0000}"/>
    <cellStyle name="Normal 60 3 3 5 3" xfId="26880" xr:uid="{00000000-0005-0000-0000-0000847F0000}"/>
    <cellStyle name="Normal 60 3 3 6" xfId="6761" xr:uid="{00000000-0005-0000-0000-0000857F0000}"/>
    <cellStyle name="Normal 60 3 3 6 2" xfId="37096" xr:uid="{00000000-0005-0000-0000-0000867F0000}"/>
    <cellStyle name="Normal 60 3 3 6 3" xfId="21863" xr:uid="{00000000-0005-0000-0000-0000877F0000}"/>
    <cellStyle name="Normal 60 3 3 7" xfId="32084" xr:uid="{00000000-0005-0000-0000-0000887F0000}"/>
    <cellStyle name="Normal 60 3 3 8" xfId="16850" xr:uid="{00000000-0005-0000-0000-0000897F0000}"/>
    <cellStyle name="Normal 60 3 4" xfId="2108" xr:uid="{00000000-0005-0000-0000-00008A7F0000}"/>
    <cellStyle name="Normal 60 3 4 2" xfId="3798" xr:uid="{00000000-0005-0000-0000-00008B7F0000}"/>
    <cellStyle name="Normal 60 3 4 2 2" xfId="13871" xr:uid="{00000000-0005-0000-0000-00008C7F0000}"/>
    <cellStyle name="Normal 60 3 4 2 2 2" xfId="44202" xr:uid="{00000000-0005-0000-0000-00008D7F0000}"/>
    <cellStyle name="Normal 60 3 4 2 2 3" xfId="28969" xr:uid="{00000000-0005-0000-0000-00008E7F0000}"/>
    <cellStyle name="Normal 60 3 4 2 3" xfId="8851" xr:uid="{00000000-0005-0000-0000-00008F7F0000}"/>
    <cellStyle name="Normal 60 3 4 2 3 2" xfId="39185" xr:uid="{00000000-0005-0000-0000-0000907F0000}"/>
    <cellStyle name="Normal 60 3 4 2 3 3" xfId="23952" xr:uid="{00000000-0005-0000-0000-0000917F0000}"/>
    <cellStyle name="Normal 60 3 4 2 4" xfId="34172" xr:uid="{00000000-0005-0000-0000-0000927F0000}"/>
    <cellStyle name="Normal 60 3 4 2 5" xfId="18939" xr:uid="{00000000-0005-0000-0000-0000937F0000}"/>
    <cellStyle name="Normal 60 3 4 3" xfId="5490" xr:uid="{00000000-0005-0000-0000-0000947F0000}"/>
    <cellStyle name="Normal 60 3 4 3 2" xfId="15542" xr:uid="{00000000-0005-0000-0000-0000957F0000}"/>
    <cellStyle name="Normal 60 3 4 3 2 2" xfId="45873" xr:uid="{00000000-0005-0000-0000-0000967F0000}"/>
    <cellStyle name="Normal 60 3 4 3 2 3" xfId="30640" xr:uid="{00000000-0005-0000-0000-0000977F0000}"/>
    <cellStyle name="Normal 60 3 4 3 3" xfId="10522" xr:uid="{00000000-0005-0000-0000-0000987F0000}"/>
    <cellStyle name="Normal 60 3 4 3 3 2" xfId="40856" xr:uid="{00000000-0005-0000-0000-0000997F0000}"/>
    <cellStyle name="Normal 60 3 4 3 3 3" xfId="25623" xr:uid="{00000000-0005-0000-0000-00009A7F0000}"/>
    <cellStyle name="Normal 60 3 4 3 4" xfId="35843" xr:uid="{00000000-0005-0000-0000-00009B7F0000}"/>
    <cellStyle name="Normal 60 3 4 3 5" xfId="20610" xr:uid="{00000000-0005-0000-0000-00009C7F0000}"/>
    <cellStyle name="Normal 60 3 4 4" xfId="12200" xr:uid="{00000000-0005-0000-0000-00009D7F0000}"/>
    <cellStyle name="Normal 60 3 4 4 2" xfId="42531" xr:uid="{00000000-0005-0000-0000-00009E7F0000}"/>
    <cellStyle name="Normal 60 3 4 4 3" xfId="27298" xr:uid="{00000000-0005-0000-0000-00009F7F0000}"/>
    <cellStyle name="Normal 60 3 4 5" xfId="7179" xr:uid="{00000000-0005-0000-0000-0000A07F0000}"/>
    <cellStyle name="Normal 60 3 4 5 2" xfId="37514" xr:uid="{00000000-0005-0000-0000-0000A17F0000}"/>
    <cellStyle name="Normal 60 3 4 5 3" xfId="22281" xr:uid="{00000000-0005-0000-0000-0000A27F0000}"/>
    <cellStyle name="Normal 60 3 4 6" xfId="32502" xr:uid="{00000000-0005-0000-0000-0000A37F0000}"/>
    <cellStyle name="Normal 60 3 4 7" xfId="17268" xr:uid="{00000000-0005-0000-0000-0000A47F0000}"/>
    <cellStyle name="Normal 60 3 5" xfId="2961" xr:uid="{00000000-0005-0000-0000-0000A57F0000}"/>
    <cellStyle name="Normal 60 3 5 2" xfId="13035" xr:uid="{00000000-0005-0000-0000-0000A67F0000}"/>
    <cellStyle name="Normal 60 3 5 2 2" xfId="43366" xr:uid="{00000000-0005-0000-0000-0000A77F0000}"/>
    <cellStyle name="Normal 60 3 5 2 3" xfId="28133" xr:uid="{00000000-0005-0000-0000-0000A87F0000}"/>
    <cellStyle name="Normal 60 3 5 3" xfId="8015" xr:uid="{00000000-0005-0000-0000-0000A97F0000}"/>
    <cellStyle name="Normal 60 3 5 3 2" xfId="38349" xr:uid="{00000000-0005-0000-0000-0000AA7F0000}"/>
    <cellStyle name="Normal 60 3 5 3 3" xfId="23116" xr:uid="{00000000-0005-0000-0000-0000AB7F0000}"/>
    <cellStyle name="Normal 60 3 5 4" xfId="33336" xr:uid="{00000000-0005-0000-0000-0000AC7F0000}"/>
    <cellStyle name="Normal 60 3 5 5" xfId="18103" xr:uid="{00000000-0005-0000-0000-0000AD7F0000}"/>
    <cellStyle name="Normal 60 3 6" xfId="4654" xr:uid="{00000000-0005-0000-0000-0000AE7F0000}"/>
    <cellStyle name="Normal 60 3 6 2" xfId="14706" xr:uid="{00000000-0005-0000-0000-0000AF7F0000}"/>
    <cellStyle name="Normal 60 3 6 2 2" xfId="45037" xr:uid="{00000000-0005-0000-0000-0000B07F0000}"/>
    <cellStyle name="Normal 60 3 6 2 3" xfId="29804" xr:uid="{00000000-0005-0000-0000-0000B17F0000}"/>
    <cellStyle name="Normal 60 3 6 3" xfId="9686" xr:uid="{00000000-0005-0000-0000-0000B27F0000}"/>
    <cellStyle name="Normal 60 3 6 3 2" xfId="40020" xr:uid="{00000000-0005-0000-0000-0000B37F0000}"/>
    <cellStyle name="Normal 60 3 6 3 3" xfId="24787" xr:uid="{00000000-0005-0000-0000-0000B47F0000}"/>
    <cellStyle name="Normal 60 3 6 4" xfId="35007" xr:uid="{00000000-0005-0000-0000-0000B57F0000}"/>
    <cellStyle name="Normal 60 3 6 5" xfId="19774" xr:uid="{00000000-0005-0000-0000-0000B67F0000}"/>
    <cellStyle name="Normal 60 3 7" xfId="11364" xr:uid="{00000000-0005-0000-0000-0000B77F0000}"/>
    <cellStyle name="Normal 60 3 7 2" xfId="41695" xr:uid="{00000000-0005-0000-0000-0000B87F0000}"/>
    <cellStyle name="Normal 60 3 7 3" xfId="26462" xr:uid="{00000000-0005-0000-0000-0000B97F0000}"/>
    <cellStyle name="Normal 60 3 8" xfId="6343" xr:uid="{00000000-0005-0000-0000-0000BA7F0000}"/>
    <cellStyle name="Normal 60 3 8 2" xfId="36678" xr:uid="{00000000-0005-0000-0000-0000BB7F0000}"/>
    <cellStyle name="Normal 60 3 8 3" xfId="21445" xr:uid="{00000000-0005-0000-0000-0000BC7F0000}"/>
    <cellStyle name="Normal 60 3 9" xfId="31667" xr:uid="{00000000-0005-0000-0000-0000BD7F0000}"/>
    <cellStyle name="Normal 60 4" xfId="1368" xr:uid="{00000000-0005-0000-0000-0000BE7F0000}"/>
    <cellStyle name="Normal 60 4 2" xfId="1791" xr:uid="{00000000-0005-0000-0000-0000BF7F0000}"/>
    <cellStyle name="Normal 60 4 2 2" xfId="2630" xr:uid="{00000000-0005-0000-0000-0000C07F0000}"/>
    <cellStyle name="Normal 60 4 2 2 2" xfId="4320" xr:uid="{00000000-0005-0000-0000-0000C17F0000}"/>
    <cellStyle name="Normal 60 4 2 2 2 2" xfId="14393" xr:uid="{00000000-0005-0000-0000-0000C27F0000}"/>
    <cellStyle name="Normal 60 4 2 2 2 2 2" xfId="44724" xr:uid="{00000000-0005-0000-0000-0000C37F0000}"/>
    <cellStyle name="Normal 60 4 2 2 2 2 3" xfId="29491" xr:uid="{00000000-0005-0000-0000-0000C47F0000}"/>
    <cellStyle name="Normal 60 4 2 2 2 3" xfId="9373" xr:uid="{00000000-0005-0000-0000-0000C57F0000}"/>
    <cellStyle name="Normal 60 4 2 2 2 3 2" xfId="39707" xr:uid="{00000000-0005-0000-0000-0000C67F0000}"/>
    <cellStyle name="Normal 60 4 2 2 2 3 3" xfId="24474" xr:uid="{00000000-0005-0000-0000-0000C77F0000}"/>
    <cellStyle name="Normal 60 4 2 2 2 4" xfId="34694" xr:uid="{00000000-0005-0000-0000-0000C87F0000}"/>
    <cellStyle name="Normal 60 4 2 2 2 5" xfId="19461" xr:uid="{00000000-0005-0000-0000-0000C97F0000}"/>
    <cellStyle name="Normal 60 4 2 2 3" xfId="6012" xr:uid="{00000000-0005-0000-0000-0000CA7F0000}"/>
    <cellStyle name="Normal 60 4 2 2 3 2" xfId="16064" xr:uid="{00000000-0005-0000-0000-0000CB7F0000}"/>
    <cellStyle name="Normal 60 4 2 2 3 2 2" xfId="46395" xr:uid="{00000000-0005-0000-0000-0000CC7F0000}"/>
    <cellStyle name="Normal 60 4 2 2 3 2 3" xfId="31162" xr:uid="{00000000-0005-0000-0000-0000CD7F0000}"/>
    <cellStyle name="Normal 60 4 2 2 3 3" xfId="11044" xr:uid="{00000000-0005-0000-0000-0000CE7F0000}"/>
    <cellStyle name="Normal 60 4 2 2 3 3 2" xfId="41378" xr:uid="{00000000-0005-0000-0000-0000CF7F0000}"/>
    <cellStyle name="Normal 60 4 2 2 3 3 3" xfId="26145" xr:uid="{00000000-0005-0000-0000-0000D07F0000}"/>
    <cellStyle name="Normal 60 4 2 2 3 4" xfId="36365" xr:uid="{00000000-0005-0000-0000-0000D17F0000}"/>
    <cellStyle name="Normal 60 4 2 2 3 5" xfId="21132" xr:uid="{00000000-0005-0000-0000-0000D27F0000}"/>
    <cellStyle name="Normal 60 4 2 2 4" xfId="12722" xr:uid="{00000000-0005-0000-0000-0000D37F0000}"/>
    <cellStyle name="Normal 60 4 2 2 4 2" xfId="43053" xr:uid="{00000000-0005-0000-0000-0000D47F0000}"/>
    <cellStyle name="Normal 60 4 2 2 4 3" xfId="27820" xr:uid="{00000000-0005-0000-0000-0000D57F0000}"/>
    <cellStyle name="Normal 60 4 2 2 5" xfId="7701" xr:uid="{00000000-0005-0000-0000-0000D67F0000}"/>
    <cellStyle name="Normal 60 4 2 2 5 2" xfId="38036" xr:uid="{00000000-0005-0000-0000-0000D77F0000}"/>
    <cellStyle name="Normal 60 4 2 2 5 3" xfId="22803" xr:uid="{00000000-0005-0000-0000-0000D87F0000}"/>
    <cellStyle name="Normal 60 4 2 2 6" xfId="33024" xr:uid="{00000000-0005-0000-0000-0000D97F0000}"/>
    <cellStyle name="Normal 60 4 2 2 7" xfId="17790" xr:uid="{00000000-0005-0000-0000-0000DA7F0000}"/>
    <cellStyle name="Normal 60 4 2 3" xfId="3483" xr:uid="{00000000-0005-0000-0000-0000DB7F0000}"/>
    <cellStyle name="Normal 60 4 2 3 2" xfId="13557" xr:uid="{00000000-0005-0000-0000-0000DC7F0000}"/>
    <cellStyle name="Normal 60 4 2 3 2 2" xfId="43888" xr:uid="{00000000-0005-0000-0000-0000DD7F0000}"/>
    <cellStyle name="Normal 60 4 2 3 2 3" xfId="28655" xr:uid="{00000000-0005-0000-0000-0000DE7F0000}"/>
    <cellStyle name="Normal 60 4 2 3 3" xfId="8537" xr:uid="{00000000-0005-0000-0000-0000DF7F0000}"/>
    <cellStyle name="Normal 60 4 2 3 3 2" xfId="38871" xr:uid="{00000000-0005-0000-0000-0000E07F0000}"/>
    <cellStyle name="Normal 60 4 2 3 3 3" xfId="23638" xr:uid="{00000000-0005-0000-0000-0000E17F0000}"/>
    <cellStyle name="Normal 60 4 2 3 4" xfId="33858" xr:uid="{00000000-0005-0000-0000-0000E27F0000}"/>
    <cellStyle name="Normal 60 4 2 3 5" xfId="18625" xr:uid="{00000000-0005-0000-0000-0000E37F0000}"/>
    <cellStyle name="Normal 60 4 2 4" xfId="5176" xr:uid="{00000000-0005-0000-0000-0000E47F0000}"/>
    <cellStyle name="Normal 60 4 2 4 2" xfId="15228" xr:uid="{00000000-0005-0000-0000-0000E57F0000}"/>
    <cellStyle name="Normal 60 4 2 4 2 2" xfId="45559" xr:uid="{00000000-0005-0000-0000-0000E67F0000}"/>
    <cellStyle name="Normal 60 4 2 4 2 3" xfId="30326" xr:uid="{00000000-0005-0000-0000-0000E77F0000}"/>
    <cellStyle name="Normal 60 4 2 4 3" xfId="10208" xr:uid="{00000000-0005-0000-0000-0000E87F0000}"/>
    <cellStyle name="Normal 60 4 2 4 3 2" xfId="40542" xr:uid="{00000000-0005-0000-0000-0000E97F0000}"/>
    <cellStyle name="Normal 60 4 2 4 3 3" xfId="25309" xr:uid="{00000000-0005-0000-0000-0000EA7F0000}"/>
    <cellStyle name="Normal 60 4 2 4 4" xfId="35529" xr:uid="{00000000-0005-0000-0000-0000EB7F0000}"/>
    <cellStyle name="Normal 60 4 2 4 5" xfId="20296" xr:uid="{00000000-0005-0000-0000-0000EC7F0000}"/>
    <cellStyle name="Normal 60 4 2 5" xfId="11886" xr:uid="{00000000-0005-0000-0000-0000ED7F0000}"/>
    <cellStyle name="Normal 60 4 2 5 2" xfId="42217" xr:uid="{00000000-0005-0000-0000-0000EE7F0000}"/>
    <cellStyle name="Normal 60 4 2 5 3" xfId="26984" xr:uid="{00000000-0005-0000-0000-0000EF7F0000}"/>
    <cellStyle name="Normal 60 4 2 6" xfId="6865" xr:uid="{00000000-0005-0000-0000-0000F07F0000}"/>
    <cellStyle name="Normal 60 4 2 6 2" xfId="37200" xr:uid="{00000000-0005-0000-0000-0000F17F0000}"/>
    <cellStyle name="Normal 60 4 2 6 3" xfId="21967" xr:uid="{00000000-0005-0000-0000-0000F27F0000}"/>
    <cellStyle name="Normal 60 4 2 7" xfId="32188" xr:uid="{00000000-0005-0000-0000-0000F37F0000}"/>
    <cellStyle name="Normal 60 4 2 8" xfId="16954" xr:uid="{00000000-0005-0000-0000-0000F47F0000}"/>
    <cellStyle name="Normal 60 4 3" xfId="2212" xr:uid="{00000000-0005-0000-0000-0000F57F0000}"/>
    <cellStyle name="Normal 60 4 3 2" xfId="3902" xr:uid="{00000000-0005-0000-0000-0000F67F0000}"/>
    <cellStyle name="Normal 60 4 3 2 2" xfId="13975" xr:uid="{00000000-0005-0000-0000-0000F77F0000}"/>
    <cellStyle name="Normal 60 4 3 2 2 2" xfId="44306" xr:uid="{00000000-0005-0000-0000-0000F87F0000}"/>
    <cellStyle name="Normal 60 4 3 2 2 3" xfId="29073" xr:uid="{00000000-0005-0000-0000-0000F97F0000}"/>
    <cellStyle name="Normal 60 4 3 2 3" xfId="8955" xr:uid="{00000000-0005-0000-0000-0000FA7F0000}"/>
    <cellStyle name="Normal 60 4 3 2 3 2" xfId="39289" xr:uid="{00000000-0005-0000-0000-0000FB7F0000}"/>
    <cellStyle name="Normal 60 4 3 2 3 3" xfId="24056" xr:uid="{00000000-0005-0000-0000-0000FC7F0000}"/>
    <cellStyle name="Normal 60 4 3 2 4" xfId="34276" xr:uid="{00000000-0005-0000-0000-0000FD7F0000}"/>
    <cellStyle name="Normal 60 4 3 2 5" xfId="19043" xr:uid="{00000000-0005-0000-0000-0000FE7F0000}"/>
    <cellStyle name="Normal 60 4 3 3" xfId="5594" xr:uid="{00000000-0005-0000-0000-0000FF7F0000}"/>
    <cellStyle name="Normal 60 4 3 3 2" xfId="15646" xr:uid="{00000000-0005-0000-0000-000000800000}"/>
    <cellStyle name="Normal 60 4 3 3 2 2" xfId="45977" xr:uid="{00000000-0005-0000-0000-000001800000}"/>
    <cellStyle name="Normal 60 4 3 3 2 3" xfId="30744" xr:uid="{00000000-0005-0000-0000-000002800000}"/>
    <cellStyle name="Normal 60 4 3 3 3" xfId="10626" xr:uid="{00000000-0005-0000-0000-000003800000}"/>
    <cellStyle name="Normal 60 4 3 3 3 2" xfId="40960" xr:uid="{00000000-0005-0000-0000-000004800000}"/>
    <cellStyle name="Normal 60 4 3 3 3 3" xfId="25727" xr:uid="{00000000-0005-0000-0000-000005800000}"/>
    <cellStyle name="Normal 60 4 3 3 4" xfId="35947" xr:uid="{00000000-0005-0000-0000-000006800000}"/>
    <cellStyle name="Normal 60 4 3 3 5" xfId="20714" xr:uid="{00000000-0005-0000-0000-000007800000}"/>
    <cellStyle name="Normal 60 4 3 4" xfId="12304" xr:uid="{00000000-0005-0000-0000-000008800000}"/>
    <cellStyle name="Normal 60 4 3 4 2" xfId="42635" xr:uid="{00000000-0005-0000-0000-000009800000}"/>
    <cellStyle name="Normal 60 4 3 4 3" xfId="27402" xr:uid="{00000000-0005-0000-0000-00000A800000}"/>
    <cellStyle name="Normal 60 4 3 5" xfId="7283" xr:uid="{00000000-0005-0000-0000-00000B800000}"/>
    <cellStyle name="Normal 60 4 3 5 2" xfId="37618" xr:uid="{00000000-0005-0000-0000-00000C800000}"/>
    <cellStyle name="Normal 60 4 3 5 3" xfId="22385" xr:uid="{00000000-0005-0000-0000-00000D800000}"/>
    <cellStyle name="Normal 60 4 3 6" xfId="32606" xr:uid="{00000000-0005-0000-0000-00000E800000}"/>
    <cellStyle name="Normal 60 4 3 7" xfId="17372" xr:uid="{00000000-0005-0000-0000-00000F800000}"/>
    <cellStyle name="Normal 60 4 4" xfId="3065" xr:uid="{00000000-0005-0000-0000-000010800000}"/>
    <cellStyle name="Normal 60 4 4 2" xfId="13139" xr:uid="{00000000-0005-0000-0000-000011800000}"/>
    <cellStyle name="Normal 60 4 4 2 2" xfId="43470" xr:uid="{00000000-0005-0000-0000-000012800000}"/>
    <cellStyle name="Normal 60 4 4 2 3" xfId="28237" xr:uid="{00000000-0005-0000-0000-000013800000}"/>
    <cellStyle name="Normal 60 4 4 3" xfId="8119" xr:uid="{00000000-0005-0000-0000-000014800000}"/>
    <cellStyle name="Normal 60 4 4 3 2" xfId="38453" xr:uid="{00000000-0005-0000-0000-000015800000}"/>
    <cellStyle name="Normal 60 4 4 3 3" xfId="23220" xr:uid="{00000000-0005-0000-0000-000016800000}"/>
    <cellStyle name="Normal 60 4 4 4" xfId="33440" xr:uid="{00000000-0005-0000-0000-000017800000}"/>
    <cellStyle name="Normal 60 4 4 5" xfId="18207" xr:uid="{00000000-0005-0000-0000-000018800000}"/>
    <cellStyle name="Normal 60 4 5" xfId="4758" xr:uid="{00000000-0005-0000-0000-000019800000}"/>
    <cellStyle name="Normal 60 4 5 2" xfId="14810" xr:uid="{00000000-0005-0000-0000-00001A800000}"/>
    <cellStyle name="Normal 60 4 5 2 2" xfId="45141" xr:uid="{00000000-0005-0000-0000-00001B800000}"/>
    <cellStyle name="Normal 60 4 5 2 3" xfId="29908" xr:uid="{00000000-0005-0000-0000-00001C800000}"/>
    <cellStyle name="Normal 60 4 5 3" xfId="9790" xr:uid="{00000000-0005-0000-0000-00001D800000}"/>
    <cellStyle name="Normal 60 4 5 3 2" xfId="40124" xr:uid="{00000000-0005-0000-0000-00001E800000}"/>
    <cellStyle name="Normal 60 4 5 3 3" xfId="24891" xr:uid="{00000000-0005-0000-0000-00001F800000}"/>
    <cellStyle name="Normal 60 4 5 4" xfId="35111" xr:uid="{00000000-0005-0000-0000-000020800000}"/>
    <cellStyle name="Normal 60 4 5 5" xfId="19878" xr:uid="{00000000-0005-0000-0000-000021800000}"/>
    <cellStyle name="Normal 60 4 6" xfId="11468" xr:uid="{00000000-0005-0000-0000-000022800000}"/>
    <cellStyle name="Normal 60 4 6 2" xfId="41799" xr:uid="{00000000-0005-0000-0000-000023800000}"/>
    <cellStyle name="Normal 60 4 6 3" xfId="26566" xr:uid="{00000000-0005-0000-0000-000024800000}"/>
    <cellStyle name="Normal 60 4 7" xfId="6447" xr:uid="{00000000-0005-0000-0000-000025800000}"/>
    <cellStyle name="Normal 60 4 7 2" xfId="36782" xr:uid="{00000000-0005-0000-0000-000026800000}"/>
    <cellStyle name="Normal 60 4 7 3" xfId="21549" xr:uid="{00000000-0005-0000-0000-000027800000}"/>
    <cellStyle name="Normal 60 4 8" xfId="31770" xr:uid="{00000000-0005-0000-0000-000028800000}"/>
    <cellStyle name="Normal 60 4 9" xfId="16536" xr:uid="{00000000-0005-0000-0000-000029800000}"/>
    <cellStyle name="Normal 60 5" xfId="1581" xr:uid="{00000000-0005-0000-0000-00002A800000}"/>
    <cellStyle name="Normal 60 5 2" xfId="2422" xr:uid="{00000000-0005-0000-0000-00002B800000}"/>
    <cellStyle name="Normal 60 5 2 2" xfId="4112" xr:uid="{00000000-0005-0000-0000-00002C800000}"/>
    <cellStyle name="Normal 60 5 2 2 2" xfId="14185" xr:uid="{00000000-0005-0000-0000-00002D800000}"/>
    <cellStyle name="Normal 60 5 2 2 2 2" xfId="44516" xr:uid="{00000000-0005-0000-0000-00002E800000}"/>
    <cellStyle name="Normal 60 5 2 2 2 3" xfId="29283" xr:uid="{00000000-0005-0000-0000-00002F800000}"/>
    <cellStyle name="Normal 60 5 2 2 3" xfId="9165" xr:uid="{00000000-0005-0000-0000-000030800000}"/>
    <cellStyle name="Normal 60 5 2 2 3 2" xfId="39499" xr:uid="{00000000-0005-0000-0000-000031800000}"/>
    <cellStyle name="Normal 60 5 2 2 3 3" xfId="24266" xr:uid="{00000000-0005-0000-0000-000032800000}"/>
    <cellStyle name="Normal 60 5 2 2 4" xfId="34486" xr:uid="{00000000-0005-0000-0000-000033800000}"/>
    <cellStyle name="Normal 60 5 2 2 5" xfId="19253" xr:uid="{00000000-0005-0000-0000-000034800000}"/>
    <cellStyle name="Normal 60 5 2 3" xfId="5804" xr:uid="{00000000-0005-0000-0000-000035800000}"/>
    <cellStyle name="Normal 60 5 2 3 2" xfId="15856" xr:uid="{00000000-0005-0000-0000-000036800000}"/>
    <cellStyle name="Normal 60 5 2 3 2 2" xfId="46187" xr:uid="{00000000-0005-0000-0000-000037800000}"/>
    <cellStyle name="Normal 60 5 2 3 2 3" xfId="30954" xr:uid="{00000000-0005-0000-0000-000038800000}"/>
    <cellStyle name="Normal 60 5 2 3 3" xfId="10836" xr:uid="{00000000-0005-0000-0000-000039800000}"/>
    <cellStyle name="Normal 60 5 2 3 3 2" xfId="41170" xr:uid="{00000000-0005-0000-0000-00003A800000}"/>
    <cellStyle name="Normal 60 5 2 3 3 3" xfId="25937" xr:uid="{00000000-0005-0000-0000-00003B800000}"/>
    <cellStyle name="Normal 60 5 2 3 4" xfId="36157" xr:uid="{00000000-0005-0000-0000-00003C800000}"/>
    <cellStyle name="Normal 60 5 2 3 5" xfId="20924" xr:uid="{00000000-0005-0000-0000-00003D800000}"/>
    <cellStyle name="Normal 60 5 2 4" xfId="12514" xr:uid="{00000000-0005-0000-0000-00003E800000}"/>
    <cellStyle name="Normal 60 5 2 4 2" xfId="42845" xr:uid="{00000000-0005-0000-0000-00003F800000}"/>
    <cellStyle name="Normal 60 5 2 4 3" xfId="27612" xr:uid="{00000000-0005-0000-0000-000040800000}"/>
    <cellStyle name="Normal 60 5 2 5" xfId="7493" xr:uid="{00000000-0005-0000-0000-000041800000}"/>
    <cellStyle name="Normal 60 5 2 5 2" xfId="37828" xr:uid="{00000000-0005-0000-0000-000042800000}"/>
    <cellStyle name="Normal 60 5 2 5 3" xfId="22595" xr:uid="{00000000-0005-0000-0000-000043800000}"/>
    <cellStyle name="Normal 60 5 2 6" xfId="32816" xr:uid="{00000000-0005-0000-0000-000044800000}"/>
    <cellStyle name="Normal 60 5 2 7" xfId="17582" xr:uid="{00000000-0005-0000-0000-000045800000}"/>
    <cellStyle name="Normal 60 5 3" xfId="3275" xr:uid="{00000000-0005-0000-0000-000046800000}"/>
    <cellStyle name="Normal 60 5 3 2" xfId="13349" xr:uid="{00000000-0005-0000-0000-000047800000}"/>
    <cellStyle name="Normal 60 5 3 2 2" xfId="43680" xr:uid="{00000000-0005-0000-0000-000048800000}"/>
    <cellStyle name="Normal 60 5 3 2 3" xfId="28447" xr:uid="{00000000-0005-0000-0000-000049800000}"/>
    <cellStyle name="Normal 60 5 3 3" xfId="8329" xr:uid="{00000000-0005-0000-0000-00004A800000}"/>
    <cellStyle name="Normal 60 5 3 3 2" xfId="38663" xr:uid="{00000000-0005-0000-0000-00004B800000}"/>
    <cellStyle name="Normal 60 5 3 3 3" xfId="23430" xr:uid="{00000000-0005-0000-0000-00004C800000}"/>
    <cellStyle name="Normal 60 5 3 4" xfId="33650" xr:uid="{00000000-0005-0000-0000-00004D800000}"/>
    <cellStyle name="Normal 60 5 3 5" xfId="18417" xr:uid="{00000000-0005-0000-0000-00004E800000}"/>
    <cellStyle name="Normal 60 5 4" xfId="4968" xr:uid="{00000000-0005-0000-0000-00004F800000}"/>
    <cellStyle name="Normal 60 5 4 2" xfId="15020" xr:uid="{00000000-0005-0000-0000-000050800000}"/>
    <cellStyle name="Normal 60 5 4 2 2" xfId="45351" xr:uid="{00000000-0005-0000-0000-000051800000}"/>
    <cellStyle name="Normal 60 5 4 2 3" xfId="30118" xr:uid="{00000000-0005-0000-0000-000052800000}"/>
    <cellStyle name="Normal 60 5 4 3" xfId="10000" xr:uid="{00000000-0005-0000-0000-000053800000}"/>
    <cellStyle name="Normal 60 5 4 3 2" xfId="40334" xr:uid="{00000000-0005-0000-0000-000054800000}"/>
    <cellStyle name="Normal 60 5 4 3 3" xfId="25101" xr:uid="{00000000-0005-0000-0000-000055800000}"/>
    <cellStyle name="Normal 60 5 4 4" xfId="35321" xr:uid="{00000000-0005-0000-0000-000056800000}"/>
    <cellStyle name="Normal 60 5 4 5" xfId="20088" xr:uid="{00000000-0005-0000-0000-000057800000}"/>
    <cellStyle name="Normal 60 5 5" xfId="11678" xr:uid="{00000000-0005-0000-0000-000058800000}"/>
    <cellStyle name="Normal 60 5 5 2" xfId="42009" xr:uid="{00000000-0005-0000-0000-000059800000}"/>
    <cellStyle name="Normal 60 5 5 3" xfId="26776" xr:uid="{00000000-0005-0000-0000-00005A800000}"/>
    <cellStyle name="Normal 60 5 6" xfId="6657" xr:uid="{00000000-0005-0000-0000-00005B800000}"/>
    <cellStyle name="Normal 60 5 6 2" xfId="36992" xr:uid="{00000000-0005-0000-0000-00005C800000}"/>
    <cellStyle name="Normal 60 5 6 3" xfId="21759" xr:uid="{00000000-0005-0000-0000-00005D800000}"/>
    <cellStyle name="Normal 60 5 7" xfId="31980" xr:uid="{00000000-0005-0000-0000-00005E800000}"/>
    <cellStyle name="Normal 60 5 8" xfId="16746" xr:uid="{00000000-0005-0000-0000-00005F800000}"/>
    <cellStyle name="Normal 60 6" xfId="2002" xr:uid="{00000000-0005-0000-0000-000060800000}"/>
    <cellStyle name="Normal 60 6 2" xfId="3694" xr:uid="{00000000-0005-0000-0000-000061800000}"/>
    <cellStyle name="Normal 60 6 2 2" xfId="13767" xr:uid="{00000000-0005-0000-0000-000062800000}"/>
    <cellStyle name="Normal 60 6 2 2 2" xfId="44098" xr:uid="{00000000-0005-0000-0000-000063800000}"/>
    <cellStyle name="Normal 60 6 2 2 3" xfId="28865" xr:uid="{00000000-0005-0000-0000-000064800000}"/>
    <cellStyle name="Normal 60 6 2 3" xfId="8747" xr:uid="{00000000-0005-0000-0000-000065800000}"/>
    <cellStyle name="Normal 60 6 2 3 2" xfId="39081" xr:uid="{00000000-0005-0000-0000-000066800000}"/>
    <cellStyle name="Normal 60 6 2 3 3" xfId="23848" xr:uid="{00000000-0005-0000-0000-000067800000}"/>
    <cellStyle name="Normal 60 6 2 4" xfId="34068" xr:uid="{00000000-0005-0000-0000-000068800000}"/>
    <cellStyle name="Normal 60 6 2 5" xfId="18835" xr:uid="{00000000-0005-0000-0000-000069800000}"/>
    <cellStyle name="Normal 60 6 3" xfId="5386" xr:uid="{00000000-0005-0000-0000-00006A800000}"/>
    <cellStyle name="Normal 60 6 3 2" xfId="15438" xr:uid="{00000000-0005-0000-0000-00006B800000}"/>
    <cellStyle name="Normal 60 6 3 2 2" xfId="45769" xr:uid="{00000000-0005-0000-0000-00006C800000}"/>
    <cellStyle name="Normal 60 6 3 2 3" xfId="30536" xr:uid="{00000000-0005-0000-0000-00006D800000}"/>
    <cellStyle name="Normal 60 6 3 3" xfId="10418" xr:uid="{00000000-0005-0000-0000-00006E800000}"/>
    <cellStyle name="Normal 60 6 3 3 2" xfId="40752" xr:uid="{00000000-0005-0000-0000-00006F800000}"/>
    <cellStyle name="Normal 60 6 3 3 3" xfId="25519" xr:uid="{00000000-0005-0000-0000-000070800000}"/>
    <cellStyle name="Normal 60 6 3 4" xfId="35739" xr:uid="{00000000-0005-0000-0000-000071800000}"/>
    <cellStyle name="Normal 60 6 3 5" xfId="20506" xr:uid="{00000000-0005-0000-0000-000072800000}"/>
    <cellStyle name="Normal 60 6 4" xfId="12096" xr:uid="{00000000-0005-0000-0000-000073800000}"/>
    <cellStyle name="Normal 60 6 4 2" xfId="42427" xr:uid="{00000000-0005-0000-0000-000074800000}"/>
    <cellStyle name="Normal 60 6 4 3" xfId="27194" xr:uid="{00000000-0005-0000-0000-000075800000}"/>
    <cellStyle name="Normal 60 6 5" xfId="7075" xr:uid="{00000000-0005-0000-0000-000076800000}"/>
    <cellStyle name="Normal 60 6 5 2" xfId="37410" xr:uid="{00000000-0005-0000-0000-000077800000}"/>
    <cellStyle name="Normal 60 6 5 3" xfId="22177" xr:uid="{00000000-0005-0000-0000-000078800000}"/>
    <cellStyle name="Normal 60 6 6" xfId="32398" xr:uid="{00000000-0005-0000-0000-000079800000}"/>
    <cellStyle name="Normal 60 6 7" xfId="17164" xr:uid="{00000000-0005-0000-0000-00007A800000}"/>
    <cellStyle name="Normal 60 7" xfId="2853" xr:uid="{00000000-0005-0000-0000-00007B800000}"/>
    <cellStyle name="Normal 60 7 2" xfId="12931" xr:uid="{00000000-0005-0000-0000-00007C800000}"/>
    <cellStyle name="Normal 60 7 2 2" xfId="43262" xr:uid="{00000000-0005-0000-0000-00007D800000}"/>
    <cellStyle name="Normal 60 7 2 3" xfId="28029" xr:uid="{00000000-0005-0000-0000-00007E800000}"/>
    <cellStyle name="Normal 60 7 3" xfId="7911" xr:uid="{00000000-0005-0000-0000-00007F800000}"/>
    <cellStyle name="Normal 60 7 3 2" xfId="38245" xr:uid="{00000000-0005-0000-0000-000080800000}"/>
    <cellStyle name="Normal 60 7 3 3" xfId="23012" xr:uid="{00000000-0005-0000-0000-000081800000}"/>
    <cellStyle name="Normal 60 7 4" xfId="33232" xr:uid="{00000000-0005-0000-0000-000082800000}"/>
    <cellStyle name="Normal 60 7 5" xfId="17999" xr:uid="{00000000-0005-0000-0000-000083800000}"/>
    <cellStyle name="Normal 60 8" xfId="4547" xr:uid="{00000000-0005-0000-0000-000084800000}"/>
    <cellStyle name="Normal 60 8 2" xfId="14602" xr:uid="{00000000-0005-0000-0000-000085800000}"/>
    <cellStyle name="Normal 60 8 2 2" xfId="44933" xr:uid="{00000000-0005-0000-0000-000086800000}"/>
    <cellStyle name="Normal 60 8 2 3" xfId="29700" xr:uid="{00000000-0005-0000-0000-000087800000}"/>
    <cellStyle name="Normal 60 8 3" xfId="9582" xr:uid="{00000000-0005-0000-0000-000088800000}"/>
    <cellStyle name="Normal 60 8 3 2" xfId="39916" xr:uid="{00000000-0005-0000-0000-000089800000}"/>
    <cellStyle name="Normal 60 8 3 3" xfId="24683" xr:uid="{00000000-0005-0000-0000-00008A800000}"/>
    <cellStyle name="Normal 60 8 4" xfId="34903" xr:uid="{00000000-0005-0000-0000-00008B800000}"/>
    <cellStyle name="Normal 60 8 5" xfId="19670" xr:uid="{00000000-0005-0000-0000-00008C800000}"/>
    <cellStyle name="Normal 60 9" xfId="11258" xr:uid="{00000000-0005-0000-0000-00008D800000}"/>
    <cellStyle name="Normal 60 9 2" xfId="41591" xr:uid="{00000000-0005-0000-0000-00008E800000}"/>
    <cellStyle name="Normal 60 9 3" xfId="26358" xr:uid="{00000000-0005-0000-0000-00008F800000}"/>
    <cellStyle name="Normal 61" xfId="888" xr:uid="{00000000-0005-0000-0000-000090800000}"/>
    <cellStyle name="Normal 61 2" xfId="889" xr:uid="{00000000-0005-0000-0000-000091800000}"/>
    <cellStyle name="Normal 62" xfId="890" xr:uid="{00000000-0005-0000-0000-000092800000}"/>
    <cellStyle name="Normal 62 2" xfId="891" xr:uid="{00000000-0005-0000-0000-000093800000}"/>
    <cellStyle name="Normal 63" xfId="892" xr:uid="{00000000-0005-0000-0000-000094800000}"/>
    <cellStyle name="Normal 64" xfId="893" xr:uid="{00000000-0005-0000-0000-000095800000}"/>
    <cellStyle name="Normal 64 10" xfId="6238" xr:uid="{00000000-0005-0000-0000-000096800000}"/>
    <cellStyle name="Normal 64 10 2" xfId="36575" xr:uid="{00000000-0005-0000-0000-000097800000}"/>
    <cellStyle name="Normal 64 10 3" xfId="21342" xr:uid="{00000000-0005-0000-0000-000098800000}"/>
    <cellStyle name="Normal 64 11" xfId="31566" xr:uid="{00000000-0005-0000-0000-000099800000}"/>
    <cellStyle name="Normal 64 12" xfId="16327" xr:uid="{00000000-0005-0000-0000-00009A800000}"/>
    <cellStyle name="Normal 64 2" xfId="1202" xr:uid="{00000000-0005-0000-0000-00009B800000}"/>
    <cellStyle name="Normal 64 2 10" xfId="31617" xr:uid="{00000000-0005-0000-0000-00009C800000}"/>
    <cellStyle name="Normal 64 2 11" xfId="16381" xr:uid="{00000000-0005-0000-0000-00009D800000}"/>
    <cellStyle name="Normal 64 2 2" xfId="1310" xr:uid="{00000000-0005-0000-0000-00009E800000}"/>
    <cellStyle name="Normal 64 2 2 10" xfId="16485" xr:uid="{00000000-0005-0000-0000-00009F800000}"/>
    <cellStyle name="Normal 64 2 2 2" xfId="1527" xr:uid="{00000000-0005-0000-0000-0000A0800000}"/>
    <cellStyle name="Normal 64 2 2 2 2" xfId="1948" xr:uid="{00000000-0005-0000-0000-0000A1800000}"/>
    <cellStyle name="Normal 64 2 2 2 2 2" xfId="2787" xr:uid="{00000000-0005-0000-0000-0000A2800000}"/>
    <cellStyle name="Normal 64 2 2 2 2 2 2" xfId="4477" xr:uid="{00000000-0005-0000-0000-0000A3800000}"/>
    <cellStyle name="Normal 64 2 2 2 2 2 2 2" xfId="14550" xr:uid="{00000000-0005-0000-0000-0000A4800000}"/>
    <cellStyle name="Normal 64 2 2 2 2 2 2 2 2" xfId="44881" xr:uid="{00000000-0005-0000-0000-0000A5800000}"/>
    <cellStyle name="Normal 64 2 2 2 2 2 2 2 3" xfId="29648" xr:uid="{00000000-0005-0000-0000-0000A6800000}"/>
    <cellStyle name="Normal 64 2 2 2 2 2 2 3" xfId="9530" xr:uid="{00000000-0005-0000-0000-0000A7800000}"/>
    <cellStyle name="Normal 64 2 2 2 2 2 2 3 2" xfId="39864" xr:uid="{00000000-0005-0000-0000-0000A8800000}"/>
    <cellStyle name="Normal 64 2 2 2 2 2 2 3 3" xfId="24631" xr:uid="{00000000-0005-0000-0000-0000A9800000}"/>
    <cellStyle name="Normal 64 2 2 2 2 2 2 4" xfId="34851" xr:uid="{00000000-0005-0000-0000-0000AA800000}"/>
    <cellStyle name="Normal 64 2 2 2 2 2 2 5" xfId="19618" xr:uid="{00000000-0005-0000-0000-0000AB800000}"/>
    <cellStyle name="Normal 64 2 2 2 2 2 3" xfId="6169" xr:uid="{00000000-0005-0000-0000-0000AC800000}"/>
    <cellStyle name="Normal 64 2 2 2 2 2 3 2" xfId="16221" xr:uid="{00000000-0005-0000-0000-0000AD800000}"/>
    <cellStyle name="Normal 64 2 2 2 2 2 3 2 2" xfId="46552" xr:uid="{00000000-0005-0000-0000-0000AE800000}"/>
    <cellStyle name="Normal 64 2 2 2 2 2 3 2 3" xfId="31319" xr:uid="{00000000-0005-0000-0000-0000AF800000}"/>
    <cellStyle name="Normal 64 2 2 2 2 2 3 3" xfId="11201" xr:uid="{00000000-0005-0000-0000-0000B0800000}"/>
    <cellStyle name="Normal 64 2 2 2 2 2 3 3 2" xfId="41535" xr:uid="{00000000-0005-0000-0000-0000B1800000}"/>
    <cellStyle name="Normal 64 2 2 2 2 2 3 3 3" xfId="26302" xr:uid="{00000000-0005-0000-0000-0000B2800000}"/>
    <cellStyle name="Normal 64 2 2 2 2 2 3 4" xfId="36522" xr:uid="{00000000-0005-0000-0000-0000B3800000}"/>
    <cellStyle name="Normal 64 2 2 2 2 2 3 5" xfId="21289" xr:uid="{00000000-0005-0000-0000-0000B4800000}"/>
    <cellStyle name="Normal 64 2 2 2 2 2 4" xfId="12879" xr:uid="{00000000-0005-0000-0000-0000B5800000}"/>
    <cellStyle name="Normal 64 2 2 2 2 2 4 2" xfId="43210" xr:uid="{00000000-0005-0000-0000-0000B6800000}"/>
    <cellStyle name="Normal 64 2 2 2 2 2 4 3" xfId="27977" xr:uid="{00000000-0005-0000-0000-0000B7800000}"/>
    <cellStyle name="Normal 64 2 2 2 2 2 5" xfId="7858" xr:uid="{00000000-0005-0000-0000-0000B8800000}"/>
    <cellStyle name="Normal 64 2 2 2 2 2 5 2" xfId="38193" xr:uid="{00000000-0005-0000-0000-0000B9800000}"/>
    <cellStyle name="Normal 64 2 2 2 2 2 5 3" xfId="22960" xr:uid="{00000000-0005-0000-0000-0000BA800000}"/>
    <cellStyle name="Normal 64 2 2 2 2 2 6" xfId="33181" xr:uid="{00000000-0005-0000-0000-0000BB800000}"/>
    <cellStyle name="Normal 64 2 2 2 2 2 7" xfId="17947" xr:uid="{00000000-0005-0000-0000-0000BC800000}"/>
    <cellStyle name="Normal 64 2 2 2 2 3" xfId="3640" xr:uid="{00000000-0005-0000-0000-0000BD800000}"/>
    <cellStyle name="Normal 64 2 2 2 2 3 2" xfId="13714" xr:uid="{00000000-0005-0000-0000-0000BE800000}"/>
    <cellStyle name="Normal 64 2 2 2 2 3 2 2" xfId="44045" xr:uid="{00000000-0005-0000-0000-0000BF800000}"/>
    <cellStyle name="Normal 64 2 2 2 2 3 2 3" xfId="28812" xr:uid="{00000000-0005-0000-0000-0000C0800000}"/>
    <cellStyle name="Normal 64 2 2 2 2 3 3" xfId="8694" xr:uid="{00000000-0005-0000-0000-0000C1800000}"/>
    <cellStyle name="Normal 64 2 2 2 2 3 3 2" xfId="39028" xr:uid="{00000000-0005-0000-0000-0000C2800000}"/>
    <cellStyle name="Normal 64 2 2 2 2 3 3 3" xfId="23795" xr:uid="{00000000-0005-0000-0000-0000C3800000}"/>
    <cellStyle name="Normal 64 2 2 2 2 3 4" xfId="34015" xr:uid="{00000000-0005-0000-0000-0000C4800000}"/>
    <cellStyle name="Normal 64 2 2 2 2 3 5" xfId="18782" xr:uid="{00000000-0005-0000-0000-0000C5800000}"/>
    <cellStyle name="Normal 64 2 2 2 2 4" xfId="5333" xr:uid="{00000000-0005-0000-0000-0000C6800000}"/>
    <cellStyle name="Normal 64 2 2 2 2 4 2" xfId="15385" xr:uid="{00000000-0005-0000-0000-0000C7800000}"/>
    <cellStyle name="Normal 64 2 2 2 2 4 2 2" xfId="45716" xr:uid="{00000000-0005-0000-0000-0000C8800000}"/>
    <cellStyle name="Normal 64 2 2 2 2 4 2 3" xfId="30483" xr:uid="{00000000-0005-0000-0000-0000C9800000}"/>
    <cellStyle name="Normal 64 2 2 2 2 4 3" xfId="10365" xr:uid="{00000000-0005-0000-0000-0000CA800000}"/>
    <cellStyle name="Normal 64 2 2 2 2 4 3 2" xfId="40699" xr:uid="{00000000-0005-0000-0000-0000CB800000}"/>
    <cellStyle name="Normal 64 2 2 2 2 4 3 3" xfId="25466" xr:uid="{00000000-0005-0000-0000-0000CC800000}"/>
    <cellStyle name="Normal 64 2 2 2 2 4 4" xfId="35686" xr:uid="{00000000-0005-0000-0000-0000CD800000}"/>
    <cellStyle name="Normal 64 2 2 2 2 4 5" xfId="20453" xr:uid="{00000000-0005-0000-0000-0000CE800000}"/>
    <cellStyle name="Normal 64 2 2 2 2 5" xfId="12043" xr:uid="{00000000-0005-0000-0000-0000CF800000}"/>
    <cellStyle name="Normal 64 2 2 2 2 5 2" xfId="42374" xr:uid="{00000000-0005-0000-0000-0000D0800000}"/>
    <cellStyle name="Normal 64 2 2 2 2 5 3" xfId="27141" xr:uid="{00000000-0005-0000-0000-0000D1800000}"/>
    <cellStyle name="Normal 64 2 2 2 2 6" xfId="7022" xr:uid="{00000000-0005-0000-0000-0000D2800000}"/>
    <cellStyle name="Normal 64 2 2 2 2 6 2" xfId="37357" xr:uid="{00000000-0005-0000-0000-0000D3800000}"/>
    <cellStyle name="Normal 64 2 2 2 2 6 3" xfId="22124" xr:uid="{00000000-0005-0000-0000-0000D4800000}"/>
    <cellStyle name="Normal 64 2 2 2 2 7" xfId="32345" xr:uid="{00000000-0005-0000-0000-0000D5800000}"/>
    <cellStyle name="Normal 64 2 2 2 2 8" xfId="17111" xr:uid="{00000000-0005-0000-0000-0000D6800000}"/>
    <cellStyle name="Normal 64 2 2 2 3" xfId="2369" xr:uid="{00000000-0005-0000-0000-0000D7800000}"/>
    <cellStyle name="Normal 64 2 2 2 3 2" xfId="4059" xr:uid="{00000000-0005-0000-0000-0000D8800000}"/>
    <cellStyle name="Normal 64 2 2 2 3 2 2" xfId="14132" xr:uid="{00000000-0005-0000-0000-0000D9800000}"/>
    <cellStyle name="Normal 64 2 2 2 3 2 2 2" xfId="44463" xr:uid="{00000000-0005-0000-0000-0000DA800000}"/>
    <cellStyle name="Normal 64 2 2 2 3 2 2 3" xfId="29230" xr:uid="{00000000-0005-0000-0000-0000DB800000}"/>
    <cellStyle name="Normal 64 2 2 2 3 2 3" xfId="9112" xr:uid="{00000000-0005-0000-0000-0000DC800000}"/>
    <cellStyle name="Normal 64 2 2 2 3 2 3 2" xfId="39446" xr:uid="{00000000-0005-0000-0000-0000DD800000}"/>
    <cellStyle name="Normal 64 2 2 2 3 2 3 3" xfId="24213" xr:uid="{00000000-0005-0000-0000-0000DE800000}"/>
    <cellStyle name="Normal 64 2 2 2 3 2 4" xfId="34433" xr:uid="{00000000-0005-0000-0000-0000DF800000}"/>
    <cellStyle name="Normal 64 2 2 2 3 2 5" xfId="19200" xr:uid="{00000000-0005-0000-0000-0000E0800000}"/>
    <cellStyle name="Normal 64 2 2 2 3 3" xfId="5751" xr:uid="{00000000-0005-0000-0000-0000E1800000}"/>
    <cellStyle name="Normal 64 2 2 2 3 3 2" xfId="15803" xr:uid="{00000000-0005-0000-0000-0000E2800000}"/>
    <cellStyle name="Normal 64 2 2 2 3 3 2 2" xfId="46134" xr:uid="{00000000-0005-0000-0000-0000E3800000}"/>
    <cellStyle name="Normal 64 2 2 2 3 3 2 3" xfId="30901" xr:uid="{00000000-0005-0000-0000-0000E4800000}"/>
    <cellStyle name="Normal 64 2 2 2 3 3 3" xfId="10783" xr:uid="{00000000-0005-0000-0000-0000E5800000}"/>
    <cellStyle name="Normal 64 2 2 2 3 3 3 2" xfId="41117" xr:uid="{00000000-0005-0000-0000-0000E6800000}"/>
    <cellStyle name="Normal 64 2 2 2 3 3 3 3" xfId="25884" xr:uid="{00000000-0005-0000-0000-0000E7800000}"/>
    <cellStyle name="Normal 64 2 2 2 3 3 4" xfId="36104" xr:uid="{00000000-0005-0000-0000-0000E8800000}"/>
    <cellStyle name="Normal 64 2 2 2 3 3 5" xfId="20871" xr:uid="{00000000-0005-0000-0000-0000E9800000}"/>
    <cellStyle name="Normal 64 2 2 2 3 4" xfId="12461" xr:uid="{00000000-0005-0000-0000-0000EA800000}"/>
    <cellStyle name="Normal 64 2 2 2 3 4 2" xfId="42792" xr:uid="{00000000-0005-0000-0000-0000EB800000}"/>
    <cellStyle name="Normal 64 2 2 2 3 4 3" xfId="27559" xr:uid="{00000000-0005-0000-0000-0000EC800000}"/>
    <cellStyle name="Normal 64 2 2 2 3 5" xfId="7440" xr:uid="{00000000-0005-0000-0000-0000ED800000}"/>
    <cellStyle name="Normal 64 2 2 2 3 5 2" xfId="37775" xr:uid="{00000000-0005-0000-0000-0000EE800000}"/>
    <cellStyle name="Normal 64 2 2 2 3 5 3" xfId="22542" xr:uid="{00000000-0005-0000-0000-0000EF800000}"/>
    <cellStyle name="Normal 64 2 2 2 3 6" xfId="32763" xr:uid="{00000000-0005-0000-0000-0000F0800000}"/>
    <cellStyle name="Normal 64 2 2 2 3 7" xfId="17529" xr:uid="{00000000-0005-0000-0000-0000F1800000}"/>
    <cellStyle name="Normal 64 2 2 2 4" xfId="3222" xr:uid="{00000000-0005-0000-0000-0000F2800000}"/>
    <cellStyle name="Normal 64 2 2 2 4 2" xfId="13296" xr:uid="{00000000-0005-0000-0000-0000F3800000}"/>
    <cellStyle name="Normal 64 2 2 2 4 2 2" xfId="43627" xr:uid="{00000000-0005-0000-0000-0000F4800000}"/>
    <cellStyle name="Normal 64 2 2 2 4 2 3" xfId="28394" xr:uid="{00000000-0005-0000-0000-0000F5800000}"/>
    <cellStyle name="Normal 64 2 2 2 4 3" xfId="8276" xr:uid="{00000000-0005-0000-0000-0000F6800000}"/>
    <cellStyle name="Normal 64 2 2 2 4 3 2" xfId="38610" xr:uid="{00000000-0005-0000-0000-0000F7800000}"/>
    <cellStyle name="Normal 64 2 2 2 4 3 3" xfId="23377" xr:uid="{00000000-0005-0000-0000-0000F8800000}"/>
    <cellStyle name="Normal 64 2 2 2 4 4" xfId="33597" xr:uid="{00000000-0005-0000-0000-0000F9800000}"/>
    <cellStyle name="Normal 64 2 2 2 4 5" xfId="18364" xr:uid="{00000000-0005-0000-0000-0000FA800000}"/>
    <cellStyle name="Normal 64 2 2 2 5" xfId="4915" xr:uid="{00000000-0005-0000-0000-0000FB800000}"/>
    <cellStyle name="Normal 64 2 2 2 5 2" xfId="14967" xr:uid="{00000000-0005-0000-0000-0000FC800000}"/>
    <cellStyle name="Normal 64 2 2 2 5 2 2" xfId="45298" xr:uid="{00000000-0005-0000-0000-0000FD800000}"/>
    <cellStyle name="Normal 64 2 2 2 5 2 3" xfId="30065" xr:uid="{00000000-0005-0000-0000-0000FE800000}"/>
    <cellStyle name="Normal 64 2 2 2 5 3" xfId="9947" xr:uid="{00000000-0005-0000-0000-0000FF800000}"/>
    <cellStyle name="Normal 64 2 2 2 5 3 2" xfId="40281" xr:uid="{00000000-0005-0000-0000-000000810000}"/>
    <cellStyle name="Normal 64 2 2 2 5 3 3" xfId="25048" xr:uid="{00000000-0005-0000-0000-000001810000}"/>
    <cellStyle name="Normal 64 2 2 2 5 4" xfId="35268" xr:uid="{00000000-0005-0000-0000-000002810000}"/>
    <cellStyle name="Normal 64 2 2 2 5 5" xfId="20035" xr:uid="{00000000-0005-0000-0000-000003810000}"/>
    <cellStyle name="Normal 64 2 2 2 6" xfId="11625" xr:uid="{00000000-0005-0000-0000-000004810000}"/>
    <cellStyle name="Normal 64 2 2 2 6 2" xfId="41956" xr:uid="{00000000-0005-0000-0000-000005810000}"/>
    <cellStyle name="Normal 64 2 2 2 6 3" xfId="26723" xr:uid="{00000000-0005-0000-0000-000006810000}"/>
    <cellStyle name="Normal 64 2 2 2 7" xfId="6604" xr:uid="{00000000-0005-0000-0000-000007810000}"/>
    <cellStyle name="Normal 64 2 2 2 7 2" xfId="36939" xr:uid="{00000000-0005-0000-0000-000008810000}"/>
    <cellStyle name="Normal 64 2 2 2 7 3" xfId="21706" xr:uid="{00000000-0005-0000-0000-000009810000}"/>
    <cellStyle name="Normal 64 2 2 2 8" xfId="31927" xr:uid="{00000000-0005-0000-0000-00000A810000}"/>
    <cellStyle name="Normal 64 2 2 2 9" xfId="16693" xr:uid="{00000000-0005-0000-0000-00000B810000}"/>
    <cellStyle name="Normal 64 2 2 3" xfId="1740" xr:uid="{00000000-0005-0000-0000-00000C810000}"/>
    <cellStyle name="Normal 64 2 2 3 2" xfId="2579" xr:uid="{00000000-0005-0000-0000-00000D810000}"/>
    <cellStyle name="Normal 64 2 2 3 2 2" xfId="4269" xr:uid="{00000000-0005-0000-0000-00000E810000}"/>
    <cellStyle name="Normal 64 2 2 3 2 2 2" xfId="14342" xr:uid="{00000000-0005-0000-0000-00000F810000}"/>
    <cellStyle name="Normal 64 2 2 3 2 2 2 2" xfId="44673" xr:uid="{00000000-0005-0000-0000-000010810000}"/>
    <cellStyle name="Normal 64 2 2 3 2 2 2 3" xfId="29440" xr:uid="{00000000-0005-0000-0000-000011810000}"/>
    <cellStyle name="Normal 64 2 2 3 2 2 3" xfId="9322" xr:uid="{00000000-0005-0000-0000-000012810000}"/>
    <cellStyle name="Normal 64 2 2 3 2 2 3 2" xfId="39656" xr:uid="{00000000-0005-0000-0000-000013810000}"/>
    <cellStyle name="Normal 64 2 2 3 2 2 3 3" xfId="24423" xr:uid="{00000000-0005-0000-0000-000014810000}"/>
    <cellStyle name="Normal 64 2 2 3 2 2 4" xfId="34643" xr:uid="{00000000-0005-0000-0000-000015810000}"/>
    <cellStyle name="Normal 64 2 2 3 2 2 5" xfId="19410" xr:uid="{00000000-0005-0000-0000-000016810000}"/>
    <cellStyle name="Normal 64 2 2 3 2 3" xfId="5961" xr:uid="{00000000-0005-0000-0000-000017810000}"/>
    <cellStyle name="Normal 64 2 2 3 2 3 2" xfId="16013" xr:uid="{00000000-0005-0000-0000-000018810000}"/>
    <cellStyle name="Normal 64 2 2 3 2 3 2 2" xfId="46344" xr:uid="{00000000-0005-0000-0000-000019810000}"/>
    <cellStyle name="Normal 64 2 2 3 2 3 2 3" xfId="31111" xr:uid="{00000000-0005-0000-0000-00001A810000}"/>
    <cellStyle name="Normal 64 2 2 3 2 3 3" xfId="10993" xr:uid="{00000000-0005-0000-0000-00001B810000}"/>
    <cellStyle name="Normal 64 2 2 3 2 3 3 2" xfId="41327" xr:uid="{00000000-0005-0000-0000-00001C810000}"/>
    <cellStyle name="Normal 64 2 2 3 2 3 3 3" xfId="26094" xr:uid="{00000000-0005-0000-0000-00001D810000}"/>
    <cellStyle name="Normal 64 2 2 3 2 3 4" xfId="36314" xr:uid="{00000000-0005-0000-0000-00001E810000}"/>
    <cellStyle name="Normal 64 2 2 3 2 3 5" xfId="21081" xr:uid="{00000000-0005-0000-0000-00001F810000}"/>
    <cellStyle name="Normal 64 2 2 3 2 4" xfId="12671" xr:uid="{00000000-0005-0000-0000-000020810000}"/>
    <cellStyle name="Normal 64 2 2 3 2 4 2" xfId="43002" xr:uid="{00000000-0005-0000-0000-000021810000}"/>
    <cellStyle name="Normal 64 2 2 3 2 4 3" xfId="27769" xr:uid="{00000000-0005-0000-0000-000022810000}"/>
    <cellStyle name="Normal 64 2 2 3 2 5" xfId="7650" xr:uid="{00000000-0005-0000-0000-000023810000}"/>
    <cellStyle name="Normal 64 2 2 3 2 5 2" xfId="37985" xr:uid="{00000000-0005-0000-0000-000024810000}"/>
    <cellStyle name="Normal 64 2 2 3 2 5 3" xfId="22752" xr:uid="{00000000-0005-0000-0000-000025810000}"/>
    <cellStyle name="Normal 64 2 2 3 2 6" xfId="32973" xr:uid="{00000000-0005-0000-0000-000026810000}"/>
    <cellStyle name="Normal 64 2 2 3 2 7" xfId="17739" xr:uid="{00000000-0005-0000-0000-000027810000}"/>
    <cellStyle name="Normal 64 2 2 3 3" xfId="3432" xr:uid="{00000000-0005-0000-0000-000028810000}"/>
    <cellStyle name="Normal 64 2 2 3 3 2" xfId="13506" xr:uid="{00000000-0005-0000-0000-000029810000}"/>
    <cellStyle name="Normal 64 2 2 3 3 2 2" xfId="43837" xr:uid="{00000000-0005-0000-0000-00002A810000}"/>
    <cellStyle name="Normal 64 2 2 3 3 2 3" xfId="28604" xr:uid="{00000000-0005-0000-0000-00002B810000}"/>
    <cellStyle name="Normal 64 2 2 3 3 3" xfId="8486" xr:uid="{00000000-0005-0000-0000-00002C810000}"/>
    <cellStyle name="Normal 64 2 2 3 3 3 2" xfId="38820" xr:uid="{00000000-0005-0000-0000-00002D810000}"/>
    <cellStyle name="Normal 64 2 2 3 3 3 3" xfId="23587" xr:uid="{00000000-0005-0000-0000-00002E810000}"/>
    <cellStyle name="Normal 64 2 2 3 3 4" xfId="33807" xr:uid="{00000000-0005-0000-0000-00002F810000}"/>
    <cellStyle name="Normal 64 2 2 3 3 5" xfId="18574" xr:uid="{00000000-0005-0000-0000-000030810000}"/>
    <cellStyle name="Normal 64 2 2 3 4" xfId="5125" xr:uid="{00000000-0005-0000-0000-000031810000}"/>
    <cellStyle name="Normal 64 2 2 3 4 2" xfId="15177" xr:uid="{00000000-0005-0000-0000-000032810000}"/>
    <cellStyle name="Normal 64 2 2 3 4 2 2" xfId="45508" xr:uid="{00000000-0005-0000-0000-000033810000}"/>
    <cellStyle name="Normal 64 2 2 3 4 2 3" xfId="30275" xr:uid="{00000000-0005-0000-0000-000034810000}"/>
    <cellStyle name="Normal 64 2 2 3 4 3" xfId="10157" xr:uid="{00000000-0005-0000-0000-000035810000}"/>
    <cellStyle name="Normal 64 2 2 3 4 3 2" xfId="40491" xr:uid="{00000000-0005-0000-0000-000036810000}"/>
    <cellStyle name="Normal 64 2 2 3 4 3 3" xfId="25258" xr:uid="{00000000-0005-0000-0000-000037810000}"/>
    <cellStyle name="Normal 64 2 2 3 4 4" xfId="35478" xr:uid="{00000000-0005-0000-0000-000038810000}"/>
    <cellStyle name="Normal 64 2 2 3 4 5" xfId="20245" xr:uid="{00000000-0005-0000-0000-000039810000}"/>
    <cellStyle name="Normal 64 2 2 3 5" xfId="11835" xr:uid="{00000000-0005-0000-0000-00003A810000}"/>
    <cellStyle name="Normal 64 2 2 3 5 2" xfId="42166" xr:uid="{00000000-0005-0000-0000-00003B810000}"/>
    <cellStyle name="Normal 64 2 2 3 5 3" xfId="26933" xr:uid="{00000000-0005-0000-0000-00003C810000}"/>
    <cellStyle name="Normal 64 2 2 3 6" xfId="6814" xr:uid="{00000000-0005-0000-0000-00003D810000}"/>
    <cellStyle name="Normal 64 2 2 3 6 2" xfId="37149" xr:uid="{00000000-0005-0000-0000-00003E810000}"/>
    <cellStyle name="Normal 64 2 2 3 6 3" xfId="21916" xr:uid="{00000000-0005-0000-0000-00003F810000}"/>
    <cellStyle name="Normal 64 2 2 3 7" xfId="32137" xr:uid="{00000000-0005-0000-0000-000040810000}"/>
    <cellStyle name="Normal 64 2 2 3 8" xfId="16903" xr:uid="{00000000-0005-0000-0000-000041810000}"/>
    <cellStyle name="Normal 64 2 2 4" xfId="2161" xr:uid="{00000000-0005-0000-0000-000042810000}"/>
    <cellStyle name="Normal 64 2 2 4 2" xfId="3851" xr:uid="{00000000-0005-0000-0000-000043810000}"/>
    <cellStyle name="Normal 64 2 2 4 2 2" xfId="13924" xr:uid="{00000000-0005-0000-0000-000044810000}"/>
    <cellStyle name="Normal 64 2 2 4 2 2 2" xfId="44255" xr:uid="{00000000-0005-0000-0000-000045810000}"/>
    <cellStyle name="Normal 64 2 2 4 2 2 3" xfId="29022" xr:uid="{00000000-0005-0000-0000-000046810000}"/>
    <cellStyle name="Normal 64 2 2 4 2 3" xfId="8904" xr:uid="{00000000-0005-0000-0000-000047810000}"/>
    <cellStyle name="Normal 64 2 2 4 2 3 2" xfId="39238" xr:uid="{00000000-0005-0000-0000-000048810000}"/>
    <cellStyle name="Normal 64 2 2 4 2 3 3" xfId="24005" xr:uid="{00000000-0005-0000-0000-000049810000}"/>
    <cellStyle name="Normal 64 2 2 4 2 4" xfId="34225" xr:uid="{00000000-0005-0000-0000-00004A810000}"/>
    <cellStyle name="Normal 64 2 2 4 2 5" xfId="18992" xr:uid="{00000000-0005-0000-0000-00004B810000}"/>
    <cellStyle name="Normal 64 2 2 4 3" xfId="5543" xr:uid="{00000000-0005-0000-0000-00004C810000}"/>
    <cellStyle name="Normal 64 2 2 4 3 2" xfId="15595" xr:uid="{00000000-0005-0000-0000-00004D810000}"/>
    <cellStyle name="Normal 64 2 2 4 3 2 2" xfId="45926" xr:uid="{00000000-0005-0000-0000-00004E810000}"/>
    <cellStyle name="Normal 64 2 2 4 3 2 3" xfId="30693" xr:uid="{00000000-0005-0000-0000-00004F810000}"/>
    <cellStyle name="Normal 64 2 2 4 3 3" xfId="10575" xr:uid="{00000000-0005-0000-0000-000050810000}"/>
    <cellStyle name="Normal 64 2 2 4 3 3 2" xfId="40909" xr:uid="{00000000-0005-0000-0000-000051810000}"/>
    <cellStyle name="Normal 64 2 2 4 3 3 3" xfId="25676" xr:uid="{00000000-0005-0000-0000-000052810000}"/>
    <cellStyle name="Normal 64 2 2 4 3 4" xfId="35896" xr:uid="{00000000-0005-0000-0000-000053810000}"/>
    <cellStyle name="Normal 64 2 2 4 3 5" xfId="20663" xr:uid="{00000000-0005-0000-0000-000054810000}"/>
    <cellStyle name="Normal 64 2 2 4 4" xfId="12253" xr:uid="{00000000-0005-0000-0000-000055810000}"/>
    <cellStyle name="Normal 64 2 2 4 4 2" xfId="42584" xr:uid="{00000000-0005-0000-0000-000056810000}"/>
    <cellStyle name="Normal 64 2 2 4 4 3" xfId="27351" xr:uid="{00000000-0005-0000-0000-000057810000}"/>
    <cellStyle name="Normal 64 2 2 4 5" xfId="7232" xr:uid="{00000000-0005-0000-0000-000058810000}"/>
    <cellStyle name="Normal 64 2 2 4 5 2" xfId="37567" xr:uid="{00000000-0005-0000-0000-000059810000}"/>
    <cellStyle name="Normal 64 2 2 4 5 3" xfId="22334" xr:uid="{00000000-0005-0000-0000-00005A810000}"/>
    <cellStyle name="Normal 64 2 2 4 6" xfId="32555" xr:uid="{00000000-0005-0000-0000-00005B810000}"/>
    <cellStyle name="Normal 64 2 2 4 7" xfId="17321" xr:uid="{00000000-0005-0000-0000-00005C810000}"/>
    <cellStyle name="Normal 64 2 2 5" xfId="3014" xr:uid="{00000000-0005-0000-0000-00005D810000}"/>
    <cellStyle name="Normal 64 2 2 5 2" xfId="13088" xr:uid="{00000000-0005-0000-0000-00005E810000}"/>
    <cellStyle name="Normal 64 2 2 5 2 2" xfId="43419" xr:uid="{00000000-0005-0000-0000-00005F810000}"/>
    <cellStyle name="Normal 64 2 2 5 2 3" xfId="28186" xr:uid="{00000000-0005-0000-0000-000060810000}"/>
    <cellStyle name="Normal 64 2 2 5 3" xfId="8068" xr:uid="{00000000-0005-0000-0000-000061810000}"/>
    <cellStyle name="Normal 64 2 2 5 3 2" xfId="38402" xr:uid="{00000000-0005-0000-0000-000062810000}"/>
    <cellStyle name="Normal 64 2 2 5 3 3" xfId="23169" xr:uid="{00000000-0005-0000-0000-000063810000}"/>
    <cellStyle name="Normal 64 2 2 5 4" xfId="33389" xr:uid="{00000000-0005-0000-0000-000064810000}"/>
    <cellStyle name="Normal 64 2 2 5 5" xfId="18156" xr:uid="{00000000-0005-0000-0000-000065810000}"/>
    <cellStyle name="Normal 64 2 2 6" xfId="4707" xr:uid="{00000000-0005-0000-0000-000066810000}"/>
    <cellStyle name="Normal 64 2 2 6 2" xfId="14759" xr:uid="{00000000-0005-0000-0000-000067810000}"/>
    <cellStyle name="Normal 64 2 2 6 2 2" xfId="45090" xr:uid="{00000000-0005-0000-0000-000068810000}"/>
    <cellStyle name="Normal 64 2 2 6 2 3" xfId="29857" xr:uid="{00000000-0005-0000-0000-000069810000}"/>
    <cellStyle name="Normal 64 2 2 6 3" xfId="9739" xr:uid="{00000000-0005-0000-0000-00006A810000}"/>
    <cellStyle name="Normal 64 2 2 6 3 2" xfId="40073" xr:uid="{00000000-0005-0000-0000-00006B810000}"/>
    <cellStyle name="Normal 64 2 2 6 3 3" xfId="24840" xr:uid="{00000000-0005-0000-0000-00006C810000}"/>
    <cellStyle name="Normal 64 2 2 6 4" xfId="35060" xr:uid="{00000000-0005-0000-0000-00006D810000}"/>
    <cellStyle name="Normal 64 2 2 6 5" xfId="19827" xr:uid="{00000000-0005-0000-0000-00006E810000}"/>
    <cellStyle name="Normal 64 2 2 7" xfId="11417" xr:uid="{00000000-0005-0000-0000-00006F810000}"/>
    <cellStyle name="Normal 64 2 2 7 2" xfId="41748" xr:uid="{00000000-0005-0000-0000-000070810000}"/>
    <cellStyle name="Normal 64 2 2 7 3" xfId="26515" xr:uid="{00000000-0005-0000-0000-000071810000}"/>
    <cellStyle name="Normal 64 2 2 8" xfId="6396" xr:uid="{00000000-0005-0000-0000-000072810000}"/>
    <cellStyle name="Normal 64 2 2 8 2" xfId="36731" xr:uid="{00000000-0005-0000-0000-000073810000}"/>
    <cellStyle name="Normal 64 2 2 8 3" xfId="21498" xr:uid="{00000000-0005-0000-0000-000074810000}"/>
    <cellStyle name="Normal 64 2 2 9" xfId="31719" xr:uid="{00000000-0005-0000-0000-000075810000}"/>
    <cellStyle name="Normal 64 2 3" xfId="1423" xr:uid="{00000000-0005-0000-0000-000076810000}"/>
    <cellStyle name="Normal 64 2 3 2" xfId="1844" xr:uid="{00000000-0005-0000-0000-000077810000}"/>
    <cellStyle name="Normal 64 2 3 2 2" xfId="2683" xr:uid="{00000000-0005-0000-0000-000078810000}"/>
    <cellStyle name="Normal 64 2 3 2 2 2" xfId="4373" xr:uid="{00000000-0005-0000-0000-000079810000}"/>
    <cellStyle name="Normal 64 2 3 2 2 2 2" xfId="14446" xr:uid="{00000000-0005-0000-0000-00007A810000}"/>
    <cellStyle name="Normal 64 2 3 2 2 2 2 2" xfId="44777" xr:uid="{00000000-0005-0000-0000-00007B810000}"/>
    <cellStyle name="Normal 64 2 3 2 2 2 2 3" xfId="29544" xr:uid="{00000000-0005-0000-0000-00007C810000}"/>
    <cellStyle name="Normal 64 2 3 2 2 2 3" xfId="9426" xr:uid="{00000000-0005-0000-0000-00007D810000}"/>
    <cellStyle name="Normal 64 2 3 2 2 2 3 2" xfId="39760" xr:uid="{00000000-0005-0000-0000-00007E810000}"/>
    <cellStyle name="Normal 64 2 3 2 2 2 3 3" xfId="24527" xr:uid="{00000000-0005-0000-0000-00007F810000}"/>
    <cellStyle name="Normal 64 2 3 2 2 2 4" xfId="34747" xr:uid="{00000000-0005-0000-0000-000080810000}"/>
    <cellStyle name="Normal 64 2 3 2 2 2 5" xfId="19514" xr:uid="{00000000-0005-0000-0000-000081810000}"/>
    <cellStyle name="Normal 64 2 3 2 2 3" xfId="6065" xr:uid="{00000000-0005-0000-0000-000082810000}"/>
    <cellStyle name="Normal 64 2 3 2 2 3 2" xfId="16117" xr:uid="{00000000-0005-0000-0000-000083810000}"/>
    <cellStyle name="Normal 64 2 3 2 2 3 2 2" xfId="46448" xr:uid="{00000000-0005-0000-0000-000084810000}"/>
    <cellStyle name="Normal 64 2 3 2 2 3 2 3" xfId="31215" xr:uid="{00000000-0005-0000-0000-000085810000}"/>
    <cellStyle name="Normal 64 2 3 2 2 3 3" xfId="11097" xr:uid="{00000000-0005-0000-0000-000086810000}"/>
    <cellStyle name="Normal 64 2 3 2 2 3 3 2" xfId="41431" xr:uid="{00000000-0005-0000-0000-000087810000}"/>
    <cellStyle name="Normal 64 2 3 2 2 3 3 3" xfId="26198" xr:uid="{00000000-0005-0000-0000-000088810000}"/>
    <cellStyle name="Normal 64 2 3 2 2 3 4" xfId="36418" xr:uid="{00000000-0005-0000-0000-000089810000}"/>
    <cellStyle name="Normal 64 2 3 2 2 3 5" xfId="21185" xr:uid="{00000000-0005-0000-0000-00008A810000}"/>
    <cellStyle name="Normal 64 2 3 2 2 4" xfId="12775" xr:uid="{00000000-0005-0000-0000-00008B810000}"/>
    <cellStyle name="Normal 64 2 3 2 2 4 2" xfId="43106" xr:uid="{00000000-0005-0000-0000-00008C810000}"/>
    <cellStyle name="Normal 64 2 3 2 2 4 3" xfId="27873" xr:uid="{00000000-0005-0000-0000-00008D810000}"/>
    <cellStyle name="Normal 64 2 3 2 2 5" xfId="7754" xr:uid="{00000000-0005-0000-0000-00008E810000}"/>
    <cellStyle name="Normal 64 2 3 2 2 5 2" xfId="38089" xr:uid="{00000000-0005-0000-0000-00008F810000}"/>
    <cellStyle name="Normal 64 2 3 2 2 5 3" xfId="22856" xr:uid="{00000000-0005-0000-0000-000090810000}"/>
    <cellStyle name="Normal 64 2 3 2 2 6" xfId="33077" xr:uid="{00000000-0005-0000-0000-000091810000}"/>
    <cellStyle name="Normal 64 2 3 2 2 7" xfId="17843" xr:uid="{00000000-0005-0000-0000-000092810000}"/>
    <cellStyle name="Normal 64 2 3 2 3" xfId="3536" xr:uid="{00000000-0005-0000-0000-000093810000}"/>
    <cellStyle name="Normal 64 2 3 2 3 2" xfId="13610" xr:uid="{00000000-0005-0000-0000-000094810000}"/>
    <cellStyle name="Normal 64 2 3 2 3 2 2" xfId="43941" xr:uid="{00000000-0005-0000-0000-000095810000}"/>
    <cellStyle name="Normal 64 2 3 2 3 2 3" xfId="28708" xr:uid="{00000000-0005-0000-0000-000096810000}"/>
    <cellStyle name="Normal 64 2 3 2 3 3" xfId="8590" xr:uid="{00000000-0005-0000-0000-000097810000}"/>
    <cellStyle name="Normal 64 2 3 2 3 3 2" xfId="38924" xr:uid="{00000000-0005-0000-0000-000098810000}"/>
    <cellStyle name="Normal 64 2 3 2 3 3 3" xfId="23691" xr:uid="{00000000-0005-0000-0000-000099810000}"/>
    <cellStyle name="Normal 64 2 3 2 3 4" xfId="33911" xr:uid="{00000000-0005-0000-0000-00009A810000}"/>
    <cellStyle name="Normal 64 2 3 2 3 5" xfId="18678" xr:uid="{00000000-0005-0000-0000-00009B810000}"/>
    <cellStyle name="Normal 64 2 3 2 4" xfId="5229" xr:uid="{00000000-0005-0000-0000-00009C810000}"/>
    <cellStyle name="Normal 64 2 3 2 4 2" xfId="15281" xr:uid="{00000000-0005-0000-0000-00009D810000}"/>
    <cellStyle name="Normal 64 2 3 2 4 2 2" xfId="45612" xr:uid="{00000000-0005-0000-0000-00009E810000}"/>
    <cellStyle name="Normal 64 2 3 2 4 2 3" xfId="30379" xr:uid="{00000000-0005-0000-0000-00009F810000}"/>
    <cellStyle name="Normal 64 2 3 2 4 3" xfId="10261" xr:uid="{00000000-0005-0000-0000-0000A0810000}"/>
    <cellStyle name="Normal 64 2 3 2 4 3 2" xfId="40595" xr:uid="{00000000-0005-0000-0000-0000A1810000}"/>
    <cellStyle name="Normal 64 2 3 2 4 3 3" xfId="25362" xr:uid="{00000000-0005-0000-0000-0000A2810000}"/>
    <cellStyle name="Normal 64 2 3 2 4 4" xfId="35582" xr:uid="{00000000-0005-0000-0000-0000A3810000}"/>
    <cellStyle name="Normal 64 2 3 2 4 5" xfId="20349" xr:uid="{00000000-0005-0000-0000-0000A4810000}"/>
    <cellStyle name="Normal 64 2 3 2 5" xfId="11939" xr:uid="{00000000-0005-0000-0000-0000A5810000}"/>
    <cellStyle name="Normal 64 2 3 2 5 2" xfId="42270" xr:uid="{00000000-0005-0000-0000-0000A6810000}"/>
    <cellStyle name="Normal 64 2 3 2 5 3" xfId="27037" xr:uid="{00000000-0005-0000-0000-0000A7810000}"/>
    <cellStyle name="Normal 64 2 3 2 6" xfId="6918" xr:uid="{00000000-0005-0000-0000-0000A8810000}"/>
    <cellStyle name="Normal 64 2 3 2 6 2" xfId="37253" xr:uid="{00000000-0005-0000-0000-0000A9810000}"/>
    <cellStyle name="Normal 64 2 3 2 6 3" xfId="22020" xr:uid="{00000000-0005-0000-0000-0000AA810000}"/>
    <cellStyle name="Normal 64 2 3 2 7" xfId="32241" xr:uid="{00000000-0005-0000-0000-0000AB810000}"/>
    <cellStyle name="Normal 64 2 3 2 8" xfId="17007" xr:uid="{00000000-0005-0000-0000-0000AC810000}"/>
    <cellStyle name="Normal 64 2 3 3" xfId="2265" xr:uid="{00000000-0005-0000-0000-0000AD810000}"/>
    <cellStyle name="Normal 64 2 3 3 2" xfId="3955" xr:uid="{00000000-0005-0000-0000-0000AE810000}"/>
    <cellStyle name="Normal 64 2 3 3 2 2" xfId="14028" xr:uid="{00000000-0005-0000-0000-0000AF810000}"/>
    <cellStyle name="Normal 64 2 3 3 2 2 2" xfId="44359" xr:uid="{00000000-0005-0000-0000-0000B0810000}"/>
    <cellStyle name="Normal 64 2 3 3 2 2 3" xfId="29126" xr:uid="{00000000-0005-0000-0000-0000B1810000}"/>
    <cellStyle name="Normal 64 2 3 3 2 3" xfId="9008" xr:uid="{00000000-0005-0000-0000-0000B2810000}"/>
    <cellStyle name="Normal 64 2 3 3 2 3 2" xfId="39342" xr:uid="{00000000-0005-0000-0000-0000B3810000}"/>
    <cellStyle name="Normal 64 2 3 3 2 3 3" xfId="24109" xr:uid="{00000000-0005-0000-0000-0000B4810000}"/>
    <cellStyle name="Normal 64 2 3 3 2 4" xfId="34329" xr:uid="{00000000-0005-0000-0000-0000B5810000}"/>
    <cellStyle name="Normal 64 2 3 3 2 5" xfId="19096" xr:uid="{00000000-0005-0000-0000-0000B6810000}"/>
    <cellStyle name="Normal 64 2 3 3 3" xfId="5647" xr:uid="{00000000-0005-0000-0000-0000B7810000}"/>
    <cellStyle name="Normal 64 2 3 3 3 2" xfId="15699" xr:uid="{00000000-0005-0000-0000-0000B8810000}"/>
    <cellStyle name="Normal 64 2 3 3 3 2 2" xfId="46030" xr:uid="{00000000-0005-0000-0000-0000B9810000}"/>
    <cellStyle name="Normal 64 2 3 3 3 2 3" xfId="30797" xr:uid="{00000000-0005-0000-0000-0000BA810000}"/>
    <cellStyle name="Normal 64 2 3 3 3 3" xfId="10679" xr:uid="{00000000-0005-0000-0000-0000BB810000}"/>
    <cellStyle name="Normal 64 2 3 3 3 3 2" xfId="41013" xr:uid="{00000000-0005-0000-0000-0000BC810000}"/>
    <cellStyle name="Normal 64 2 3 3 3 3 3" xfId="25780" xr:uid="{00000000-0005-0000-0000-0000BD810000}"/>
    <cellStyle name="Normal 64 2 3 3 3 4" xfId="36000" xr:uid="{00000000-0005-0000-0000-0000BE810000}"/>
    <cellStyle name="Normal 64 2 3 3 3 5" xfId="20767" xr:uid="{00000000-0005-0000-0000-0000BF810000}"/>
    <cellStyle name="Normal 64 2 3 3 4" xfId="12357" xr:uid="{00000000-0005-0000-0000-0000C0810000}"/>
    <cellStyle name="Normal 64 2 3 3 4 2" xfId="42688" xr:uid="{00000000-0005-0000-0000-0000C1810000}"/>
    <cellStyle name="Normal 64 2 3 3 4 3" xfId="27455" xr:uid="{00000000-0005-0000-0000-0000C2810000}"/>
    <cellStyle name="Normal 64 2 3 3 5" xfId="7336" xr:uid="{00000000-0005-0000-0000-0000C3810000}"/>
    <cellStyle name="Normal 64 2 3 3 5 2" xfId="37671" xr:uid="{00000000-0005-0000-0000-0000C4810000}"/>
    <cellStyle name="Normal 64 2 3 3 5 3" xfId="22438" xr:uid="{00000000-0005-0000-0000-0000C5810000}"/>
    <cellStyle name="Normal 64 2 3 3 6" xfId="32659" xr:uid="{00000000-0005-0000-0000-0000C6810000}"/>
    <cellStyle name="Normal 64 2 3 3 7" xfId="17425" xr:uid="{00000000-0005-0000-0000-0000C7810000}"/>
    <cellStyle name="Normal 64 2 3 4" xfId="3118" xr:uid="{00000000-0005-0000-0000-0000C8810000}"/>
    <cellStyle name="Normal 64 2 3 4 2" xfId="13192" xr:uid="{00000000-0005-0000-0000-0000C9810000}"/>
    <cellStyle name="Normal 64 2 3 4 2 2" xfId="43523" xr:uid="{00000000-0005-0000-0000-0000CA810000}"/>
    <cellStyle name="Normal 64 2 3 4 2 3" xfId="28290" xr:uid="{00000000-0005-0000-0000-0000CB810000}"/>
    <cellStyle name="Normal 64 2 3 4 3" xfId="8172" xr:uid="{00000000-0005-0000-0000-0000CC810000}"/>
    <cellStyle name="Normal 64 2 3 4 3 2" xfId="38506" xr:uid="{00000000-0005-0000-0000-0000CD810000}"/>
    <cellStyle name="Normal 64 2 3 4 3 3" xfId="23273" xr:uid="{00000000-0005-0000-0000-0000CE810000}"/>
    <cellStyle name="Normal 64 2 3 4 4" xfId="33493" xr:uid="{00000000-0005-0000-0000-0000CF810000}"/>
    <cellStyle name="Normal 64 2 3 4 5" xfId="18260" xr:uid="{00000000-0005-0000-0000-0000D0810000}"/>
    <cellStyle name="Normal 64 2 3 5" xfId="4811" xr:uid="{00000000-0005-0000-0000-0000D1810000}"/>
    <cellStyle name="Normal 64 2 3 5 2" xfId="14863" xr:uid="{00000000-0005-0000-0000-0000D2810000}"/>
    <cellStyle name="Normal 64 2 3 5 2 2" xfId="45194" xr:uid="{00000000-0005-0000-0000-0000D3810000}"/>
    <cellStyle name="Normal 64 2 3 5 2 3" xfId="29961" xr:uid="{00000000-0005-0000-0000-0000D4810000}"/>
    <cellStyle name="Normal 64 2 3 5 3" xfId="9843" xr:uid="{00000000-0005-0000-0000-0000D5810000}"/>
    <cellStyle name="Normal 64 2 3 5 3 2" xfId="40177" xr:uid="{00000000-0005-0000-0000-0000D6810000}"/>
    <cellStyle name="Normal 64 2 3 5 3 3" xfId="24944" xr:uid="{00000000-0005-0000-0000-0000D7810000}"/>
    <cellStyle name="Normal 64 2 3 5 4" xfId="35164" xr:uid="{00000000-0005-0000-0000-0000D8810000}"/>
    <cellStyle name="Normal 64 2 3 5 5" xfId="19931" xr:uid="{00000000-0005-0000-0000-0000D9810000}"/>
    <cellStyle name="Normal 64 2 3 6" xfId="11521" xr:uid="{00000000-0005-0000-0000-0000DA810000}"/>
    <cellStyle name="Normal 64 2 3 6 2" xfId="41852" xr:uid="{00000000-0005-0000-0000-0000DB810000}"/>
    <cellStyle name="Normal 64 2 3 6 3" xfId="26619" xr:uid="{00000000-0005-0000-0000-0000DC810000}"/>
    <cellStyle name="Normal 64 2 3 7" xfId="6500" xr:uid="{00000000-0005-0000-0000-0000DD810000}"/>
    <cellStyle name="Normal 64 2 3 7 2" xfId="36835" xr:uid="{00000000-0005-0000-0000-0000DE810000}"/>
    <cellStyle name="Normal 64 2 3 7 3" xfId="21602" xr:uid="{00000000-0005-0000-0000-0000DF810000}"/>
    <cellStyle name="Normal 64 2 3 8" xfId="31823" xr:uid="{00000000-0005-0000-0000-0000E0810000}"/>
    <cellStyle name="Normal 64 2 3 9" xfId="16589" xr:uid="{00000000-0005-0000-0000-0000E1810000}"/>
    <cellStyle name="Normal 64 2 4" xfId="1636" xr:uid="{00000000-0005-0000-0000-0000E2810000}"/>
    <cellStyle name="Normal 64 2 4 2" xfId="2475" xr:uid="{00000000-0005-0000-0000-0000E3810000}"/>
    <cellStyle name="Normal 64 2 4 2 2" xfId="4165" xr:uid="{00000000-0005-0000-0000-0000E4810000}"/>
    <cellStyle name="Normal 64 2 4 2 2 2" xfId="14238" xr:uid="{00000000-0005-0000-0000-0000E5810000}"/>
    <cellStyle name="Normal 64 2 4 2 2 2 2" xfId="44569" xr:uid="{00000000-0005-0000-0000-0000E6810000}"/>
    <cellStyle name="Normal 64 2 4 2 2 2 3" xfId="29336" xr:uid="{00000000-0005-0000-0000-0000E7810000}"/>
    <cellStyle name="Normal 64 2 4 2 2 3" xfId="9218" xr:uid="{00000000-0005-0000-0000-0000E8810000}"/>
    <cellStyle name="Normal 64 2 4 2 2 3 2" xfId="39552" xr:uid="{00000000-0005-0000-0000-0000E9810000}"/>
    <cellStyle name="Normal 64 2 4 2 2 3 3" xfId="24319" xr:uid="{00000000-0005-0000-0000-0000EA810000}"/>
    <cellStyle name="Normal 64 2 4 2 2 4" xfId="34539" xr:uid="{00000000-0005-0000-0000-0000EB810000}"/>
    <cellStyle name="Normal 64 2 4 2 2 5" xfId="19306" xr:uid="{00000000-0005-0000-0000-0000EC810000}"/>
    <cellStyle name="Normal 64 2 4 2 3" xfId="5857" xr:uid="{00000000-0005-0000-0000-0000ED810000}"/>
    <cellStyle name="Normal 64 2 4 2 3 2" xfId="15909" xr:uid="{00000000-0005-0000-0000-0000EE810000}"/>
    <cellStyle name="Normal 64 2 4 2 3 2 2" xfId="46240" xr:uid="{00000000-0005-0000-0000-0000EF810000}"/>
    <cellStyle name="Normal 64 2 4 2 3 2 3" xfId="31007" xr:uid="{00000000-0005-0000-0000-0000F0810000}"/>
    <cellStyle name="Normal 64 2 4 2 3 3" xfId="10889" xr:uid="{00000000-0005-0000-0000-0000F1810000}"/>
    <cellStyle name="Normal 64 2 4 2 3 3 2" xfId="41223" xr:uid="{00000000-0005-0000-0000-0000F2810000}"/>
    <cellStyle name="Normal 64 2 4 2 3 3 3" xfId="25990" xr:uid="{00000000-0005-0000-0000-0000F3810000}"/>
    <cellStyle name="Normal 64 2 4 2 3 4" xfId="36210" xr:uid="{00000000-0005-0000-0000-0000F4810000}"/>
    <cellStyle name="Normal 64 2 4 2 3 5" xfId="20977" xr:uid="{00000000-0005-0000-0000-0000F5810000}"/>
    <cellStyle name="Normal 64 2 4 2 4" xfId="12567" xr:uid="{00000000-0005-0000-0000-0000F6810000}"/>
    <cellStyle name="Normal 64 2 4 2 4 2" xfId="42898" xr:uid="{00000000-0005-0000-0000-0000F7810000}"/>
    <cellStyle name="Normal 64 2 4 2 4 3" xfId="27665" xr:uid="{00000000-0005-0000-0000-0000F8810000}"/>
    <cellStyle name="Normal 64 2 4 2 5" xfId="7546" xr:uid="{00000000-0005-0000-0000-0000F9810000}"/>
    <cellStyle name="Normal 64 2 4 2 5 2" xfId="37881" xr:uid="{00000000-0005-0000-0000-0000FA810000}"/>
    <cellStyle name="Normal 64 2 4 2 5 3" xfId="22648" xr:uid="{00000000-0005-0000-0000-0000FB810000}"/>
    <cellStyle name="Normal 64 2 4 2 6" xfId="32869" xr:uid="{00000000-0005-0000-0000-0000FC810000}"/>
    <cellStyle name="Normal 64 2 4 2 7" xfId="17635" xr:uid="{00000000-0005-0000-0000-0000FD810000}"/>
    <cellStyle name="Normal 64 2 4 3" xfId="3328" xr:uid="{00000000-0005-0000-0000-0000FE810000}"/>
    <cellStyle name="Normal 64 2 4 3 2" xfId="13402" xr:uid="{00000000-0005-0000-0000-0000FF810000}"/>
    <cellStyle name="Normal 64 2 4 3 2 2" xfId="43733" xr:uid="{00000000-0005-0000-0000-000000820000}"/>
    <cellStyle name="Normal 64 2 4 3 2 3" xfId="28500" xr:uid="{00000000-0005-0000-0000-000001820000}"/>
    <cellStyle name="Normal 64 2 4 3 3" xfId="8382" xr:uid="{00000000-0005-0000-0000-000002820000}"/>
    <cellStyle name="Normal 64 2 4 3 3 2" xfId="38716" xr:uid="{00000000-0005-0000-0000-000003820000}"/>
    <cellStyle name="Normal 64 2 4 3 3 3" xfId="23483" xr:uid="{00000000-0005-0000-0000-000004820000}"/>
    <cellStyle name="Normal 64 2 4 3 4" xfId="33703" xr:uid="{00000000-0005-0000-0000-000005820000}"/>
    <cellStyle name="Normal 64 2 4 3 5" xfId="18470" xr:uid="{00000000-0005-0000-0000-000006820000}"/>
    <cellStyle name="Normal 64 2 4 4" xfId="5021" xr:uid="{00000000-0005-0000-0000-000007820000}"/>
    <cellStyle name="Normal 64 2 4 4 2" xfId="15073" xr:uid="{00000000-0005-0000-0000-000008820000}"/>
    <cellStyle name="Normal 64 2 4 4 2 2" xfId="45404" xr:uid="{00000000-0005-0000-0000-000009820000}"/>
    <cellStyle name="Normal 64 2 4 4 2 3" xfId="30171" xr:uid="{00000000-0005-0000-0000-00000A820000}"/>
    <cellStyle name="Normal 64 2 4 4 3" xfId="10053" xr:uid="{00000000-0005-0000-0000-00000B820000}"/>
    <cellStyle name="Normal 64 2 4 4 3 2" xfId="40387" xr:uid="{00000000-0005-0000-0000-00000C820000}"/>
    <cellStyle name="Normal 64 2 4 4 3 3" xfId="25154" xr:uid="{00000000-0005-0000-0000-00000D820000}"/>
    <cellStyle name="Normal 64 2 4 4 4" xfId="35374" xr:uid="{00000000-0005-0000-0000-00000E820000}"/>
    <cellStyle name="Normal 64 2 4 4 5" xfId="20141" xr:uid="{00000000-0005-0000-0000-00000F820000}"/>
    <cellStyle name="Normal 64 2 4 5" xfId="11731" xr:uid="{00000000-0005-0000-0000-000010820000}"/>
    <cellStyle name="Normal 64 2 4 5 2" xfId="42062" xr:uid="{00000000-0005-0000-0000-000011820000}"/>
    <cellStyle name="Normal 64 2 4 5 3" xfId="26829" xr:uid="{00000000-0005-0000-0000-000012820000}"/>
    <cellStyle name="Normal 64 2 4 6" xfId="6710" xr:uid="{00000000-0005-0000-0000-000013820000}"/>
    <cellStyle name="Normal 64 2 4 6 2" xfId="37045" xr:uid="{00000000-0005-0000-0000-000014820000}"/>
    <cellStyle name="Normal 64 2 4 6 3" xfId="21812" xr:uid="{00000000-0005-0000-0000-000015820000}"/>
    <cellStyle name="Normal 64 2 4 7" xfId="32033" xr:uid="{00000000-0005-0000-0000-000016820000}"/>
    <cellStyle name="Normal 64 2 4 8" xfId="16799" xr:uid="{00000000-0005-0000-0000-000017820000}"/>
    <cellStyle name="Normal 64 2 5" xfId="2057" xr:uid="{00000000-0005-0000-0000-000018820000}"/>
    <cellStyle name="Normal 64 2 5 2" xfId="3747" xr:uid="{00000000-0005-0000-0000-000019820000}"/>
    <cellStyle name="Normal 64 2 5 2 2" xfId="13820" xr:uid="{00000000-0005-0000-0000-00001A820000}"/>
    <cellStyle name="Normal 64 2 5 2 2 2" xfId="44151" xr:uid="{00000000-0005-0000-0000-00001B820000}"/>
    <cellStyle name="Normal 64 2 5 2 2 3" xfId="28918" xr:uid="{00000000-0005-0000-0000-00001C820000}"/>
    <cellStyle name="Normal 64 2 5 2 3" xfId="8800" xr:uid="{00000000-0005-0000-0000-00001D820000}"/>
    <cellStyle name="Normal 64 2 5 2 3 2" xfId="39134" xr:uid="{00000000-0005-0000-0000-00001E820000}"/>
    <cellStyle name="Normal 64 2 5 2 3 3" xfId="23901" xr:uid="{00000000-0005-0000-0000-00001F820000}"/>
    <cellStyle name="Normal 64 2 5 2 4" xfId="34121" xr:uid="{00000000-0005-0000-0000-000020820000}"/>
    <cellStyle name="Normal 64 2 5 2 5" xfId="18888" xr:uid="{00000000-0005-0000-0000-000021820000}"/>
    <cellStyle name="Normal 64 2 5 3" xfId="5439" xr:uid="{00000000-0005-0000-0000-000022820000}"/>
    <cellStyle name="Normal 64 2 5 3 2" xfId="15491" xr:uid="{00000000-0005-0000-0000-000023820000}"/>
    <cellStyle name="Normal 64 2 5 3 2 2" xfId="45822" xr:uid="{00000000-0005-0000-0000-000024820000}"/>
    <cellStyle name="Normal 64 2 5 3 2 3" xfId="30589" xr:uid="{00000000-0005-0000-0000-000025820000}"/>
    <cellStyle name="Normal 64 2 5 3 3" xfId="10471" xr:uid="{00000000-0005-0000-0000-000026820000}"/>
    <cellStyle name="Normal 64 2 5 3 3 2" xfId="40805" xr:uid="{00000000-0005-0000-0000-000027820000}"/>
    <cellStyle name="Normal 64 2 5 3 3 3" xfId="25572" xr:uid="{00000000-0005-0000-0000-000028820000}"/>
    <cellStyle name="Normal 64 2 5 3 4" xfId="35792" xr:uid="{00000000-0005-0000-0000-000029820000}"/>
    <cellStyle name="Normal 64 2 5 3 5" xfId="20559" xr:uid="{00000000-0005-0000-0000-00002A820000}"/>
    <cellStyle name="Normal 64 2 5 4" xfId="12149" xr:uid="{00000000-0005-0000-0000-00002B820000}"/>
    <cellStyle name="Normal 64 2 5 4 2" xfId="42480" xr:uid="{00000000-0005-0000-0000-00002C820000}"/>
    <cellStyle name="Normal 64 2 5 4 3" xfId="27247" xr:uid="{00000000-0005-0000-0000-00002D820000}"/>
    <cellStyle name="Normal 64 2 5 5" xfId="7128" xr:uid="{00000000-0005-0000-0000-00002E820000}"/>
    <cellStyle name="Normal 64 2 5 5 2" xfId="37463" xr:uid="{00000000-0005-0000-0000-00002F820000}"/>
    <cellStyle name="Normal 64 2 5 5 3" xfId="22230" xr:uid="{00000000-0005-0000-0000-000030820000}"/>
    <cellStyle name="Normal 64 2 5 6" xfId="32451" xr:uid="{00000000-0005-0000-0000-000031820000}"/>
    <cellStyle name="Normal 64 2 5 7" xfId="17217" xr:uid="{00000000-0005-0000-0000-000032820000}"/>
    <cellStyle name="Normal 64 2 6" xfId="2910" xr:uid="{00000000-0005-0000-0000-000033820000}"/>
    <cellStyle name="Normal 64 2 6 2" xfId="12984" xr:uid="{00000000-0005-0000-0000-000034820000}"/>
    <cellStyle name="Normal 64 2 6 2 2" xfId="43315" xr:uid="{00000000-0005-0000-0000-000035820000}"/>
    <cellStyle name="Normal 64 2 6 2 3" xfId="28082" xr:uid="{00000000-0005-0000-0000-000036820000}"/>
    <cellStyle name="Normal 64 2 6 3" xfId="7964" xr:uid="{00000000-0005-0000-0000-000037820000}"/>
    <cellStyle name="Normal 64 2 6 3 2" xfId="38298" xr:uid="{00000000-0005-0000-0000-000038820000}"/>
    <cellStyle name="Normal 64 2 6 3 3" xfId="23065" xr:uid="{00000000-0005-0000-0000-000039820000}"/>
    <cellStyle name="Normal 64 2 6 4" xfId="33285" xr:uid="{00000000-0005-0000-0000-00003A820000}"/>
    <cellStyle name="Normal 64 2 6 5" xfId="18052" xr:uid="{00000000-0005-0000-0000-00003B820000}"/>
    <cellStyle name="Normal 64 2 7" xfId="4603" xr:uid="{00000000-0005-0000-0000-00003C820000}"/>
    <cellStyle name="Normal 64 2 7 2" xfId="14655" xr:uid="{00000000-0005-0000-0000-00003D820000}"/>
    <cellStyle name="Normal 64 2 7 2 2" xfId="44986" xr:uid="{00000000-0005-0000-0000-00003E820000}"/>
    <cellStyle name="Normal 64 2 7 2 3" xfId="29753" xr:uid="{00000000-0005-0000-0000-00003F820000}"/>
    <cellStyle name="Normal 64 2 7 3" xfId="9635" xr:uid="{00000000-0005-0000-0000-000040820000}"/>
    <cellStyle name="Normal 64 2 7 3 2" xfId="39969" xr:uid="{00000000-0005-0000-0000-000041820000}"/>
    <cellStyle name="Normal 64 2 7 3 3" xfId="24736" xr:uid="{00000000-0005-0000-0000-000042820000}"/>
    <cellStyle name="Normal 64 2 7 4" xfId="34956" xr:uid="{00000000-0005-0000-0000-000043820000}"/>
    <cellStyle name="Normal 64 2 7 5" xfId="19723" xr:uid="{00000000-0005-0000-0000-000044820000}"/>
    <cellStyle name="Normal 64 2 8" xfId="11313" xr:uid="{00000000-0005-0000-0000-000045820000}"/>
    <cellStyle name="Normal 64 2 8 2" xfId="41644" xr:uid="{00000000-0005-0000-0000-000046820000}"/>
    <cellStyle name="Normal 64 2 8 3" xfId="26411" xr:uid="{00000000-0005-0000-0000-000047820000}"/>
    <cellStyle name="Normal 64 2 9" xfId="6292" xr:uid="{00000000-0005-0000-0000-000048820000}"/>
    <cellStyle name="Normal 64 2 9 2" xfId="36627" xr:uid="{00000000-0005-0000-0000-000049820000}"/>
    <cellStyle name="Normal 64 2 9 3" xfId="21394" xr:uid="{00000000-0005-0000-0000-00004A820000}"/>
    <cellStyle name="Normal 64 3" xfId="1256" xr:uid="{00000000-0005-0000-0000-00004B820000}"/>
    <cellStyle name="Normal 64 3 10" xfId="16433" xr:uid="{00000000-0005-0000-0000-00004C820000}"/>
    <cellStyle name="Normal 64 3 2" xfId="1475" xr:uid="{00000000-0005-0000-0000-00004D820000}"/>
    <cellStyle name="Normal 64 3 2 2" xfId="1896" xr:uid="{00000000-0005-0000-0000-00004E820000}"/>
    <cellStyle name="Normal 64 3 2 2 2" xfId="2735" xr:uid="{00000000-0005-0000-0000-00004F820000}"/>
    <cellStyle name="Normal 64 3 2 2 2 2" xfId="4425" xr:uid="{00000000-0005-0000-0000-000050820000}"/>
    <cellStyle name="Normal 64 3 2 2 2 2 2" xfId="14498" xr:uid="{00000000-0005-0000-0000-000051820000}"/>
    <cellStyle name="Normal 64 3 2 2 2 2 2 2" xfId="44829" xr:uid="{00000000-0005-0000-0000-000052820000}"/>
    <cellStyle name="Normal 64 3 2 2 2 2 2 3" xfId="29596" xr:uid="{00000000-0005-0000-0000-000053820000}"/>
    <cellStyle name="Normal 64 3 2 2 2 2 3" xfId="9478" xr:uid="{00000000-0005-0000-0000-000054820000}"/>
    <cellStyle name="Normal 64 3 2 2 2 2 3 2" xfId="39812" xr:uid="{00000000-0005-0000-0000-000055820000}"/>
    <cellStyle name="Normal 64 3 2 2 2 2 3 3" xfId="24579" xr:uid="{00000000-0005-0000-0000-000056820000}"/>
    <cellStyle name="Normal 64 3 2 2 2 2 4" xfId="34799" xr:uid="{00000000-0005-0000-0000-000057820000}"/>
    <cellStyle name="Normal 64 3 2 2 2 2 5" xfId="19566" xr:uid="{00000000-0005-0000-0000-000058820000}"/>
    <cellStyle name="Normal 64 3 2 2 2 3" xfId="6117" xr:uid="{00000000-0005-0000-0000-000059820000}"/>
    <cellStyle name="Normal 64 3 2 2 2 3 2" xfId="16169" xr:uid="{00000000-0005-0000-0000-00005A820000}"/>
    <cellStyle name="Normal 64 3 2 2 2 3 2 2" xfId="46500" xr:uid="{00000000-0005-0000-0000-00005B820000}"/>
    <cellStyle name="Normal 64 3 2 2 2 3 2 3" xfId="31267" xr:uid="{00000000-0005-0000-0000-00005C820000}"/>
    <cellStyle name="Normal 64 3 2 2 2 3 3" xfId="11149" xr:uid="{00000000-0005-0000-0000-00005D820000}"/>
    <cellStyle name="Normal 64 3 2 2 2 3 3 2" xfId="41483" xr:uid="{00000000-0005-0000-0000-00005E820000}"/>
    <cellStyle name="Normal 64 3 2 2 2 3 3 3" xfId="26250" xr:uid="{00000000-0005-0000-0000-00005F820000}"/>
    <cellStyle name="Normal 64 3 2 2 2 3 4" xfId="36470" xr:uid="{00000000-0005-0000-0000-000060820000}"/>
    <cellStyle name="Normal 64 3 2 2 2 3 5" xfId="21237" xr:uid="{00000000-0005-0000-0000-000061820000}"/>
    <cellStyle name="Normal 64 3 2 2 2 4" xfId="12827" xr:uid="{00000000-0005-0000-0000-000062820000}"/>
    <cellStyle name="Normal 64 3 2 2 2 4 2" xfId="43158" xr:uid="{00000000-0005-0000-0000-000063820000}"/>
    <cellStyle name="Normal 64 3 2 2 2 4 3" xfId="27925" xr:uid="{00000000-0005-0000-0000-000064820000}"/>
    <cellStyle name="Normal 64 3 2 2 2 5" xfId="7806" xr:uid="{00000000-0005-0000-0000-000065820000}"/>
    <cellStyle name="Normal 64 3 2 2 2 5 2" xfId="38141" xr:uid="{00000000-0005-0000-0000-000066820000}"/>
    <cellStyle name="Normal 64 3 2 2 2 5 3" xfId="22908" xr:uid="{00000000-0005-0000-0000-000067820000}"/>
    <cellStyle name="Normal 64 3 2 2 2 6" xfId="33129" xr:uid="{00000000-0005-0000-0000-000068820000}"/>
    <cellStyle name="Normal 64 3 2 2 2 7" xfId="17895" xr:uid="{00000000-0005-0000-0000-000069820000}"/>
    <cellStyle name="Normal 64 3 2 2 3" xfId="3588" xr:uid="{00000000-0005-0000-0000-00006A820000}"/>
    <cellStyle name="Normal 64 3 2 2 3 2" xfId="13662" xr:uid="{00000000-0005-0000-0000-00006B820000}"/>
    <cellStyle name="Normal 64 3 2 2 3 2 2" xfId="43993" xr:uid="{00000000-0005-0000-0000-00006C820000}"/>
    <cellStyle name="Normal 64 3 2 2 3 2 3" xfId="28760" xr:uid="{00000000-0005-0000-0000-00006D820000}"/>
    <cellStyle name="Normal 64 3 2 2 3 3" xfId="8642" xr:uid="{00000000-0005-0000-0000-00006E820000}"/>
    <cellStyle name="Normal 64 3 2 2 3 3 2" xfId="38976" xr:uid="{00000000-0005-0000-0000-00006F820000}"/>
    <cellStyle name="Normal 64 3 2 2 3 3 3" xfId="23743" xr:uid="{00000000-0005-0000-0000-000070820000}"/>
    <cellStyle name="Normal 64 3 2 2 3 4" xfId="33963" xr:uid="{00000000-0005-0000-0000-000071820000}"/>
    <cellStyle name="Normal 64 3 2 2 3 5" xfId="18730" xr:uid="{00000000-0005-0000-0000-000072820000}"/>
    <cellStyle name="Normal 64 3 2 2 4" xfId="5281" xr:uid="{00000000-0005-0000-0000-000073820000}"/>
    <cellStyle name="Normal 64 3 2 2 4 2" xfId="15333" xr:uid="{00000000-0005-0000-0000-000074820000}"/>
    <cellStyle name="Normal 64 3 2 2 4 2 2" xfId="45664" xr:uid="{00000000-0005-0000-0000-000075820000}"/>
    <cellStyle name="Normal 64 3 2 2 4 2 3" xfId="30431" xr:uid="{00000000-0005-0000-0000-000076820000}"/>
    <cellStyle name="Normal 64 3 2 2 4 3" xfId="10313" xr:uid="{00000000-0005-0000-0000-000077820000}"/>
    <cellStyle name="Normal 64 3 2 2 4 3 2" xfId="40647" xr:uid="{00000000-0005-0000-0000-000078820000}"/>
    <cellStyle name="Normal 64 3 2 2 4 3 3" xfId="25414" xr:uid="{00000000-0005-0000-0000-000079820000}"/>
    <cellStyle name="Normal 64 3 2 2 4 4" xfId="35634" xr:uid="{00000000-0005-0000-0000-00007A820000}"/>
    <cellStyle name="Normal 64 3 2 2 4 5" xfId="20401" xr:uid="{00000000-0005-0000-0000-00007B820000}"/>
    <cellStyle name="Normal 64 3 2 2 5" xfId="11991" xr:uid="{00000000-0005-0000-0000-00007C820000}"/>
    <cellStyle name="Normal 64 3 2 2 5 2" xfId="42322" xr:uid="{00000000-0005-0000-0000-00007D820000}"/>
    <cellStyle name="Normal 64 3 2 2 5 3" xfId="27089" xr:uid="{00000000-0005-0000-0000-00007E820000}"/>
    <cellStyle name="Normal 64 3 2 2 6" xfId="6970" xr:uid="{00000000-0005-0000-0000-00007F820000}"/>
    <cellStyle name="Normal 64 3 2 2 6 2" xfId="37305" xr:uid="{00000000-0005-0000-0000-000080820000}"/>
    <cellStyle name="Normal 64 3 2 2 6 3" xfId="22072" xr:uid="{00000000-0005-0000-0000-000081820000}"/>
    <cellStyle name="Normal 64 3 2 2 7" xfId="32293" xr:uid="{00000000-0005-0000-0000-000082820000}"/>
    <cellStyle name="Normal 64 3 2 2 8" xfId="17059" xr:uid="{00000000-0005-0000-0000-000083820000}"/>
    <cellStyle name="Normal 64 3 2 3" xfId="2317" xr:uid="{00000000-0005-0000-0000-000084820000}"/>
    <cellStyle name="Normal 64 3 2 3 2" xfId="4007" xr:uid="{00000000-0005-0000-0000-000085820000}"/>
    <cellStyle name="Normal 64 3 2 3 2 2" xfId="14080" xr:uid="{00000000-0005-0000-0000-000086820000}"/>
    <cellStyle name="Normal 64 3 2 3 2 2 2" xfId="44411" xr:uid="{00000000-0005-0000-0000-000087820000}"/>
    <cellStyle name="Normal 64 3 2 3 2 2 3" xfId="29178" xr:uid="{00000000-0005-0000-0000-000088820000}"/>
    <cellStyle name="Normal 64 3 2 3 2 3" xfId="9060" xr:uid="{00000000-0005-0000-0000-000089820000}"/>
    <cellStyle name="Normal 64 3 2 3 2 3 2" xfId="39394" xr:uid="{00000000-0005-0000-0000-00008A820000}"/>
    <cellStyle name="Normal 64 3 2 3 2 3 3" xfId="24161" xr:uid="{00000000-0005-0000-0000-00008B820000}"/>
    <cellStyle name="Normal 64 3 2 3 2 4" xfId="34381" xr:uid="{00000000-0005-0000-0000-00008C820000}"/>
    <cellStyle name="Normal 64 3 2 3 2 5" xfId="19148" xr:uid="{00000000-0005-0000-0000-00008D820000}"/>
    <cellStyle name="Normal 64 3 2 3 3" xfId="5699" xr:uid="{00000000-0005-0000-0000-00008E820000}"/>
    <cellStyle name="Normal 64 3 2 3 3 2" xfId="15751" xr:uid="{00000000-0005-0000-0000-00008F820000}"/>
    <cellStyle name="Normal 64 3 2 3 3 2 2" xfId="46082" xr:uid="{00000000-0005-0000-0000-000090820000}"/>
    <cellStyle name="Normal 64 3 2 3 3 2 3" xfId="30849" xr:uid="{00000000-0005-0000-0000-000091820000}"/>
    <cellStyle name="Normal 64 3 2 3 3 3" xfId="10731" xr:uid="{00000000-0005-0000-0000-000092820000}"/>
    <cellStyle name="Normal 64 3 2 3 3 3 2" xfId="41065" xr:uid="{00000000-0005-0000-0000-000093820000}"/>
    <cellStyle name="Normal 64 3 2 3 3 3 3" xfId="25832" xr:uid="{00000000-0005-0000-0000-000094820000}"/>
    <cellStyle name="Normal 64 3 2 3 3 4" xfId="36052" xr:uid="{00000000-0005-0000-0000-000095820000}"/>
    <cellStyle name="Normal 64 3 2 3 3 5" xfId="20819" xr:uid="{00000000-0005-0000-0000-000096820000}"/>
    <cellStyle name="Normal 64 3 2 3 4" xfId="12409" xr:uid="{00000000-0005-0000-0000-000097820000}"/>
    <cellStyle name="Normal 64 3 2 3 4 2" xfId="42740" xr:uid="{00000000-0005-0000-0000-000098820000}"/>
    <cellStyle name="Normal 64 3 2 3 4 3" xfId="27507" xr:uid="{00000000-0005-0000-0000-000099820000}"/>
    <cellStyle name="Normal 64 3 2 3 5" xfId="7388" xr:uid="{00000000-0005-0000-0000-00009A820000}"/>
    <cellStyle name="Normal 64 3 2 3 5 2" xfId="37723" xr:uid="{00000000-0005-0000-0000-00009B820000}"/>
    <cellStyle name="Normal 64 3 2 3 5 3" xfId="22490" xr:uid="{00000000-0005-0000-0000-00009C820000}"/>
    <cellStyle name="Normal 64 3 2 3 6" xfId="32711" xr:uid="{00000000-0005-0000-0000-00009D820000}"/>
    <cellStyle name="Normal 64 3 2 3 7" xfId="17477" xr:uid="{00000000-0005-0000-0000-00009E820000}"/>
    <cellStyle name="Normal 64 3 2 4" xfId="3170" xr:uid="{00000000-0005-0000-0000-00009F820000}"/>
    <cellStyle name="Normal 64 3 2 4 2" xfId="13244" xr:uid="{00000000-0005-0000-0000-0000A0820000}"/>
    <cellStyle name="Normal 64 3 2 4 2 2" xfId="43575" xr:uid="{00000000-0005-0000-0000-0000A1820000}"/>
    <cellStyle name="Normal 64 3 2 4 2 3" xfId="28342" xr:uid="{00000000-0005-0000-0000-0000A2820000}"/>
    <cellStyle name="Normal 64 3 2 4 3" xfId="8224" xr:uid="{00000000-0005-0000-0000-0000A3820000}"/>
    <cellStyle name="Normal 64 3 2 4 3 2" xfId="38558" xr:uid="{00000000-0005-0000-0000-0000A4820000}"/>
    <cellStyle name="Normal 64 3 2 4 3 3" xfId="23325" xr:uid="{00000000-0005-0000-0000-0000A5820000}"/>
    <cellStyle name="Normal 64 3 2 4 4" xfId="33545" xr:uid="{00000000-0005-0000-0000-0000A6820000}"/>
    <cellStyle name="Normal 64 3 2 4 5" xfId="18312" xr:uid="{00000000-0005-0000-0000-0000A7820000}"/>
    <cellStyle name="Normal 64 3 2 5" xfId="4863" xr:uid="{00000000-0005-0000-0000-0000A8820000}"/>
    <cellStyle name="Normal 64 3 2 5 2" xfId="14915" xr:uid="{00000000-0005-0000-0000-0000A9820000}"/>
    <cellStyle name="Normal 64 3 2 5 2 2" xfId="45246" xr:uid="{00000000-0005-0000-0000-0000AA820000}"/>
    <cellStyle name="Normal 64 3 2 5 2 3" xfId="30013" xr:uid="{00000000-0005-0000-0000-0000AB820000}"/>
    <cellStyle name="Normal 64 3 2 5 3" xfId="9895" xr:uid="{00000000-0005-0000-0000-0000AC820000}"/>
    <cellStyle name="Normal 64 3 2 5 3 2" xfId="40229" xr:uid="{00000000-0005-0000-0000-0000AD820000}"/>
    <cellStyle name="Normal 64 3 2 5 3 3" xfId="24996" xr:uid="{00000000-0005-0000-0000-0000AE820000}"/>
    <cellStyle name="Normal 64 3 2 5 4" xfId="35216" xr:uid="{00000000-0005-0000-0000-0000AF820000}"/>
    <cellStyle name="Normal 64 3 2 5 5" xfId="19983" xr:uid="{00000000-0005-0000-0000-0000B0820000}"/>
    <cellStyle name="Normal 64 3 2 6" xfId="11573" xr:uid="{00000000-0005-0000-0000-0000B1820000}"/>
    <cellStyle name="Normal 64 3 2 6 2" xfId="41904" xr:uid="{00000000-0005-0000-0000-0000B2820000}"/>
    <cellStyle name="Normal 64 3 2 6 3" xfId="26671" xr:uid="{00000000-0005-0000-0000-0000B3820000}"/>
    <cellStyle name="Normal 64 3 2 7" xfId="6552" xr:uid="{00000000-0005-0000-0000-0000B4820000}"/>
    <cellStyle name="Normal 64 3 2 7 2" xfId="36887" xr:uid="{00000000-0005-0000-0000-0000B5820000}"/>
    <cellStyle name="Normal 64 3 2 7 3" xfId="21654" xr:uid="{00000000-0005-0000-0000-0000B6820000}"/>
    <cellStyle name="Normal 64 3 2 8" xfId="31875" xr:uid="{00000000-0005-0000-0000-0000B7820000}"/>
    <cellStyle name="Normal 64 3 2 9" xfId="16641" xr:uid="{00000000-0005-0000-0000-0000B8820000}"/>
    <cellStyle name="Normal 64 3 3" xfId="1688" xr:uid="{00000000-0005-0000-0000-0000B9820000}"/>
    <cellStyle name="Normal 64 3 3 2" xfId="2527" xr:uid="{00000000-0005-0000-0000-0000BA820000}"/>
    <cellStyle name="Normal 64 3 3 2 2" xfId="4217" xr:uid="{00000000-0005-0000-0000-0000BB820000}"/>
    <cellStyle name="Normal 64 3 3 2 2 2" xfId="14290" xr:uid="{00000000-0005-0000-0000-0000BC820000}"/>
    <cellStyle name="Normal 64 3 3 2 2 2 2" xfId="44621" xr:uid="{00000000-0005-0000-0000-0000BD820000}"/>
    <cellStyle name="Normal 64 3 3 2 2 2 3" xfId="29388" xr:uid="{00000000-0005-0000-0000-0000BE820000}"/>
    <cellStyle name="Normal 64 3 3 2 2 3" xfId="9270" xr:uid="{00000000-0005-0000-0000-0000BF820000}"/>
    <cellStyle name="Normal 64 3 3 2 2 3 2" xfId="39604" xr:uid="{00000000-0005-0000-0000-0000C0820000}"/>
    <cellStyle name="Normal 64 3 3 2 2 3 3" xfId="24371" xr:uid="{00000000-0005-0000-0000-0000C1820000}"/>
    <cellStyle name="Normal 64 3 3 2 2 4" xfId="34591" xr:uid="{00000000-0005-0000-0000-0000C2820000}"/>
    <cellStyle name="Normal 64 3 3 2 2 5" xfId="19358" xr:uid="{00000000-0005-0000-0000-0000C3820000}"/>
    <cellStyle name="Normal 64 3 3 2 3" xfId="5909" xr:uid="{00000000-0005-0000-0000-0000C4820000}"/>
    <cellStyle name="Normal 64 3 3 2 3 2" xfId="15961" xr:uid="{00000000-0005-0000-0000-0000C5820000}"/>
    <cellStyle name="Normal 64 3 3 2 3 2 2" xfId="46292" xr:uid="{00000000-0005-0000-0000-0000C6820000}"/>
    <cellStyle name="Normal 64 3 3 2 3 2 3" xfId="31059" xr:uid="{00000000-0005-0000-0000-0000C7820000}"/>
    <cellStyle name="Normal 64 3 3 2 3 3" xfId="10941" xr:uid="{00000000-0005-0000-0000-0000C8820000}"/>
    <cellStyle name="Normal 64 3 3 2 3 3 2" xfId="41275" xr:uid="{00000000-0005-0000-0000-0000C9820000}"/>
    <cellStyle name="Normal 64 3 3 2 3 3 3" xfId="26042" xr:uid="{00000000-0005-0000-0000-0000CA820000}"/>
    <cellStyle name="Normal 64 3 3 2 3 4" xfId="36262" xr:uid="{00000000-0005-0000-0000-0000CB820000}"/>
    <cellStyle name="Normal 64 3 3 2 3 5" xfId="21029" xr:uid="{00000000-0005-0000-0000-0000CC820000}"/>
    <cellStyle name="Normal 64 3 3 2 4" xfId="12619" xr:uid="{00000000-0005-0000-0000-0000CD820000}"/>
    <cellStyle name="Normal 64 3 3 2 4 2" xfId="42950" xr:uid="{00000000-0005-0000-0000-0000CE820000}"/>
    <cellStyle name="Normal 64 3 3 2 4 3" xfId="27717" xr:uid="{00000000-0005-0000-0000-0000CF820000}"/>
    <cellStyle name="Normal 64 3 3 2 5" xfId="7598" xr:uid="{00000000-0005-0000-0000-0000D0820000}"/>
    <cellStyle name="Normal 64 3 3 2 5 2" xfId="37933" xr:uid="{00000000-0005-0000-0000-0000D1820000}"/>
    <cellStyle name="Normal 64 3 3 2 5 3" xfId="22700" xr:uid="{00000000-0005-0000-0000-0000D2820000}"/>
    <cellStyle name="Normal 64 3 3 2 6" xfId="32921" xr:uid="{00000000-0005-0000-0000-0000D3820000}"/>
    <cellStyle name="Normal 64 3 3 2 7" xfId="17687" xr:uid="{00000000-0005-0000-0000-0000D4820000}"/>
    <cellStyle name="Normal 64 3 3 3" xfId="3380" xr:uid="{00000000-0005-0000-0000-0000D5820000}"/>
    <cellStyle name="Normal 64 3 3 3 2" xfId="13454" xr:uid="{00000000-0005-0000-0000-0000D6820000}"/>
    <cellStyle name="Normal 64 3 3 3 2 2" xfId="43785" xr:uid="{00000000-0005-0000-0000-0000D7820000}"/>
    <cellStyle name="Normal 64 3 3 3 2 3" xfId="28552" xr:uid="{00000000-0005-0000-0000-0000D8820000}"/>
    <cellStyle name="Normal 64 3 3 3 3" xfId="8434" xr:uid="{00000000-0005-0000-0000-0000D9820000}"/>
    <cellStyle name="Normal 64 3 3 3 3 2" xfId="38768" xr:uid="{00000000-0005-0000-0000-0000DA820000}"/>
    <cellStyle name="Normal 64 3 3 3 3 3" xfId="23535" xr:uid="{00000000-0005-0000-0000-0000DB820000}"/>
    <cellStyle name="Normal 64 3 3 3 4" xfId="33755" xr:uid="{00000000-0005-0000-0000-0000DC820000}"/>
    <cellStyle name="Normal 64 3 3 3 5" xfId="18522" xr:uid="{00000000-0005-0000-0000-0000DD820000}"/>
    <cellStyle name="Normal 64 3 3 4" xfId="5073" xr:uid="{00000000-0005-0000-0000-0000DE820000}"/>
    <cellStyle name="Normal 64 3 3 4 2" xfId="15125" xr:uid="{00000000-0005-0000-0000-0000DF820000}"/>
    <cellStyle name="Normal 64 3 3 4 2 2" xfId="45456" xr:uid="{00000000-0005-0000-0000-0000E0820000}"/>
    <cellStyle name="Normal 64 3 3 4 2 3" xfId="30223" xr:uid="{00000000-0005-0000-0000-0000E1820000}"/>
    <cellStyle name="Normal 64 3 3 4 3" xfId="10105" xr:uid="{00000000-0005-0000-0000-0000E2820000}"/>
    <cellStyle name="Normal 64 3 3 4 3 2" xfId="40439" xr:uid="{00000000-0005-0000-0000-0000E3820000}"/>
    <cellStyle name="Normal 64 3 3 4 3 3" xfId="25206" xr:uid="{00000000-0005-0000-0000-0000E4820000}"/>
    <cellStyle name="Normal 64 3 3 4 4" xfId="35426" xr:uid="{00000000-0005-0000-0000-0000E5820000}"/>
    <cellStyle name="Normal 64 3 3 4 5" xfId="20193" xr:uid="{00000000-0005-0000-0000-0000E6820000}"/>
    <cellStyle name="Normal 64 3 3 5" xfId="11783" xr:uid="{00000000-0005-0000-0000-0000E7820000}"/>
    <cellStyle name="Normal 64 3 3 5 2" xfId="42114" xr:uid="{00000000-0005-0000-0000-0000E8820000}"/>
    <cellStyle name="Normal 64 3 3 5 3" xfId="26881" xr:uid="{00000000-0005-0000-0000-0000E9820000}"/>
    <cellStyle name="Normal 64 3 3 6" xfId="6762" xr:uid="{00000000-0005-0000-0000-0000EA820000}"/>
    <cellStyle name="Normal 64 3 3 6 2" xfId="37097" xr:uid="{00000000-0005-0000-0000-0000EB820000}"/>
    <cellStyle name="Normal 64 3 3 6 3" xfId="21864" xr:uid="{00000000-0005-0000-0000-0000EC820000}"/>
    <cellStyle name="Normal 64 3 3 7" xfId="32085" xr:uid="{00000000-0005-0000-0000-0000ED820000}"/>
    <cellStyle name="Normal 64 3 3 8" xfId="16851" xr:uid="{00000000-0005-0000-0000-0000EE820000}"/>
    <cellStyle name="Normal 64 3 4" xfId="2109" xr:uid="{00000000-0005-0000-0000-0000EF820000}"/>
    <cellStyle name="Normal 64 3 4 2" xfId="3799" xr:uid="{00000000-0005-0000-0000-0000F0820000}"/>
    <cellStyle name="Normal 64 3 4 2 2" xfId="13872" xr:uid="{00000000-0005-0000-0000-0000F1820000}"/>
    <cellStyle name="Normal 64 3 4 2 2 2" xfId="44203" xr:uid="{00000000-0005-0000-0000-0000F2820000}"/>
    <cellStyle name="Normal 64 3 4 2 2 3" xfId="28970" xr:uid="{00000000-0005-0000-0000-0000F3820000}"/>
    <cellStyle name="Normal 64 3 4 2 3" xfId="8852" xr:uid="{00000000-0005-0000-0000-0000F4820000}"/>
    <cellStyle name="Normal 64 3 4 2 3 2" xfId="39186" xr:uid="{00000000-0005-0000-0000-0000F5820000}"/>
    <cellStyle name="Normal 64 3 4 2 3 3" xfId="23953" xr:uid="{00000000-0005-0000-0000-0000F6820000}"/>
    <cellStyle name="Normal 64 3 4 2 4" xfId="34173" xr:uid="{00000000-0005-0000-0000-0000F7820000}"/>
    <cellStyle name="Normal 64 3 4 2 5" xfId="18940" xr:uid="{00000000-0005-0000-0000-0000F8820000}"/>
    <cellStyle name="Normal 64 3 4 3" xfId="5491" xr:uid="{00000000-0005-0000-0000-0000F9820000}"/>
    <cellStyle name="Normal 64 3 4 3 2" xfId="15543" xr:uid="{00000000-0005-0000-0000-0000FA820000}"/>
    <cellStyle name="Normal 64 3 4 3 2 2" xfId="45874" xr:uid="{00000000-0005-0000-0000-0000FB820000}"/>
    <cellStyle name="Normal 64 3 4 3 2 3" xfId="30641" xr:uid="{00000000-0005-0000-0000-0000FC820000}"/>
    <cellStyle name="Normal 64 3 4 3 3" xfId="10523" xr:uid="{00000000-0005-0000-0000-0000FD820000}"/>
    <cellStyle name="Normal 64 3 4 3 3 2" xfId="40857" xr:uid="{00000000-0005-0000-0000-0000FE820000}"/>
    <cellStyle name="Normal 64 3 4 3 3 3" xfId="25624" xr:uid="{00000000-0005-0000-0000-0000FF820000}"/>
    <cellStyle name="Normal 64 3 4 3 4" xfId="35844" xr:uid="{00000000-0005-0000-0000-000000830000}"/>
    <cellStyle name="Normal 64 3 4 3 5" xfId="20611" xr:uid="{00000000-0005-0000-0000-000001830000}"/>
    <cellStyle name="Normal 64 3 4 4" xfId="12201" xr:uid="{00000000-0005-0000-0000-000002830000}"/>
    <cellStyle name="Normal 64 3 4 4 2" xfId="42532" xr:uid="{00000000-0005-0000-0000-000003830000}"/>
    <cellStyle name="Normal 64 3 4 4 3" xfId="27299" xr:uid="{00000000-0005-0000-0000-000004830000}"/>
    <cellStyle name="Normal 64 3 4 5" xfId="7180" xr:uid="{00000000-0005-0000-0000-000005830000}"/>
    <cellStyle name="Normal 64 3 4 5 2" xfId="37515" xr:uid="{00000000-0005-0000-0000-000006830000}"/>
    <cellStyle name="Normal 64 3 4 5 3" xfId="22282" xr:uid="{00000000-0005-0000-0000-000007830000}"/>
    <cellStyle name="Normal 64 3 4 6" xfId="32503" xr:uid="{00000000-0005-0000-0000-000008830000}"/>
    <cellStyle name="Normal 64 3 4 7" xfId="17269" xr:uid="{00000000-0005-0000-0000-000009830000}"/>
    <cellStyle name="Normal 64 3 5" xfId="2962" xr:uid="{00000000-0005-0000-0000-00000A830000}"/>
    <cellStyle name="Normal 64 3 5 2" xfId="13036" xr:uid="{00000000-0005-0000-0000-00000B830000}"/>
    <cellStyle name="Normal 64 3 5 2 2" xfId="43367" xr:uid="{00000000-0005-0000-0000-00000C830000}"/>
    <cellStyle name="Normal 64 3 5 2 3" xfId="28134" xr:uid="{00000000-0005-0000-0000-00000D830000}"/>
    <cellStyle name="Normal 64 3 5 3" xfId="8016" xr:uid="{00000000-0005-0000-0000-00000E830000}"/>
    <cellStyle name="Normal 64 3 5 3 2" xfId="38350" xr:uid="{00000000-0005-0000-0000-00000F830000}"/>
    <cellStyle name="Normal 64 3 5 3 3" xfId="23117" xr:uid="{00000000-0005-0000-0000-000010830000}"/>
    <cellStyle name="Normal 64 3 5 4" xfId="33337" xr:uid="{00000000-0005-0000-0000-000011830000}"/>
    <cellStyle name="Normal 64 3 5 5" xfId="18104" xr:uid="{00000000-0005-0000-0000-000012830000}"/>
    <cellStyle name="Normal 64 3 6" xfId="4655" xr:uid="{00000000-0005-0000-0000-000013830000}"/>
    <cellStyle name="Normal 64 3 6 2" xfId="14707" xr:uid="{00000000-0005-0000-0000-000014830000}"/>
    <cellStyle name="Normal 64 3 6 2 2" xfId="45038" xr:uid="{00000000-0005-0000-0000-000015830000}"/>
    <cellStyle name="Normal 64 3 6 2 3" xfId="29805" xr:uid="{00000000-0005-0000-0000-000016830000}"/>
    <cellStyle name="Normal 64 3 6 3" xfId="9687" xr:uid="{00000000-0005-0000-0000-000017830000}"/>
    <cellStyle name="Normal 64 3 6 3 2" xfId="40021" xr:uid="{00000000-0005-0000-0000-000018830000}"/>
    <cellStyle name="Normal 64 3 6 3 3" xfId="24788" xr:uid="{00000000-0005-0000-0000-000019830000}"/>
    <cellStyle name="Normal 64 3 6 4" xfId="35008" xr:uid="{00000000-0005-0000-0000-00001A830000}"/>
    <cellStyle name="Normal 64 3 6 5" xfId="19775" xr:uid="{00000000-0005-0000-0000-00001B830000}"/>
    <cellStyle name="Normal 64 3 7" xfId="11365" xr:uid="{00000000-0005-0000-0000-00001C830000}"/>
    <cellStyle name="Normal 64 3 7 2" xfId="41696" xr:uid="{00000000-0005-0000-0000-00001D830000}"/>
    <cellStyle name="Normal 64 3 7 3" xfId="26463" xr:uid="{00000000-0005-0000-0000-00001E830000}"/>
    <cellStyle name="Normal 64 3 8" xfId="6344" xr:uid="{00000000-0005-0000-0000-00001F830000}"/>
    <cellStyle name="Normal 64 3 8 2" xfId="36679" xr:uid="{00000000-0005-0000-0000-000020830000}"/>
    <cellStyle name="Normal 64 3 8 3" xfId="21446" xr:uid="{00000000-0005-0000-0000-000021830000}"/>
    <cellStyle name="Normal 64 3 9" xfId="31668" xr:uid="{00000000-0005-0000-0000-000022830000}"/>
    <cellStyle name="Normal 64 4" xfId="1369" xr:uid="{00000000-0005-0000-0000-000023830000}"/>
    <cellStyle name="Normal 64 4 2" xfId="1792" xr:uid="{00000000-0005-0000-0000-000024830000}"/>
    <cellStyle name="Normal 64 4 2 2" xfId="2631" xr:uid="{00000000-0005-0000-0000-000025830000}"/>
    <cellStyle name="Normal 64 4 2 2 2" xfId="4321" xr:uid="{00000000-0005-0000-0000-000026830000}"/>
    <cellStyle name="Normal 64 4 2 2 2 2" xfId="14394" xr:uid="{00000000-0005-0000-0000-000027830000}"/>
    <cellStyle name="Normal 64 4 2 2 2 2 2" xfId="44725" xr:uid="{00000000-0005-0000-0000-000028830000}"/>
    <cellStyle name="Normal 64 4 2 2 2 2 3" xfId="29492" xr:uid="{00000000-0005-0000-0000-000029830000}"/>
    <cellStyle name="Normal 64 4 2 2 2 3" xfId="9374" xr:uid="{00000000-0005-0000-0000-00002A830000}"/>
    <cellStyle name="Normal 64 4 2 2 2 3 2" xfId="39708" xr:uid="{00000000-0005-0000-0000-00002B830000}"/>
    <cellStyle name="Normal 64 4 2 2 2 3 3" xfId="24475" xr:uid="{00000000-0005-0000-0000-00002C830000}"/>
    <cellStyle name="Normal 64 4 2 2 2 4" xfId="34695" xr:uid="{00000000-0005-0000-0000-00002D830000}"/>
    <cellStyle name="Normal 64 4 2 2 2 5" xfId="19462" xr:uid="{00000000-0005-0000-0000-00002E830000}"/>
    <cellStyle name="Normal 64 4 2 2 3" xfId="6013" xr:uid="{00000000-0005-0000-0000-00002F830000}"/>
    <cellStyle name="Normal 64 4 2 2 3 2" xfId="16065" xr:uid="{00000000-0005-0000-0000-000030830000}"/>
    <cellStyle name="Normal 64 4 2 2 3 2 2" xfId="46396" xr:uid="{00000000-0005-0000-0000-000031830000}"/>
    <cellStyle name="Normal 64 4 2 2 3 2 3" xfId="31163" xr:uid="{00000000-0005-0000-0000-000032830000}"/>
    <cellStyle name="Normal 64 4 2 2 3 3" xfId="11045" xr:uid="{00000000-0005-0000-0000-000033830000}"/>
    <cellStyle name="Normal 64 4 2 2 3 3 2" xfId="41379" xr:uid="{00000000-0005-0000-0000-000034830000}"/>
    <cellStyle name="Normal 64 4 2 2 3 3 3" xfId="26146" xr:uid="{00000000-0005-0000-0000-000035830000}"/>
    <cellStyle name="Normal 64 4 2 2 3 4" xfId="36366" xr:uid="{00000000-0005-0000-0000-000036830000}"/>
    <cellStyle name="Normal 64 4 2 2 3 5" xfId="21133" xr:uid="{00000000-0005-0000-0000-000037830000}"/>
    <cellStyle name="Normal 64 4 2 2 4" xfId="12723" xr:uid="{00000000-0005-0000-0000-000038830000}"/>
    <cellStyle name="Normal 64 4 2 2 4 2" xfId="43054" xr:uid="{00000000-0005-0000-0000-000039830000}"/>
    <cellStyle name="Normal 64 4 2 2 4 3" xfId="27821" xr:uid="{00000000-0005-0000-0000-00003A830000}"/>
    <cellStyle name="Normal 64 4 2 2 5" xfId="7702" xr:uid="{00000000-0005-0000-0000-00003B830000}"/>
    <cellStyle name="Normal 64 4 2 2 5 2" xfId="38037" xr:uid="{00000000-0005-0000-0000-00003C830000}"/>
    <cellStyle name="Normal 64 4 2 2 5 3" xfId="22804" xr:uid="{00000000-0005-0000-0000-00003D830000}"/>
    <cellStyle name="Normal 64 4 2 2 6" xfId="33025" xr:uid="{00000000-0005-0000-0000-00003E830000}"/>
    <cellStyle name="Normal 64 4 2 2 7" xfId="17791" xr:uid="{00000000-0005-0000-0000-00003F830000}"/>
    <cellStyle name="Normal 64 4 2 3" xfId="3484" xr:uid="{00000000-0005-0000-0000-000040830000}"/>
    <cellStyle name="Normal 64 4 2 3 2" xfId="13558" xr:uid="{00000000-0005-0000-0000-000041830000}"/>
    <cellStyle name="Normal 64 4 2 3 2 2" xfId="43889" xr:uid="{00000000-0005-0000-0000-000042830000}"/>
    <cellStyle name="Normal 64 4 2 3 2 3" xfId="28656" xr:uid="{00000000-0005-0000-0000-000043830000}"/>
    <cellStyle name="Normal 64 4 2 3 3" xfId="8538" xr:uid="{00000000-0005-0000-0000-000044830000}"/>
    <cellStyle name="Normal 64 4 2 3 3 2" xfId="38872" xr:uid="{00000000-0005-0000-0000-000045830000}"/>
    <cellStyle name="Normal 64 4 2 3 3 3" xfId="23639" xr:uid="{00000000-0005-0000-0000-000046830000}"/>
    <cellStyle name="Normal 64 4 2 3 4" xfId="33859" xr:uid="{00000000-0005-0000-0000-000047830000}"/>
    <cellStyle name="Normal 64 4 2 3 5" xfId="18626" xr:uid="{00000000-0005-0000-0000-000048830000}"/>
    <cellStyle name="Normal 64 4 2 4" xfId="5177" xr:uid="{00000000-0005-0000-0000-000049830000}"/>
    <cellStyle name="Normal 64 4 2 4 2" xfId="15229" xr:uid="{00000000-0005-0000-0000-00004A830000}"/>
    <cellStyle name="Normal 64 4 2 4 2 2" xfId="45560" xr:uid="{00000000-0005-0000-0000-00004B830000}"/>
    <cellStyle name="Normal 64 4 2 4 2 3" xfId="30327" xr:uid="{00000000-0005-0000-0000-00004C830000}"/>
    <cellStyle name="Normal 64 4 2 4 3" xfId="10209" xr:uid="{00000000-0005-0000-0000-00004D830000}"/>
    <cellStyle name="Normal 64 4 2 4 3 2" xfId="40543" xr:uid="{00000000-0005-0000-0000-00004E830000}"/>
    <cellStyle name="Normal 64 4 2 4 3 3" xfId="25310" xr:uid="{00000000-0005-0000-0000-00004F830000}"/>
    <cellStyle name="Normal 64 4 2 4 4" xfId="35530" xr:uid="{00000000-0005-0000-0000-000050830000}"/>
    <cellStyle name="Normal 64 4 2 4 5" xfId="20297" xr:uid="{00000000-0005-0000-0000-000051830000}"/>
    <cellStyle name="Normal 64 4 2 5" xfId="11887" xr:uid="{00000000-0005-0000-0000-000052830000}"/>
    <cellStyle name="Normal 64 4 2 5 2" xfId="42218" xr:uid="{00000000-0005-0000-0000-000053830000}"/>
    <cellStyle name="Normal 64 4 2 5 3" xfId="26985" xr:uid="{00000000-0005-0000-0000-000054830000}"/>
    <cellStyle name="Normal 64 4 2 6" xfId="6866" xr:uid="{00000000-0005-0000-0000-000055830000}"/>
    <cellStyle name="Normal 64 4 2 6 2" xfId="37201" xr:uid="{00000000-0005-0000-0000-000056830000}"/>
    <cellStyle name="Normal 64 4 2 6 3" xfId="21968" xr:uid="{00000000-0005-0000-0000-000057830000}"/>
    <cellStyle name="Normal 64 4 2 7" xfId="32189" xr:uid="{00000000-0005-0000-0000-000058830000}"/>
    <cellStyle name="Normal 64 4 2 8" xfId="16955" xr:uid="{00000000-0005-0000-0000-000059830000}"/>
    <cellStyle name="Normal 64 4 3" xfId="2213" xr:uid="{00000000-0005-0000-0000-00005A830000}"/>
    <cellStyle name="Normal 64 4 3 2" xfId="3903" xr:uid="{00000000-0005-0000-0000-00005B830000}"/>
    <cellStyle name="Normal 64 4 3 2 2" xfId="13976" xr:uid="{00000000-0005-0000-0000-00005C830000}"/>
    <cellStyle name="Normal 64 4 3 2 2 2" xfId="44307" xr:uid="{00000000-0005-0000-0000-00005D830000}"/>
    <cellStyle name="Normal 64 4 3 2 2 3" xfId="29074" xr:uid="{00000000-0005-0000-0000-00005E830000}"/>
    <cellStyle name="Normal 64 4 3 2 3" xfId="8956" xr:uid="{00000000-0005-0000-0000-00005F830000}"/>
    <cellStyle name="Normal 64 4 3 2 3 2" xfId="39290" xr:uid="{00000000-0005-0000-0000-000060830000}"/>
    <cellStyle name="Normal 64 4 3 2 3 3" xfId="24057" xr:uid="{00000000-0005-0000-0000-000061830000}"/>
    <cellStyle name="Normal 64 4 3 2 4" xfId="34277" xr:uid="{00000000-0005-0000-0000-000062830000}"/>
    <cellStyle name="Normal 64 4 3 2 5" xfId="19044" xr:uid="{00000000-0005-0000-0000-000063830000}"/>
    <cellStyle name="Normal 64 4 3 3" xfId="5595" xr:uid="{00000000-0005-0000-0000-000064830000}"/>
    <cellStyle name="Normal 64 4 3 3 2" xfId="15647" xr:uid="{00000000-0005-0000-0000-000065830000}"/>
    <cellStyle name="Normal 64 4 3 3 2 2" xfId="45978" xr:uid="{00000000-0005-0000-0000-000066830000}"/>
    <cellStyle name="Normal 64 4 3 3 2 3" xfId="30745" xr:uid="{00000000-0005-0000-0000-000067830000}"/>
    <cellStyle name="Normal 64 4 3 3 3" xfId="10627" xr:uid="{00000000-0005-0000-0000-000068830000}"/>
    <cellStyle name="Normal 64 4 3 3 3 2" xfId="40961" xr:uid="{00000000-0005-0000-0000-000069830000}"/>
    <cellStyle name="Normal 64 4 3 3 3 3" xfId="25728" xr:uid="{00000000-0005-0000-0000-00006A830000}"/>
    <cellStyle name="Normal 64 4 3 3 4" xfId="35948" xr:uid="{00000000-0005-0000-0000-00006B830000}"/>
    <cellStyle name="Normal 64 4 3 3 5" xfId="20715" xr:uid="{00000000-0005-0000-0000-00006C830000}"/>
    <cellStyle name="Normal 64 4 3 4" xfId="12305" xr:uid="{00000000-0005-0000-0000-00006D830000}"/>
    <cellStyle name="Normal 64 4 3 4 2" xfId="42636" xr:uid="{00000000-0005-0000-0000-00006E830000}"/>
    <cellStyle name="Normal 64 4 3 4 3" xfId="27403" xr:uid="{00000000-0005-0000-0000-00006F830000}"/>
    <cellStyle name="Normal 64 4 3 5" xfId="7284" xr:uid="{00000000-0005-0000-0000-000070830000}"/>
    <cellStyle name="Normal 64 4 3 5 2" xfId="37619" xr:uid="{00000000-0005-0000-0000-000071830000}"/>
    <cellStyle name="Normal 64 4 3 5 3" xfId="22386" xr:uid="{00000000-0005-0000-0000-000072830000}"/>
    <cellStyle name="Normal 64 4 3 6" xfId="32607" xr:uid="{00000000-0005-0000-0000-000073830000}"/>
    <cellStyle name="Normal 64 4 3 7" xfId="17373" xr:uid="{00000000-0005-0000-0000-000074830000}"/>
    <cellStyle name="Normal 64 4 4" xfId="3066" xr:uid="{00000000-0005-0000-0000-000075830000}"/>
    <cellStyle name="Normal 64 4 4 2" xfId="13140" xr:uid="{00000000-0005-0000-0000-000076830000}"/>
    <cellStyle name="Normal 64 4 4 2 2" xfId="43471" xr:uid="{00000000-0005-0000-0000-000077830000}"/>
    <cellStyle name="Normal 64 4 4 2 3" xfId="28238" xr:uid="{00000000-0005-0000-0000-000078830000}"/>
    <cellStyle name="Normal 64 4 4 3" xfId="8120" xr:uid="{00000000-0005-0000-0000-000079830000}"/>
    <cellStyle name="Normal 64 4 4 3 2" xfId="38454" xr:uid="{00000000-0005-0000-0000-00007A830000}"/>
    <cellStyle name="Normal 64 4 4 3 3" xfId="23221" xr:uid="{00000000-0005-0000-0000-00007B830000}"/>
    <cellStyle name="Normal 64 4 4 4" xfId="33441" xr:uid="{00000000-0005-0000-0000-00007C830000}"/>
    <cellStyle name="Normal 64 4 4 5" xfId="18208" xr:uid="{00000000-0005-0000-0000-00007D830000}"/>
    <cellStyle name="Normal 64 4 5" xfId="4759" xr:uid="{00000000-0005-0000-0000-00007E830000}"/>
    <cellStyle name="Normal 64 4 5 2" xfId="14811" xr:uid="{00000000-0005-0000-0000-00007F830000}"/>
    <cellStyle name="Normal 64 4 5 2 2" xfId="45142" xr:uid="{00000000-0005-0000-0000-000080830000}"/>
    <cellStyle name="Normal 64 4 5 2 3" xfId="29909" xr:uid="{00000000-0005-0000-0000-000081830000}"/>
    <cellStyle name="Normal 64 4 5 3" xfId="9791" xr:uid="{00000000-0005-0000-0000-000082830000}"/>
    <cellStyle name="Normal 64 4 5 3 2" xfId="40125" xr:uid="{00000000-0005-0000-0000-000083830000}"/>
    <cellStyle name="Normal 64 4 5 3 3" xfId="24892" xr:uid="{00000000-0005-0000-0000-000084830000}"/>
    <cellStyle name="Normal 64 4 5 4" xfId="35112" xr:uid="{00000000-0005-0000-0000-000085830000}"/>
    <cellStyle name="Normal 64 4 5 5" xfId="19879" xr:uid="{00000000-0005-0000-0000-000086830000}"/>
    <cellStyle name="Normal 64 4 6" xfId="11469" xr:uid="{00000000-0005-0000-0000-000087830000}"/>
    <cellStyle name="Normal 64 4 6 2" xfId="41800" xr:uid="{00000000-0005-0000-0000-000088830000}"/>
    <cellStyle name="Normal 64 4 6 3" xfId="26567" xr:uid="{00000000-0005-0000-0000-000089830000}"/>
    <cellStyle name="Normal 64 4 7" xfId="6448" xr:uid="{00000000-0005-0000-0000-00008A830000}"/>
    <cellStyle name="Normal 64 4 7 2" xfId="36783" xr:uid="{00000000-0005-0000-0000-00008B830000}"/>
    <cellStyle name="Normal 64 4 7 3" xfId="21550" xr:uid="{00000000-0005-0000-0000-00008C830000}"/>
    <cellStyle name="Normal 64 4 8" xfId="31771" xr:uid="{00000000-0005-0000-0000-00008D830000}"/>
    <cellStyle name="Normal 64 4 9" xfId="16537" xr:uid="{00000000-0005-0000-0000-00008E830000}"/>
    <cellStyle name="Normal 64 5" xfId="1582" xr:uid="{00000000-0005-0000-0000-00008F830000}"/>
    <cellStyle name="Normal 64 5 2" xfId="2423" xr:uid="{00000000-0005-0000-0000-000090830000}"/>
    <cellStyle name="Normal 64 5 2 2" xfId="4113" xr:uid="{00000000-0005-0000-0000-000091830000}"/>
    <cellStyle name="Normal 64 5 2 2 2" xfId="14186" xr:uid="{00000000-0005-0000-0000-000092830000}"/>
    <cellStyle name="Normal 64 5 2 2 2 2" xfId="44517" xr:uid="{00000000-0005-0000-0000-000093830000}"/>
    <cellStyle name="Normal 64 5 2 2 2 3" xfId="29284" xr:uid="{00000000-0005-0000-0000-000094830000}"/>
    <cellStyle name="Normal 64 5 2 2 3" xfId="9166" xr:uid="{00000000-0005-0000-0000-000095830000}"/>
    <cellStyle name="Normal 64 5 2 2 3 2" xfId="39500" xr:uid="{00000000-0005-0000-0000-000096830000}"/>
    <cellStyle name="Normal 64 5 2 2 3 3" xfId="24267" xr:uid="{00000000-0005-0000-0000-000097830000}"/>
    <cellStyle name="Normal 64 5 2 2 4" xfId="34487" xr:uid="{00000000-0005-0000-0000-000098830000}"/>
    <cellStyle name="Normal 64 5 2 2 5" xfId="19254" xr:uid="{00000000-0005-0000-0000-000099830000}"/>
    <cellStyle name="Normal 64 5 2 3" xfId="5805" xr:uid="{00000000-0005-0000-0000-00009A830000}"/>
    <cellStyle name="Normal 64 5 2 3 2" xfId="15857" xr:uid="{00000000-0005-0000-0000-00009B830000}"/>
    <cellStyle name="Normal 64 5 2 3 2 2" xfId="46188" xr:uid="{00000000-0005-0000-0000-00009C830000}"/>
    <cellStyle name="Normal 64 5 2 3 2 3" xfId="30955" xr:uid="{00000000-0005-0000-0000-00009D830000}"/>
    <cellStyle name="Normal 64 5 2 3 3" xfId="10837" xr:uid="{00000000-0005-0000-0000-00009E830000}"/>
    <cellStyle name="Normal 64 5 2 3 3 2" xfId="41171" xr:uid="{00000000-0005-0000-0000-00009F830000}"/>
    <cellStyle name="Normal 64 5 2 3 3 3" xfId="25938" xr:uid="{00000000-0005-0000-0000-0000A0830000}"/>
    <cellStyle name="Normal 64 5 2 3 4" xfId="36158" xr:uid="{00000000-0005-0000-0000-0000A1830000}"/>
    <cellStyle name="Normal 64 5 2 3 5" xfId="20925" xr:uid="{00000000-0005-0000-0000-0000A2830000}"/>
    <cellStyle name="Normal 64 5 2 4" xfId="12515" xr:uid="{00000000-0005-0000-0000-0000A3830000}"/>
    <cellStyle name="Normal 64 5 2 4 2" xfId="42846" xr:uid="{00000000-0005-0000-0000-0000A4830000}"/>
    <cellStyle name="Normal 64 5 2 4 3" xfId="27613" xr:uid="{00000000-0005-0000-0000-0000A5830000}"/>
    <cellStyle name="Normal 64 5 2 5" xfId="7494" xr:uid="{00000000-0005-0000-0000-0000A6830000}"/>
    <cellStyle name="Normal 64 5 2 5 2" xfId="37829" xr:uid="{00000000-0005-0000-0000-0000A7830000}"/>
    <cellStyle name="Normal 64 5 2 5 3" xfId="22596" xr:uid="{00000000-0005-0000-0000-0000A8830000}"/>
    <cellStyle name="Normal 64 5 2 6" xfId="32817" xr:uid="{00000000-0005-0000-0000-0000A9830000}"/>
    <cellStyle name="Normal 64 5 2 7" xfId="17583" xr:uid="{00000000-0005-0000-0000-0000AA830000}"/>
    <cellStyle name="Normal 64 5 3" xfId="3276" xr:uid="{00000000-0005-0000-0000-0000AB830000}"/>
    <cellStyle name="Normal 64 5 3 2" xfId="13350" xr:uid="{00000000-0005-0000-0000-0000AC830000}"/>
    <cellStyle name="Normal 64 5 3 2 2" xfId="43681" xr:uid="{00000000-0005-0000-0000-0000AD830000}"/>
    <cellStyle name="Normal 64 5 3 2 3" xfId="28448" xr:uid="{00000000-0005-0000-0000-0000AE830000}"/>
    <cellStyle name="Normal 64 5 3 3" xfId="8330" xr:uid="{00000000-0005-0000-0000-0000AF830000}"/>
    <cellStyle name="Normal 64 5 3 3 2" xfId="38664" xr:uid="{00000000-0005-0000-0000-0000B0830000}"/>
    <cellStyle name="Normal 64 5 3 3 3" xfId="23431" xr:uid="{00000000-0005-0000-0000-0000B1830000}"/>
    <cellStyle name="Normal 64 5 3 4" xfId="33651" xr:uid="{00000000-0005-0000-0000-0000B2830000}"/>
    <cellStyle name="Normal 64 5 3 5" xfId="18418" xr:uid="{00000000-0005-0000-0000-0000B3830000}"/>
    <cellStyle name="Normal 64 5 4" xfId="4969" xr:uid="{00000000-0005-0000-0000-0000B4830000}"/>
    <cellStyle name="Normal 64 5 4 2" xfId="15021" xr:uid="{00000000-0005-0000-0000-0000B5830000}"/>
    <cellStyle name="Normal 64 5 4 2 2" xfId="45352" xr:uid="{00000000-0005-0000-0000-0000B6830000}"/>
    <cellStyle name="Normal 64 5 4 2 3" xfId="30119" xr:uid="{00000000-0005-0000-0000-0000B7830000}"/>
    <cellStyle name="Normal 64 5 4 3" xfId="10001" xr:uid="{00000000-0005-0000-0000-0000B8830000}"/>
    <cellStyle name="Normal 64 5 4 3 2" xfId="40335" xr:uid="{00000000-0005-0000-0000-0000B9830000}"/>
    <cellStyle name="Normal 64 5 4 3 3" xfId="25102" xr:uid="{00000000-0005-0000-0000-0000BA830000}"/>
    <cellStyle name="Normal 64 5 4 4" xfId="35322" xr:uid="{00000000-0005-0000-0000-0000BB830000}"/>
    <cellStyle name="Normal 64 5 4 5" xfId="20089" xr:uid="{00000000-0005-0000-0000-0000BC830000}"/>
    <cellStyle name="Normal 64 5 5" xfId="11679" xr:uid="{00000000-0005-0000-0000-0000BD830000}"/>
    <cellStyle name="Normal 64 5 5 2" xfId="42010" xr:uid="{00000000-0005-0000-0000-0000BE830000}"/>
    <cellStyle name="Normal 64 5 5 3" xfId="26777" xr:uid="{00000000-0005-0000-0000-0000BF830000}"/>
    <cellStyle name="Normal 64 5 6" xfId="6658" xr:uid="{00000000-0005-0000-0000-0000C0830000}"/>
    <cellStyle name="Normal 64 5 6 2" xfId="36993" xr:uid="{00000000-0005-0000-0000-0000C1830000}"/>
    <cellStyle name="Normal 64 5 6 3" xfId="21760" xr:uid="{00000000-0005-0000-0000-0000C2830000}"/>
    <cellStyle name="Normal 64 5 7" xfId="31981" xr:uid="{00000000-0005-0000-0000-0000C3830000}"/>
    <cellStyle name="Normal 64 5 8" xfId="16747" xr:uid="{00000000-0005-0000-0000-0000C4830000}"/>
    <cellStyle name="Normal 64 6" xfId="2003" xr:uid="{00000000-0005-0000-0000-0000C5830000}"/>
    <cellStyle name="Normal 64 6 2" xfId="3695" xr:uid="{00000000-0005-0000-0000-0000C6830000}"/>
    <cellStyle name="Normal 64 6 2 2" xfId="13768" xr:uid="{00000000-0005-0000-0000-0000C7830000}"/>
    <cellStyle name="Normal 64 6 2 2 2" xfId="44099" xr:uid="{00000000-0005-0000-0000-0000C8830000}"/>
    <cellStyle name="Normal 64 6 2 2 3" xfId="28866" xr:uid="{00000000-0005-0000-0000-0000C9830000}"/>
    <cellStyle name="Normal 64 6 2 3" xfId="8748" xr:uid="{00000000-0005-0000-0000-0000CA830000}"/>
    <cellStyle name="Normal 64 6 2 3 2" xfId="39082" xr:uid="{00000000-0005-0000-0000-0000CB830000}"/>
    <cellStyle name="Normal 64 6 2 3 3" xfId="23849" xr:uid="{00000000-0005-0000-0000-0000CC830000}"/>
    <cellStyle name="Normal 64 6 2 4" xfId="34069" xr:uid="{00000000-0005-0000-0000-0000CD830000}"/>
    <cellStyle name="Normal 64 6 2 5" xfId="18836" xr:uid="{00000000-0005-0000-0000-0000CE830000}"/>
    <cellStyle name="Normal 64 6 3" xfId="5387" xr:uid="{00000000-0005-0000-0000-0000CF830000}"/>
    <cellStyle name="Normal 64 6 3 2" xfId="15439" xr:uid="{00000000-0005-0000-0000-0000D0830000}"/>
    <cellStyle name="Normal 64 6 3 2 2" xfId="45770" xr:uid="{00000000-0005-0000-0000-0000D1830000}"/>
    <cellStyle name="Normal 64 6 3 2 3" xfId="30537" xr:uid="{00000000-0005-0000-0000-0000D2830000}"/>
    <cellStyle name="Normal 64 6 3 3" xfId="10419" xr:uid="{00000000-0005-0000-0000-0000D3830000}"/>
    <cellStyle name="Normal 64 6 3 3 2" xfId="40753" xr:uid="{00000000-0005-0000-0000-0000D4830000}"/>
    <cellStyle name="Normal 64 6 3 3 3" xfId="25520" xr:uid="{00000000-0005-0000-0000-0000D5830000}"/>
    <cellStyle name="Normal 64 6 3 4" xfId="35740" xr:uid="{00000000-0005-0000-0000-0000D6830000}"/>
    <cellStyle name="Normal 64 6 3 5" xfId="20507" xr:uid="{00000000-0005-0000-0000-0000D7830000}"/>
    <cellStyle name="Normal 64 6 4" xfId="12097" xr:uid="{00000000-0005-0000-0000-0000D8830000}"/>
    <cellStyle name="Normal 64 6 4 2" xfId="42428" xr:uid="{00000000-0005-0000-0000-0000D9830000}"/>
    <cellStyle name="Normal 64 6 4 3" xfId="27195" xr:uid="{00000000-0005-0000-0000-0000DA830000}"/>
    <cellStyle name="Normal 64 6 5" xfId="7076" xr:uid="{00000000-0005-0000-0000-0000DB830000}"/>
    <cellStyle name="Normal 64 6 5 2" xfId="37411" xr:uid="{00000000-0005-0000-0000-0000DC830000}"/>
    <cellStyle name="Normal 64 6 5 3" xfId="22178" xr:uid="{00000000-0005-0000-0000-0000DD830000}"/>
    <cellStyle name="Normal 64 6 6" xfId="32399" xr:uid="{00000000-0005-0000-0000-0000DE830000}"/>
    <cellStyle name="Normal 64 6 7" xfId="17165" xr:uid="{00000000-0005-0000-0000-0000DF830000}"/>
    <cellStyle name="Normal 64 7" xfId="2855" xr:uid="{00000000-0005-0000-0000-0000E0830000}"/>
    <cellStyle name="Normal 64 7 2" xfId="12932" xr:uid="{00000000-0005-0000-0000-0000E1830000}"/>
    <cellStyle name="Normal 64 7 2 2" xfId="43263" xr:uid="{00000000-0005-0000-0000-0000E2830000}"/>
    <cellStyle name="Normal 64 7 2 3" xfId="28030" xr:uid="{00000000-0005-0000-0000-0000E3830000}"/>
    <cellStyle name="Normal 64 7 3" xfId="7912" xr:uid="{00000000-0005-0000-0000-0000E4830000}"/>
    <cellStyle name="Normal 64 7 3 2" xfId="38246" xr:uid="{00000000-0005-0000-0000-0000E5830000}"/>
    <cellStyle name="Normal 64 7 3 3" xfId="23013" xr:uid="{00000000-0005-0000-0000-0000E6830000}"/>
    <cellStyle name="Normal 64 7 4" xfId="33233" xr:uid="{00000000-0005-0000-0000-0000E7830000}"/>
    <cellStyle name="Normal 64 7 5" xfId="18000" xr:uid="{00000000-0005-0000-0000-0000E8830000}"/>
    <cellStyle name="Normal 64 8" xfId="4549" xr:uid="{00000000-0005-0000-0000-0000E9830000}"/>
    <cellStyle name="Normal 64 8 2" xfId="14603" xr:uid="{00000000-0005-0000-0000-0000EA830000}"/>
    <cellStyle name="Normal 64 8 2 2" xfId="44934" xr:uid="{00000000-0005-0000-0000-0000EB830000}"/>
    <cellStyle name="Normal 64 8 2 3" xfId="29701" xr:uid="{00000000-0005-0000-0000-0000EC830000}"/>
    <cellStyle name="Normal 64 8 3" xfId="9583" xr:uid="{00000000-0005-0000-0000-0000ED830000}"/>
    <cellStyle name="Normal 64 8 3 2" xfId="39917" xr:uid="{00000000-0005-0000-0000-0000EE830000}"/>
    <cellStyle name="Normal 64 8 3 3" xfId="24684" xr:uid="{00000000-0005-0000-0000-0000EF830000}"/>
    <cellStyle name="Normal 64 8 4" xfId="34904" xr:uid="{00000000-0005-0000-0000-0000F0830000}"/>
    <cellStyle name="Normal 64 8 5" xfId="19671" xr:uid="{00000000-0005-0000-0000-0000F1830000}"/>
    <cellStyle name="Normal 64 9" xfId="11259" xr:uid="{00000000-0005-0000-0000-0000F2830000}"/>
    <cellStyle name="Normal 64 9 2" xfId="41592" xr:uid="{00000000-0005-0000-0000-0000F3830000}"/>
    <cellStyle name="Normal 64 9 3" xfId="26359" xr:uid="{00000000-0005-0000-0000-0000F4830000}"/>
    <cellStyle name="Normal 65" xfId="894" xr:uid="{00000000-0005-0000-0000-0000F5830000}"/>
    <cellStyle name="Normal 65 10" xfId="6239" xr:uid="{00000000-0005-0000-0000-0000F6830000}"/>
    <cellStyle name="Normal 65 10 2" xfId="36576" xr:uid="{00000000-0005-0000-0000-0000F7830000}"/>
    <cellStyle name="Normal 65 10 3" xfId="21343" xr:uid="{00000000-0005-0000-0000-0000F8830000}"/>
    <cellStyle name="Normal 65 11" xfId="31567" xr:uid="{00000000-0005-0000-0000-0000F9830000}"/>
    <cellStyle name="Normal 65 12" xfId="16328" xr:uid="{00000000-0005-0000-0000-0000FA830000}"/>
    <cellStyle name="Normal 65 2" xfId="1203" xr:uid="{00000000-0005-0000-0000-0000FB830000}"/>
    <cellStyle name="Normal 65 2 10" xfId="31618" xr:uid="{00000000-0005-0000-0000-0000FC830000}"/>
    <cellStyle name="Normal 65 2 11" xfId="16382" xr:uid="{00000000-0005-0000-0000-0000FD830000}"/>
    <cellStyle name="Normal 65 2 2" xfId="1311" xr:uid="{00000000-0005-0000-0000-0000FE830000}"/>
    <cellStyle name="Normal 65 2 2 10" xfId="16486" xr:uid="{00000000-0005-0000-0000-0000FF830000}"/>
    <cellStyle name="Normal 65 2 2 2" xfId="1528" xr:uid="{00000000-0005-0000-0000-000000840000}"/>
    <cellStyle name="Normal 65 2 2 2 2" xfId="1949" xr:uid="{00000000-0005-0000-0000-000001840000}"/>
    <cellStyle name="Normal 65 2 2 2 2 2" xfId="2788" xr:uid="{00000000-0005-0000-0000-000002840000}"/>
    <cellStyle name="Normal 65 2 2 2 2 2 2" xfId="4478" xr:uid="{00000000-0005-0000-0000-000003840000}"/>
    <cellStyle name="Normal 65 2 2 2 2 2 2 2" xfId="14551" xr:uid="{00000000-0005-0000-0000-000004840000}"/>
    <cellStyle name="Normal 65 2 2 2 2 2 2 2 2" xfId="44882" xr:uid="{00000000-0005-0000-0000-000005840000}"/>
    <cellStyle name="Normal 65 2 2 2 2 2 2 2 3" xfId="29649" xr:uid="{00000000-0005-0000-0000-000006840000}"/>
    <cellStyle name="Normal 65 2 2 2 2 2 2 3" xfId="9531" xr:uid="{00000000-0005-0000-0000-000007840000}"/>
    <cellStyle name="Normal 65 2 2 2 2 2 2 3 2" xfId="39865" xr:uid="{00000000-0005-0000-0000-000008840000}"/>
    <cellStyle name="Normal 65 2 2 2 2 2 2 3 3" xfId="24632" xr:uid="{00000000-0005-0000-0000-000009840000}"/>
    <cellStyle name="Normal 65 2 2 2 2 2 2 4" xfId="34852" xr:uid="{00000000-0005-0000-0000-00000A840000}"/>
    <cellStyle name="Normal 65 2 2 2 2 2 2 5" xfId="19619" xr:uid="{00000000-0005-0000-0000-00000B840000}"/>
    <cellStyle name="Normal 65 2 2 2 2 2 3" xfId="6170" xr:uid="{00000000-0005-0000-0000-00000C840000}"/>
    <cellStyle name="Normal 65 2 2 2 2 2 3 2" xfId="16222" xr:uid="{00000000-0005-0000-0000-00000D840000}"/>
    <cellStyle name="Normal 65 2 2 2 2 2 3 2 2" xfId="46553" xr:uid="{00000000-0005-0000-0000-00000E840000}"/>
    <cellStyle name="Normal 65 2 2 2 2 2 3 2 3" xfId="31320" xr:uid="{00000000-0005-0000-0000-00000F840000}"/>
    <cellStyle name="Normal 65 2 2 2 2 2 3 3" xfId="11202" xr:uid="{00000000-0005-0000-0000-000010840000}"/>
    <cellStyle name="Normal 65 2 2 2 2 2 3 3 2" xfId="41536" xr:uid="{00000000-0005-0000-0000-000011840000}"/>
    <cellStyle name="Normal 65 2 2 2 2 2 3 3 3" xfId="26303" xr:uid="{00000000-0005-0000-0000-000012840000}"/>
    <cellStyle name="Normal 65 2 2 2 2 2 3 4" xfId="36523" xr:uid="{00000000-0005-0000-0000-000013840000}"/>
    <cellStyle name="Normal 65 2 2 2 2 2 3 5" xfId="21290" xr:uid="{00000000-0005-0000-0000-000014840000}"/>
    <cellStyle name="Normal 65 2 2 2 2 2 4" xfId="12880" xr:uid="{00000000-0005-0000-0000-000015840000}"/>
    <cellStyle name="Normal 65 2 2 2 2 2 4 2" xfId="43211" xr:uid="{00000000-0005-0000-0000-000016840000}"/>
    <cellStyle name="Normal 65 2 2 2 2 2 4 3" xfId="27978" xr:uid="{00000000-0005-0000-0000-000017840000}"/>
    <cellStyle name="Normal 65 2 2 2 2 2 5" xfId="7859" xr:uid="{00000000-0005-0000-0000-000018840000}"/>
    <cellStyle name="Normal 65 2 2 2 2 2 5 2" xfId="38194" xr:uid="{00000000-0005-0000-0000-000019840000}"/>
    <cellStyle name="Normal 65 2 2 2 2 2 5 3" xfId="22961" xr:uid="{00000000-0005-0000-0000-00001A840000}"/>
    <cellStyle name="Normal 65 2 2 2 2 2 6" xfId="33182" xr:uid="{00000000-0005-0000-0000-00001B840000}"/>
    <cellStyle name="Normal 65 2 2 2 2 2 7" xfId="17948" xr:uid="{00000000-0005-0000-0000-00001C840000}"/>
    <cellStyle name="Normal 65 2 2 2 2 3" xfId="3641" xr:uid="{00000000-0005-0000-0000-00001D840000}"/>
    <cellStyle name="Normal 65 2 2 2 2 3 2" xfId="13715" xr:uid="{00000000-0005-0000-0000-00001E840000}"/>
    <cellStyle name="Normal 65 2 2 2 2 3 2 2" xfId="44046" xr:uid="{00000000-0005-0000-0000-00001F840000}"/>
    <cellStyle name="Normal 65 2 2 2 2 3 2 3" xfId="28813" xr:uid="{00000000-0005-0000-0000-000020840000}"/>
    <cellStyle name="Normal 65 2 2 2 2 3 3" xfId="8695" xr:uid="{00000000-0005-0000-0000-000021840000}"/>
    <cellStyle name="Normal 65 2 2 2 2 3 3 2" xfId="39029" xr:uid="{00000000-0005-0000-0000-000022840000}"/>
    <cellStyle name="Normal 65 2 2 2 2 3 3 3" xfId="23796" xr:uid="{00000000-0005-0000-0000-000023840000}"/>
    <cellStyle name="Normal 65 2 2 2 2 3 4" xfId="34016" xr:uid="{00000000-0005-0000-0000-000024840000}"/>
    <cellStyle name="Normal 65 2 2 2 2 3 5" xfId="18783" xr:uid="{00000000-0005-0000-0000-000025840000}"/>
    <cellStyle name="Normal 65 2 2 2 2 4" xfId="5334" xr:uid="{00000000-0005-0000-0000-000026840000}"/>
    <cellStyle name="Normal 65 2 2 2 2 4 2" xfId="15386" xr:uid="{00000000-0005-0000-0000-000027840000}"/>
    <cellStyle name="Normal 65 2 2 2 2 4 2 2" xfId="45717" xr:uid="{00000000-0005-0000-0000-000028840000}"/>
    <cellStyle name="Normal 65 2 2 2 2 4 2 3" xfId="30484" xr:uid="{00000000-0005-0000-0000-000029840000}"/>
    <cellStyle name="Normal 65 2 2 2 2 4 3" xfId="10366" xr:uid="{00000000-0005-0000-0000-00002A840000}"/>
    <cellStyle name="Normal 65 2 2 2 2 4 3 2" xfId="40700" xr:uid="{00000000-0005-0000-0000-00002B840000}"/>
    <cellStyle name="Normal 65 2 2 2 2 4 3 3" xfId="25467" xr:uid="{00000000-0005-0000-0000-00002C840000}"/>
    <cellStyle name="Normal 65 2 2 2 2 4 4" xfId="35687" xr:uid="{00000000-0005-0000-0000-00002D840000}"/>
    <cellStyle name="Normal 65 2 2 2 2 4 5" xfId="20454" xr:uid="{00000000-0005-0000-0000-00002E840000}"/>
    <cellStyle name="Normal 65 2 2 2 2 5" xfId="12044" xr:uid="{00000000-0005-0000-0000-00002F840000}"/>
    <cellStyle name="Normal 65 2 2 2 2 5 2" xfId="42375" xr:uid="{00000000-0005-0000-0000-000030840000}"/>
    <cellStyle name="Normal 65 2 2 2 2 5 3" xfId="27142" xr:uid="{00000000-0005-0000-0000-000031840000}"/>
    <cellStyle name="Normal 65 2 2 2 2 6" xfId="7023" xr:uid="{00000000-0005-0000-0000-000032840000}"/>
    <cellStyle name="Normal 65 2 2 2 2 6 2" xfId="37358" xr:uid="{00000000-0005-0000-0000-000033840000}"/>
    <cellStyle name="Normal 65 2 2 2 2 6 3" xfId="22125" xr:uid="{00000000-0005-0000-0000-000034840000}"/>
    <cellStyle name="Normal 65 2 2 2 2 7" xfId="32346" xr:uid="{00000000-0005-0000-0000-000035840000}"/>
    <cellStyle name="Normal 65 2 2 2 2 8" xfId="17112" xr:uid="{00000000-0005-0000-0000-000036840000}"/>
    <cellStyle name="Normal 65 2 2 2 3" xfId="2370" xr:uid="{00000000-0005-0000-0000-000037840000}"/>
    <cellStyle name="Normal 65 2 2 2 3 2" xfId="4060" xr:uid="{00000000-0005-0000-0000-000038840000}"/>
    <cellStyle name="Normal 65 2 2 2 3 2 2" xfId="14133" xr:uid="{00000000-0005-0000-0000-000039840000}"/>
    <cellStyle name="Normal 65 2 2 2 3 2 2 2" xfId="44464" xr:uid="{00000000-0005-0000-0000-00003A840000}"/>
    <cellStyle name="Normal 65 2 2 2 3 2 2 3" xfId="29231" xr:uid="{00000000-0005-0000-0000-00003B840000}"/>
    <cellStyle name="Normal 65 2 2 2 3 2 3" xfId="9113" xr:uid="{00000000-0005-0000-0000-00003C840000}"/>
    <cellStyle name="Normal 65 2 2 2 3 2 3 2" xfId="39447" xr:uid="{00000000-0005-0000-0000-00003D840000}"/>
    <cellStyle name="Normal 65 2 2 2 3 2 3 3" xfId="24214" xr:uid="{00000000-0005-0000-0000-00003E840000}"/>
    <cellStyle name="Normal 65 2 2 2 3 2 4" xfId="34434" xr:uid="{00000000-0005-0000-0000-00003F840000}"/>
    <cellStyle name="Normal 65 2 2 2 3 2 5" xfId="19201" xr:uid="{00000000-0005-0000-0000-000040840000}"/>
    <cellStyle name="Normal 65 2 2 2 3 3" xfId="5752" xr:uid="{00000000-0005-0000-0000-000041840000}"/>
    <cellStyle name="Normal 65 2 2 2 3 3 2" xfId="15804" xr:uid="{00000000-0005-0000-0000-000042840000}"/>
    <cellStyle name="Normal 65 2 2 2 3 3 2 2" xfId="46135" xr:uid="{00000000-0005-0000-0000-000043840000}"/>
    <cellStyle name="Normal 65 2 2 2 3 3 2 3" xfId="30902" xr:uid="{00000000-0005-0000-0000-000044840000}"/>
    <cellStyle name="Normal 65 2 2 2 3 3 3" xfId="10784" xr:uid="{00000000-0005-0000-0000-000045840000}"/>
    <cellStyle name="Normal 65 2 2 2 3 3 3 2" xfId="41118" xr:uid="{00000000-0005-0000-0000-000046840000}"/>
    <cellStyle name="Normal 65 2 2 2 3 3 3 3" xfId="25885" xr:uid="{00000000-0005-0000-0000-000047840000}"/>
    <cellStyle name="Normal 65 2 2 2 3 3 4" xfId="36105" xr:uid="{00000000-0005-0000-0000-000048840000}"/>
    <cellStyle name="Normal 65 2 2 2 3 3 5" xfId="20872" xr:uid="{00000000-0005-0000-0000-000049840000}"/>
    <cellStyle name="Normal 65 2 2 2 3 4" xfId="12462" xr:uid="{00000000-0005-0000-0000-00004A840000}"/>
    <cellStyle name="Normal 65 2 2 2 3 4 2" xfId="42793" xr:uid="{00000000-0005-0000-0000-00004B840000}"/>
    <cellStyle name="Normal 65 2 2 2 3 4 3" xfId="27560" xr:uid="{00000000-0005-0000-0000-00004C840000}"/>
    <cellStyle name="Normal 65 2 2 2 3 5" xfId="7441" xr:uid="{00000000-0005-0000-0000-00004D840000}"/>
    <cellStyle name="Normal 65 2 2 2 3 5 2" xfId="37776" xr:uid="{00000000-0005-0000-0000-00004E840000}"/>
    <cellStyle name="Normal 65 2 2 2 3 5 3" xfId="22543" xr:uid="{00000000-0005-0000-0000-00004F840000}"/>
    <cellStyle name="Normal 65 2 2 2 3 6" xfId="32764" xr:uid="{00000000-0005-0000-0000-000050840000}"/>
    <cellStyle name="Normal 65 2 2 2 3 7" xfId="17530" xr:uid="{00000000-0005-0000-0000-000051840000}"/>
    <cellStyle name="Normal 65 2 2 2 4" xfId="3223" xr:uid="{00000000-0005-0000-0000-000052840000}"/>
    <cellStyle name="Normal 65 2 2 2 4 2" xfId="13297" xr:uid="{00000000-0005-0000-0000-000053840000}"/>
    <cellStyle name="Normal 65 2 2 2 4 2 2" xfId="43628" xr:uid="{00000000-0005-0000-0000-000054840000}"/>
    <cellStyle name="Normal 65 2 2 2 4 2 3" xfId="28395" xr:uid="{00000000-0005-0000-0000-000055840000}"/>
    <cellStyle name="Normal 65 2 2 2 4 3" xfId="8277" xr:uid="{00000000-0005-0000-0000-000056840000}"/>
    <cellStyle name="Normal 65 2 2 2 4 3 2" xfId="38611" xr:uid="{00000000-0005-0000-0000-000057840000}"/>
    <cellStyle name="Normal 65 2 2 2 4 3 3" xfId="23378" xr:uid="{00000000-0005-0000-0000-000058840000}"/>
    <cellStyle name="Normal 65 2 2 2 4 4" xfId="33598" xr:uid="{00000000-0005-0000-0000-000059840000}"/>
    <cellStyle name="Normal 65 2 2 2 4 5" xfId="18365" xr:uid="{00000000-0005-0000-0000-00005A840000}"/>
    <cellStyle name="Normal 65 2 2 2 5" xfId="4916" xr:uid="{00000000-0005-0000-0000-00005B840000}"/>
    <cellStyle name="Normal 65 2 2 2 5 2" xfId="14968" xr:uid="{00000000-0005-0000-0000-00005C840000}"/>
    <cellStyle name="Normal 65 2 2 2 5 2 2" xfId="45299" xr:uid="{00000000-0005-0000-0000-00005D840000}"/>
    <cellStyle name="Normal 65 2 2 2 5 2 3" xfId="30066" xr:uid="{00000000-0005-0000-0000-00005E840000}"/>
    <cellStyle name="Normal 65 2 2 2 5 3" xfId="9948" xr:uid="{00000000-0005-0000-0000-00005F840000}"/>
    <cellStyle name="Normal 65 2 2 2 5 3 2" xfId="40282" xr:uid="{00000000-0005-0000-0000-000060840000}"/>
    <cellStyle name="Normal 65 2 2 2 5 3 3" xfId="25049" xr:uid="{00000000-0005-0000-0000-000061840000}"/>
    <cellStyle name="Normal 65 2 2 2 5 4" xfId="35269" xr:uid="{00000000-0005-0000-0000-000062840000}"/>
    <cellStyle name="Normal 65 2 2 2 5 5" xfId="20036" xr:uid="{00000000-0005-0000-0000-000063840000}"/>
    <cellStyle name="Normal 65 2 2 2 6" xfId="11626" xr:uid="{00000000-0005-0000-0000-000064840000}"/>
    <cellStyle name="Normal 65 2 2 2 6 2" xfId="41957" xr:uid="{00000000-0005-0000-0000-000065840000}"/>
    <cellStyle name="Normal 65 2 2 2 6 3" xfId="26724" xr:uid="{00000000-0005-0000-0000-000066840000}"/>
    <cellStyle name="Normal 65 2 2 2 7" xfId="6605" xr:uid="{00000000-0005-0000-0000-000067840000}"/>
    <cellStyle name="Normal 65 2 2 2 7 2" xfId="36940" xr:uid="{00000000-0005-0000-0000-000068840000}"/>
    <cellStyle name="Normal 65 2 2 2 7 3" xfId="21707" xr:uid="{00000000-0005-0000-0000-000069840000}"/>
    <cellStyle name="Normal 65 2 2 2 8" xfId="31928" xr:uid="{00000000-0005-0000-0000-00006A840000}"/>
    <cellStyle name="Normal 65 2 2 2 9" xfId="16694" xr:uid="{00000000-0005-0000-0000-00006B840000}"/>
    <cellStyle name="Normal 65 2 2 3" xfId="1741" xr:uid="{00000000-0005-0000-0000-00006C840000}"/>
    <cellStyle name="Normal 65 2 2 3 2" xfId="2580" xr:uid="{00000000-0005-0000-0000-00006D840000}"/>
    <cellStyle name="Normal 65 2 2 3 2 2" xfId="4270" xr:uid="{00000000-0005-0000-0000-00006E840000}"/>
    <cellStyle name="Normal 65 2 2 3 2 2 2" xfId="14343" xr:uid="{00000000-0005-0000-0000-00006F840000}"/>
    <cellStyle name="Normal 65 2 2 3 2 2 2 2" xfId="44674" xr:uid="{00000000-0005-0000-0000-000070840000}"/>
    <cellStyle name="Normal 65 2 2 3 2 2 2 3" xfId="29441" xr:uid="{00000000-0005-0000-0000-000071840000}"/>
    <cellStyle name="Normal 65 2 2 3 2 2 3" xfId="9323" xr:uid="{00000000-0005-0000-0000-000072840000}"/>
    <cellStyle name="Normal 65 2 2 3 2 2 3 2" xfId="39657" xr:uid="{00000000-0005-0000-0000-000073840000}"/>
    <cellStyle name="Normal 65 2 2 3 2 2 3 3" xfId="24424" xr:uid="{00000000-0005-0000-0000-000074840000}"/>
    <cellStyle name="Normal 65 2 2 3 2 2 4" xfId="34644" xr:uid="{00000000-0005-0000-0000-000075840000}"/>
    <cellStyle name="Normal 65 2 2 3 2 2 5" xfId="19411" xr:uid="{00000000-0005-0000-0000-000076840000}"/>
    <cellStyle name="Normal 65 2 2 3 2 3" xfId="5962" xr:uid="{00000000-0005-0000-0000-000077840000}"/>
    <cellStyle name="Normal 65 2 2 3 2 3 2" xfId="16014" xr:uid="{00000000-0005-0000-0000-000078840000}"/>
    <cellStyle name="Normal 65 2 2 3 2 3 2 2" xfId="46345" xr:uid="{00000000-0005-0000-0000-000079840000}"/>
    <cellStyle name="Normal 65 2 2 3 2 3 2 3" xfId="31112" xr:uid="{00000000-0005-0000-0000-00007A840000}"/>
    <cellStyle name="Normal 65 2 2 3 2 3 3" xfId="10994" xr:uid="{00000000-0005-0000-0000-00007B840000}"/>
    <cellStyle name="Normal 65 2 2 3 2 3 3 2" xfId="41328" xr:uid="{00000000-0005-0000-0000-00007C840000}"/>
    <cellStyle name="Normal 65 2 2 3 2 3 3 3" xfId="26095" xr:uid="{00000000-0005-0000-0000-00007D840000}"/>
    <cellStyle name="Normal 65 2 2 3 2 3 4" xfId="36315" xr:uid="{00000000-0005-0000-0000-00007E840000}"/>
    <cellStyle name="Normal 65 2 2 3 2 3 5" xfId="21082" xr:uid="{00000000-0005-0000-0000-00007F840000}"/>
    <cellStyle name="Normal 65 2 2 3 2 4" xfId="12672" xr:uid="{00000000-0005-0000-0000-000080840000}"/>
    <cellStyle name="Normal 65 2 2 3 2 4 2" xfId="43003" xr:uid="{00000000-0005-0000-0000-000081840000}"/>
    <cellStyle name="Normal 65 2 2 3 2 4 3" xfId="27770" xr:uid="{00000000-0005-0000-0000-000082840000}"/>
    <cellStyle name="Normal 65 2 2 3 2 5" xfId="7651" xr:uid="{00000000-0005-0000-0000-000083840000}"/>
    <cellStyle name="Normal 65 2 2 3 2 5 2" xfId="37986" xr:uid="{00000000-0005-0000-0000-000084840000}"/>
    <cellStyle name="Normal 65 2 2 3 2 5 3" xfId="22753" xr:uid="{00000000-0005-0000-0000-000085840000}"/>
    <cellStyle name="Normal 65 2 2 3 2 6" xfId="32974" xr:uid="{00000000-0005-0000-0000-000086840000}"/>
    <cellStyle name="Normal 65 2 2 3 2 7" xfId="17740" xr:uid="{00000000-0005-0000-0000-000087840000}"/>
    <cellStyle name="Normal 65 2 2 3 3" xfId="3433" xr:uid="{00000000-0005-0000-0000-000088840000}"/>
    <cellStyle name="Normal 65 2 2 3 3 2" xfId="13507" xr:uid="{00000000-0005-0000-0000-000089840000}"/>
    <cellStyle name="Normal 65 2 2 3 3 2 2" xfId="43838" xr:uid="{00000000-0005-0000-0000-00008A840000}"/>
    <cellStyle name="Normal 65 2 2 3 3 2 3" xfId="28605" xr:uid="{00000000-0005-0000-0000-00008B840000}"/>
    <cellStyle name="Normal 65 2 2 3 3 3" xfId="8487" xr:uid="{00000000-0005-0000-0000-00008C840000}"/>
    <cellStyle name="Normal 65 2 2 3 3 3 2" xfId="38821" xr:uid="{00000000-0005-0000-0000-00008D840000}"/>
    <cellStyle name="Normal 65 2 2 3 3 3 3" xfId="23588" xr:uid="{00000000-0005-0000-0000-00008E840000}"/>
    <cellStyle name="Normal 65 2 2 3 3 4" xfId="33808" xr:uid="{00000000-0005-0000-0000-00008F840000}"/>
    <cellStyle name="Normal 65 2 2 3 3 5" xfId="18575" xr:uid="{00000000-0005-0000-0000-000090840000}"/>
    <cellStyle name="Normal 65 2 2 3 4" xfId="5126" xr:uid="{00000000-0005-0000-0000-000091840000}"/>
    <cellStyle name="Normal 65 2 2 3 4 2" xfId="15178" xr:uid="{00000000-0005-0000-0000-000092840000}"/>
    <cellStyle name="Normal 65 2 2 3 4 2 2" xfId="45509" xr:uid="{00000000-0005-0000-0000-000093840000}"/>
    <cellStyle name="Normal 65 2 2 3 4 2 3" xfId="30276" xr:uid="{00000000-0005-0000-0000-000094840000}"/>
    <cellStyle name="Normal 65 2 2 3 4 3" xfId="10158" xr:uid="{00000000-0005-0000-0000-000095840000}"/>
    <cellStyle name="Normal 65 2 2 3 4 3 2" xfId="40492" xr:uid="{00000000-0005-0000-0000-000096840000}"/>
    <cellStyle name="Normal 65 2 2 3 4 3 3" xfId="25259" xr:uid="{00000000-0005-0000-0000-000097840000}"/>
    <cellStyle name="Normal 65 2 2 3 4 4" xfId="35479" xr:uid="{00000000-0005-0000-0000-000098840000}"/>
    <cellStyle name="Normal 65 2 2 3 4 5" xfId="20246" xr:uid="{00000000-0005-0000-0000-000099840000}"/>
    <cellStyle name="Normal 65 2 2 3 5" xfId="11836" xr:uid="{00000000-0005-0000-0000-00009A840000}"/>
    <cellStyle name="Normal 65 2 2 3 5 2" xfId="42167" xr:uid="{00000000-0005-0000-0000-00009B840000}"/>
    <cellStyle name="Normal 65 2 2 3 5 3" xfId="26934" xr:uid="{00000000-0005-0000-0000-00009C840000}"/>
    <cellStyle name="Normal 65 2 2 3 6" xfId="6815" xr:uid="{00000000-0005-0000-0000-00009D840000}"/>
    <cellStyle name="Normal 65 2 2 3 6 2" xfId="37150" xr:uid="{00000000-0005-0000-0000-00009E840000}"/>
    <cellStyle name="Normal 65 2 2 3 6 3" xfId="21917" xr:uid="{00000000-0005-0000-0000-00009F840000}"/>
    <cellStyle name="Normal 65 2 2 3 7" xfId="32138" xr:uid="{00000000-0005-0000-0000-0000A0840000}"/>
    <cellStyle name="Normal 65 2 2 3 8" xfId="16904" xr:uid="{00000000-0005-0000-0000-0000A1840000}"/>
    <cellStyle name="Normal 65 2 2 4" xfId="2162" xr:uid="{00000000-0005-0000-0000-0000A2840000}"/>
    <cellStyle name="Normal 65 2 2 4 2" xfId="3852" xr:uid="{00000000-0005-0000-0000-0000A3840000}"/>
    <cellStyle name="Normal 65 2 2 4 2 2" xfId="13925" xr:uid="{00000000-0005-0000-0000-0000A4840000}"/>
    <cellStyle name="Normal 65 2 2 4 2 2 2" xfId="44256" xr:uid="{00000000-0005-0000-0000-0000A5840000}"/>
    <cellStyle name="Normal 65 2 2 4 2 2 3" xfId="29023" xr:uid="{00000000-0005-0000-0000-0000A6840000}"/>
    <cellStyle name="Normal 65 2 2 4 2 3" xfId="8905" xr:uid="{00000000-0005-0000-0000-0000A7840000}"/>
    <cellStyle name="Normal 65 2 2 4 2 3 2" xfId="39239" xr:uid="{00000000-0005-0000-0000-0000A8840000}"/>
    <cellStyle name="Normal 65 2 2 4 2 3 3" xfId="24006" xr:uid="{00000000-0005-0000-0000-0000A9840000}"/>
    <cellStyle name="Normal 65 2 2 4 2 4" xfId="34226" xr:uid="{00000000-0005-0000-0000-0000AA840000}"/>
    <cellStyle name="Normal 65 2 2 4 2 5" xfId="18993" xr:uid="{00000000-0005-0000-0000-0000AB840000}"/>
    <cellStyle name="Normal 65 2 2 4 3" xfId="5544" xr:uid="{00000000-0005-0000-0000-0000AC840000}"/>
    <cellStyle name="Normal 65 2 2 4 3 2" xfId="15596" xr:uid="{00000000-0005-0000-0000-0000AD840000}"/>
    <cellStyle name="Normal 65 2 2 4 3 2 2" xfId="45927" xr:uid="{00000000-0005-0000-0000-0000AE840000}"/>
    <cellStyle name="Normal 65 2 2 4 3 2 3" xfId="30694" xr:uid="{00000000-0005-0000-0000-0000AF840000}"/>
    <cellStyle name="Normal 65 2 2 4 3 3" xfId="10576" xr:uid="{00000000-0005-0000-0000-0000B0840000}"/>
    <cellStyle name="Normal 65 2 2 4 3 3 2" xfId="40910" xr:uid="{00000000-0005-0000-0000-0000B1840000}"/>
    <cellStyle name="Normal 65 2 2 4 3 3 3" xfId="25677" xr:uid="{00000000-0005-0000-0000-0000B2840000}"/>
    <cellStyle name="Normal 65 2 2 4 3 4" xfId="35897" xr:uid="{00000000-0005-0000-0000-0000B3840000}"/>
    <cellStyle name="Normal 65 2 2 4 3 5" xfId="20664" xr:uid="{00000000-0005-0000-0000-0000B4840000}"/>
    <cellStyle name="Normal 65 2 2 4 4" xfId="12254" xr:uid="{00000000-0005-0000-0000-0000B5840000}"/>
    <cellStyle name="Normal 65 2 2 4 4 2" xfId="42585" xr:uid="{00000000-0005-0000-0000-0000B6840000}"/>
    <cellStyle name="Normal 65 2 2 4 4 3" xfId="27352" xr:uid="{00000000-0005-0000-0000-0000B7840000}"/>
    <cellStyle name="Normal 65 2 2 4 5" xfId="7233" xr:uid="{00000000-0005-0000-0000-0000B8840000}"/>
    <cellStyle name="Normal 65 2 2 4 5 2" xfId="37568" xr:uid="{00000000-0005-0000-0000-0000B9840000}"/>
    <cellStyle name="Normal 65 2 2 4 5 3" xfId="22335" xr:uid="{00000000-0005-0000-0000-0000BA840000}"/>
    <cellStyle name="Normal 65 2 2 4 6" xfId="32556" xr:uid="{00000000-0005-0000-0000-0000BB840000}"/>
    <cellStyle name="Normal 65 2 2 4 7" xfId="17322" xr:uid="{00000000-0005-0000-0000-0000BC840000}"/>
    <cellStyle name="Normal 65 2 2 5" xfId="3015" xr:uid="{00000000-0005-0000-0000-0000BD840000}"/>
    <cellStyle name="Normal 65 2 2 5 2" xfId="13089" xr:uid="{00000000-0005-0000-0000-0000BE840000}"/>
    <cellStyle name="Normal 65 2 2 5 2 2" xfId="43420" xr:uid="{00000000-0005-0000-0000-0000BF840000}"/>
    <cellStyle name="Normal 65 2 2 5 2 3" xfId="28187" xr:uid="{00000000-0005-0000-0000-0000C0840000}"/>
    <cellStyle name="Normal 65 2 2 5 3" xfId="8069" xr:uid="{00000000-0005-0000-0000-0000C1840000}"/>
    <cellStyle name="Normal 65 2 2 5 3 2" xfId="38403" xr:uid="{00000000-0005-0000-0000-0000C2840000}"/>
    <cellStyle name="Normal 65 2 2 5 3 3" xfId="23170" xr:uid="{00000000-0005-0000-0000-0000C3840000}"/>
    <cellStyle name="Normal 65 2 2 5 4" xfId="33390" xr:uid="{00000000-0005-0000-0000-0000C4840000}"/>
    <cellStyle name="Normal 65 2 2 5 5" xfId="18157" xr:uid="{00000000-0005-0000-0000-0000C5840000}"/>
    <cellStyle name="Normal 65 2 2 6" xfId="4708" xr:uid="{00000000-0005-0000-0000-0000C6840000}"/>
    <cellStyle name="Normal 65 2 2 6 2" xfId="14760" xr:uid="{00000000-0005-0000-0000-0000C7840000}"/>
    <cellStyle name="Normal 65 2 2 6 2 2" xfId="45091" xr:uid="{00000000-0005-0000-0000-0000C8840000}"/>
    <cellStyle name="Normal 65 2 2 6 2 3" xfId="29858" xr:uid="{00000000-0005-0000-0000-0000C9840000}"/>
    <cellStyle name="Normal 65 2 2 6 3" xfId="9740" xr:uid="{00000000-0005-0000-0000-0000CA840000}"/>
    <cellStyle name="Normal 65 2 2 6 3 2" xfId="40074" xr:uid="{00000000-0005-0000-0000-0000CB840000}"/>
    <cellStyle name="Normal 65 2 2 6 3 3" xfId="24841" xr:uid="{00000000-0005-0000-0000-0000CC840000}"/>
    <cellStyle name="Normal 65 2 2 6 4" xfId="35061" xr:uid="{00000000-0005-0000-0000-0000CD840000}"/>
    <cellStyle name="Normal 65 2 2 6 5" xfId="19828" xr:uid="{00000000-0005-0000-0000-0000CE840000}"/>
    <cellStyle name="Normal 65 2 2 7" xfId="11418" xr:uid="{00000000-0005-0000-0000-0000CF840000}"/>
    <cellStyle name="Normal 65 2 2 7 2" xfId="41749" xr:uid="{00000000-0005-0000-0000-0000D0840000}"/>
    <cellStyle name="Normal 65 2 2 7 3" xfId="26516" xr:uid="{00000000-0005-0000-0000-0000D1840000}"/>
    <cellStyle name="Normal 65 2 2 8" xfId="6397" xr:uid="{00000000-0005-0000-0000-0000D2840000}"/>
    <cellStyle name="Normal 65 2 2 8 2" xfId="36732" xr:uid="{00000000-0005-0000-0000-0000D3840000}"/>
    <cellStyle name="Normal 65 2 2 8 3" xfId="21499" xr:uid="{00000000-0005-0000-0000-0000D4840000}"/>
    <cellStyle name="Normal 65 2 2 9" xfId="31720" xr:uid="{00000000-0005-0000-0000-0000D5840000}"/>
    <cellStyle name="Normal 65 2 3" xfId="1424" xr:uid="{00000000-0005-0000-0000-0000D6840000}"/>
    <cellStyle name="Normal 65 2 3 2" xfId="1845" xr:uid="{00000000-0005-0000-0000-0000D7840000}"/>
    <cellStyle name="Normal 65 2 3 2 2" xfId="2684" xr:uid="{00000000-0005-0000-0000-0000D8840000}"/>
    <cellStyle name="Normal 65 2 3 2 2 2" xfId="4374" xr:uid="{00000000-0005-0000-0000-0000D9840000}"/>
    <cellStyle name="Normal 65 2 3 2 2 2 2" xfId="14447" xr:uid="{00000000-0005-0000-0000-0000DA840000}"/>
    <cellStyle name="Normal 65 2 3 2 2 2 2 2" xfId="44778" xr:uid="{00000000-0005-0000-0000-0000DB840000}"/>
    <cellStyle name="Normal 65 2 3 2 2 2 2 3" xfId="29545" xr:uid="{00000000-0005-0000-0000-0000DC840000}"/>
    <cellStyle name="Normal 65 2 3 2 2 2 3" xfId="9427" xr:uid="{00000000-0005-0000-0000-0000DD840000}"/>
    <cellStyle name="Normal 65 2 3 2 2 2 3 2" xfId="39761" xr:uid="{00000000-0005-0000-0000-0000DE840000}"/>
    <cellStyle name="Normal 65 2 3 2 2 2 3 3" xfId="24528" xr:uid="{00000000-0005-0000-0000-0000DF840000}"/>
    <cellStyle name="Normal 65 2 3 2 2 2 4" xfId="34748" xr:uid="{00000000-0005-0000-0000-0000E0840000}"/>
    <cellStyle name="Normal 65 2 3 2 2 2 5" xfId="19515" xr:uid="{00000000-0005-0000-0000-0000E1840000}"/>
    <cellStyle name="Normal 65 2 3 2 2 3" xfId="6066" xr:uid="{00000000-0005-0000-0000-0000E2840000}"/>
    <cellStyle name="Normal 65 2 3 2 2 3 2" xfId="16118" xr:uid="{00000000-0005-0000-0000-0000E3840000}"/>
    <cellStyle name="Normal 65 2 3 2 2 3 2 2" xfId="46449" xr:uid="{00000000-0005-0000-0000-0000E4840000}"/>
    <cellStyle name="Normal 65 2 3 2 2 3 2 3" xfId="31216" xr:uid="{00000000-0005-0000-0000-0000E5840000}"/>
    <cellStyle name="Normal 65 2 3 2 2 3 3" xfId="11098" xr:uid="{00000000-0005-0000-0000-0000E6840000}"/>
    <cellStyle name="Normal 65 2 3 2 2 3 3 2" xfId="41432" xr:uid="{00000000-0005-0000-0000-0000E7840000}"/>
    <cellStyle name="Normal 65 2 3 2 2 3 3 3" xfId="26199" xr:uid="{00000000-0005-0000-0000-0000E8840000}"/>
    <cellStyle name="Normal 65 2 3 2 2 3 4" xfId="36419" xr:uid="{00000000-0005-0000-0000-0000E9840000}"/>
    <cellStyle name="Normal 65 2 3 2 2 3 5" xfId="21186" xr:uid="{00000000-0005-0000-0000-0000EA840000}"/>
    <cellStyle name="Normal 65 2 3 2 2 4" xfId="12776" xr:uid="{00000000-0005-0000-0000-0000EB840000}"/>
    <cellStyle name="Normal 65 2 3 2 2 4 2" xfId="43107" xr:uid="{00000000-0005-0000-0000-0000EC840000}"/>
    <cellStyle name="Normal 65 2 3 2 2 4 3" xfId="27874" xr:uid="{00000000-0005-0000-0000-0000ED840000}"/>
    <cellStyle name="Normal 65 2 3 2 2 5" xfId="7755" xr:uid="{00000000-0005-0000-0000-0000EE840000}"/>
    <cellStyle name="Normal 65 2 3 2 2 5 2" xfId="38090" xr:uid="{00000000-0005-0000-0000-0000EF840000}"/>
    <cellStyle name="Normal 65 2 3 2 2 5 3" xfId="22857" xr:uid="{00000000-0005-0000-0000-0000F0840000}"/>
    <cellStyle name="Normal 65 2 3 2 2 6" xfId="33078" xr:uid="{00000000-0005-0000-0000-0000F1840000}"/>
    <cellStyle name="Normal 65 2 3 2 2 7" xfId="17844" xr:uid="{00000000-0005-0000-0000-0000F2840000}"/>
    <cellStyle name="Normal 65 2 3 2 3" xfId="3537" xr:uid="{00000000-0005-0000-0000-0000F3840000}"/>
    <cellStyle name="Normal 65 2 3 2 3 2" xfId="13611" xr:uid="{00000000-0005-0000-0000-0000F4840000}"/>
    <cellStyle name="Normal 65 2 3 2 3 2 2" xfId="43942" xr:uid="{00000000-0005-0000-0000-0000F5840000}"/>
    <cellStyle name="Normal 65 2 3 2 3 2 3" xfId="28709" xr:uid="{00000000-0005-0000-0000-0000F6840000}"/>
    <cellStyle name="Normal 65 2 3 2 3 3" xfId="8591" xr:uid="{00000000-0005-0000-0000-0000F7840000}"/>
    <cellStyle name="Normal 65 2 3 2 3 3 2" xfId="38925" xr:uid="{00000000-0005-0000-0000-0000F8840000}"/>
    <cellStyle name="Normal 65 2 3 2 3 3 3" xfId="23692" xr:uid="{00000000-0005-0000-0000-0000F9840000}"/>
    <cellStyle name="Normal 65 2 3 2 3 4" xfId="33912" xr:uid="{00000000-0005-0000-0000-0000FA840000}"/>
    <cellStyle name="Normal 65 2 3 2 3 5" xfId="18679" xr:uid="{00000000-0005-0000-0000-0000FB840000}"/>
    <cellStyle name="Normal 65 2 3 2 4" xfId="5230" xr:uid="{00000000-0005-0000-0000-0000FC840000}"/>
    <cellStyle name="Normal 65 2 3 2 4 2" xfId="15282" xr:uid="{00000000-0005-0000-0000-0000FD840000}"/>
    <cellStyle name="Normal 65 2 3 2 4 2 2" xfId="45613" xr:uid="{00000000-0005-0000-0000-0000FE840000}"/>
    <cellStyle name="Normal 65 2 3 2 4 2 3" xfId="30380" xr:uid="{00000000-0005-0000-0000-0000FF840000}"/>
    <cellStyle name="Normal 65 2 3 2 4 3" xfId="10262" xr:uid="{00000000-0005-0000-0000-000000850000}"/>
    <cellStyle name="Normal 65 2 3 2 4 3 2" xfId="40596" xr:uid="{00000000-0005-0000-0000-000001850000}"/>
    <cellStyle name="Normal 65 2 3 2 4 3 3" xfId="25363" xr:uid="{00000000-0005-0000-0000-000002850000}"/>
    <cellStyle name="Normal 65 2 3 2 4 4" xfId="35583" xr:uid="{00000000-0005-0000-0000-000003850000}"/>
    <cellStyle name="Normal 65 2 3 2 4 5" xfId="20350" xr:uid="{00000000-0005-0000-0000-000004850000}"/>
    <cellStyle name="Normal 65 2 3 2 5" xfId="11940" xr:uid="{00000000-0005-0000-0000-000005850000}"/>
    <cellStyle name="Normal 65 2 3 2 5 2" xfId="42271" xr:uid="{00000000-0005-0000-0000-000006850000}"/>
    <cellStyle name="Normal 65 2 3 2 5 3" xfId="27038" xr:uid="{00000000-0005-0000-0000-000007850000}"/>
    <cellStyle name="Normal 65 2 3 2 6" xfId="6919" xr:uid="{00000000-0005-0000-0000-000008850000}"/>
    <cellStyle name="Normal 65 2 3 2 6 2" xfId="37254" xr:uid="{00000000-0005-0000-0000-000009850000}"/>
    <cellStyle name="Normal 65 2 3 2 6 3" xfId="22021" xr:uid="{00000000-0005-0000-0000-00000A850000}"/>
    <cellStyle name="Normal 65 2 3 2 7" xfId="32242" xr:uid="{00000000-0005-0000-0000-00000B850000}"/>
    <cellStyle name="Normal 65 2 3 2 8" xfId="17008" xr:uid="{00000000-0005-0000-0000-00000C850000}"/>
    <cellStyle name="Normal 65 2 3 3" xfId="2266" xr:uid="{00000000-0005-0000-0000-00000D850000}"/>
    <cellStyle name="Normal 65 2 3 3 2" xfId="3956" xr:uid="{00000000-0005-0000-0000-00000E850000}"/>
    <cellStyle name="Normal 65 2 3 3 2 2" xfId="14029" xr:uid="{00000000-0005-0000-0000-00000F850000}"/>
    <cellStyle name="Normal 65 2 3 3 2 2 2" xfId="44360" xr:uid="{00000000-0005-0000-0000-000010850000}"/>
    <cellStyle name="Normal 65 2 3 3 2 2 3" xfId="29127" xr:uid="{00000000-0005-0000-0000-000011850000}"/>
    <cellStyle name="Normal 65 2 3 3 2 3" xfId="9009" xr:uid="{00000000-0005-0000-0000-000012850000}"/>
    <cellStyle name="Normal 65 2 3 3 2 3 2" xfId="39343" xr:uid="{00000000-0005-0000-0000-000013850000}"/>
    <cellStyle name="Normal 65 2 3 3 2 3 3" xfId="24110" xr:uid="{00000000-0005-0000-0000-000014850000}"/>
    <cellStyle name="Normal 65 2 3 3 2 4" xfId="34330" xr:uid="{00000000-0005-0000-0000-000015850000}"/>
    <cellStyle name="Normal 65 2 3 3 2 5" xfId="19097" xr:uid="{00000000-0005-0000-0000-000016850000}"/>
    <cellStyle name="Normal 65 2 3 3 3" xfId="5648" xr:uid="{00000000-0005-0000-0000-000017850000}"/>
    <cellStyle name="Normal 65 2 3 3 3 2" xfId="15700" xr:uid="{00000000-0005-0000-0000-000018850000}"/>
    <cellStyle name="Normal 65 2 3 3 3 2 2" xfId="46031" xr:uid="{00000000-0005-0000-0000-000019850000}"/>
    <cellStyle name="Normal 65 2 3 3 3 2 3" xfId="30798" xr:uid="{00000000-0005-0000-0000-00001A850000}"/>
    <cellStyle name="Normal 65 2 3 3 3 3" xfId="10680" xr:uid="{00000000-0005-0000-0000-00001B850000}"/>
    <cellStyle name="Normal 65 2 3 3 3 3 2" xfId="41014" xr:uid="{00000000-0005-0000-0000-00001C850000}"/>
    <cellStyle name="Normal 65 2 3 3 3 3 3" xfId="25781" xr:uid="{00000000-0005-0000-0000-00001D850000}"/>
    <cellStyle name="Normal 65 2 3 3 3 4" xfId="36001" xr:uid="{00000000-0005-0000-0000-00001E850000}"/>
    <cellStyle name="Normal 65 2 3 3 3 5" xfId="20768" xr:uid="{00000000-0005-0000-0000-00001F850000}"/>
    <cellStyle name="Normal 65 2 3 3 4" xfId="12358" xr:uid="{00000000-0005-0000-0000-000020850000}"/>
    <cellStyle name="Normal 65 2 3 3 4 2" xfId="42689" xr:uid="{00000000-0005-0000-0000-000021850000}"/>
    <cellStyle name="Normal 65 2 3 3 4 3" xfId="27456" xr:uid="{00000000-0005-0000-0000-000022850000}"/>
    <cellStyle name="Normal 65 2 3 3 5" xfId="7337" xr:uid="{00000000-0005-0000-0000-000023850000}"/>
    <cellStyle name="Normal 65 2 3 3 5 2" xfId="37672" xr:uid="{00000000-0005-0000-0000-000024850000}"/>
    <cellStyle name="Normal 65 2 3 3 5 3" xfId="22439" xr:uid="{00000000-0005-0000-0000-000025850000}"/>
    <cellStyle name="Normal 65 2 3 3 6" xfId="32660" xr:uid="{00000000-0005-0000-0000-000026850000}"/>
    <cellStyle name="Normal 65 2 3 3 7" xfId="17426" xr:uid="{00000000-0005-0000-0000-000027850000}"/>
    <cellStyle name="Normal 65 2 3 4" xfId="3119" xr:uid="{00000000-0005-0000-0000-000028850000}"/>
    <cellStyle name="Normal 65 2 3 4 2" xfId="13193" xr:uid="{00000000-0005-0000-0000-000029850000}"/>
    <cellStyle name="Normal 65 2 3 4 2 2" xfId="43524" xr:uid="{00000000-0005-0000-0000-00002A850000}"/>
    <cellStyle name="Normal 65 2 3 4 2 3" xfId="28291" xr:uid="{00000000-0005-0000-0000-00002B850000}"/>
    <cellStyle name="Normal 65 2 3 4 3" xfId="8173" xr:uid="{00000000-0005-0000-0000-00002C850000}"/>
    <cellStyle name="Normal 65 2 3 4 3 2" xfId="38507" xr:uid="{00000000-0005-0000-0000-00002D850000}"/>
    <cellStyle name="Normal 65 2 3 4 3 3" xfId="23274" xr:uid="{00000000-0005-0000-0000-00002E850000}"/>
    <cellStyle name="Normal 65 2 3 4 4" xfId="33494" xr:uid="{00000000-0005-0000-0000-00002F850000}"/>
    <cellStyle name="Normal 65 2 3 4 5" xfId="18261" xr:uid="{00000000-0005-0000-0000-000030850000}"/>
    <cellStyle name="Normal 65 2 3 5" xfId="4812" xr:uid="{00000000-0005-0000-0000-000031850000}"/>
    <cellStyle name="Normal 65 2 3 5 2" xfId="14864" xr:uid="{00000000-0005-0000-0000-000032850000}"/>
    <cellStyle name="Normal 65 2 3 5 2 2" xfId="45195" xr:uid="{00000000-0005-0000-0000-000033850000}"/>
    <cellStyle name="Normal 65 2 3 5 2 3" xfId="29962" xr:uid="{00000000-0005-0000-0000-000034850000}"/>
    <cellStyle name="Normal 65 2 3 5 3" xfId="9844" xr:uid="{00000000-0005-0000-0000-000035850000}"/>
    <cellStyle name="Normal 65 2 3 5 3 2" xfId="40178" xr:uid="{00000000-0005-0000-0000-000036850000}"/>
    <cellStyle name="Normal 65 2 3 5 3 3" xfId="24945" xr:uid="{00000000-0005-0000-0000-000037850000}"/>
    <cellStyle name="Normal 65 2 3 5 4" xfId="35165" xr:uid="{00000000-0005-0000-0000-000038850000}"/>
    <cellStyle name="Normal 65 2 3 5 5" xfId="19932" xr:uid="{00000000-0005-0000-0000-000039850000}"/>
    <cellStyle name="Normal 65 2 3 6" xfId="11522" xr:uid="{00000000-0005-0000-0000-00003A850000}"/>
    <cellStyle name="Normal 65 2 3 6 2" xfId="41853" xr:uid="{00000000-0005-0000-0000-00003B850000}"/>
    <cellStyle name="Normal 65 2 3 6 3" xfId="26620" xr:uid="{00000000-0005-0000-0000-00003C850000}"/>
    <cellStyle name="Normal 65 2 3 7" xfId="6501" xr:uid="{00000000-0005-0000-0000-00003D850000}"/>
    <cellStyle name="Normal 65 2 3 7 2" xfId="36836" xr:uid="{00000000-0005-0000-0000-00003E850000}"/>
    <cellStyle name="Normal 65 2 3 7 3" xfId="21603" xr:uid="{00000000-0005-0000-0000-00003F850000}"/>
    <cellStyle name="Normal 65 2 3 8" xfId="31824" xr:uid="{00000000-0005-0000-0000-000040850000}"/>
    <cellStyle name="Normal 65 2 3 9" xfId="16590" xr:uid="{00000000-0005-0000-0000-000041850000}"/>
    <cellStyle name="Normal 65 2 4" xfId="1637" xr:uid="{00000000-0005-0000-0000-000042850000}"/>
    <cellStyle name="Normal 65 2 4 2" xfId="2476" xr:uid="{00000000-0005-0000-0000-000043850000}"/>
    <cellStyle name="Normal 65 2 4 2 2" xfId="4166" xr:uid="{00000000-0005-0000-0000-000044850000}"/>
    <cellStyle name="Normal 65 2 4 2 2 2" xfId="14239" xr:uid="{00000000-0005-0000-0000-000045850000}"/>
    <cellStyle name="Normal 65 2 4 2 2 2 2" xfId="44570" xr:uid="{00000000-0005-0000-0000-000046850000}"/>
    <cellStyle name="Normal 65 2 4 2 2 2 3" xfId="29337" xr:uid="{00000000-0005-0000-0000-000047850000}"/>
    <cellStyle name="Normal 65 2 4 2 2 3" xfId="9219" xr:uid="{00000000-0005-0000-0000-000048850000}"/>
    <cellStyle name="Normal 65 2 4 2 2 3 2" xfId="39553" xr:uid="{00000000-0005-0000-0000-000049850000}"/>
    <cellStyle name="Normal 65 2 4 2 2 3 3" xfId="24320" xr:uid="{00000000-0005-0000-0000-00004A850000}"/>
    <cellStyle name="Normal 65 2 4 2 2 4" xfId="34540" xr:uid="{00000000-0005-0000-0000-00004B850000}"/>
    <cellStyle name="Normal 65 2 4 2 2 5" xfId="19307" xr:uid="{00000000-0005-0000-0000-00004C850000}"/>
    <cellStyle name="Normal 65 2 4 2 3" xfId="5858" xr:uid="{00000000-0005-0000-0000-00004D850000}"/>
    <cellStyle name="Normal 65 2 4 2 3 2" xfId="15910" xr:uid="{00000000-0005-0000-0000-00004E850000}"/>
    <cellStyle name="Normal 65 2 4 2 3 2 2" xfId="46241" xr:uid="{00000000-0005-0000-0000-00004F850000}"/>
    <cellStyle name="Normal 65 2 4 2 3 2 3" xfId="31008" xr:uid="{00000000-0005-0000-0000-000050850000}"/>
    <cellStyle name="Normal 65 2 4 2 3 3" xfId="10890" xr:uid="{00000000-0005-0000-0000-000051850000}"/>
    <cellStyle name="Normal 65 2 4 2 3 3 2" xfId="41224" xr:uid="{00000000-0005-0000-0000-000052850000}"/>
    <cellStyle name="Normal 65 2 4 2 3 3 3" xfId="25991" xr:uid="{00000000-0005-0000-0000-000053850000}"/>
    <cellStyle name="Normal 65 2 4 2 3 4" xfId="36211" xr:uid="{00000000-0005-0000-0000-000054850000}"/>
    <cellStyle name="Normal 65 2 4 2 3 5" xfId="20978" xr:uid="{00000000-0005-0000-0000-000055850000}"/>
    <cellStyle name="Normal 65 2 4 2 4" xfId="12568" xr:uid="{00000000-0005-0000-0000-000056850000}"/>
    <cellStyle name="Normal 65 2 4 2 4 2" xfId="42899" xr:uid="{00000000-0005-0000-0000-000057850000}"/>
    <cellStyle name="Normal 65 2 4 2 4 3" xfId="27666" xr:uid="{00000000-0005-0000-0000-000058850000}"/>
    <cellStyle name="Normal 65 2 4 2 5" xfId="7547" xr:uid="{00000000-0005-0000-0000-000059850000}"/>
    <cellStyle name="Normal 65 2 4 2 5 2" xfId="37882" xr:uid="{00000000-0005-0000-0000-00005A850000}"/>
    <cellStyle name="Normal 65 2 4 2 5 3" xfId="22649" xr:uid="{00000000-0005-0000-0000-00005B850000}"/>
    <cellStyle name="Normal 65 2 4 2 6" xfId="32870" xr:uid="{00000000-0005-0000-0000-00005C850000}"/>
    <cellStyle name="Normal 65 2 4 2 7" xfId="17636" xr:uid="{00000000-0005-0000-0000-00005D850000}"/>
    <cellStyle name="Normal 65 2 4 3" xfId="3329" xr:uid="{00000000-0005-0000-0000-00005E850000}"/>
    <cellStyle name="Normal 65 2 4 3 2" xfId="13403" xr:uid="{00000000-0005-0000-0000-00005F850000}"/>
    <cellStyle name="Normal 65 2 4 3 2 2" xfId="43734" xr:uid="{00000000-0005-0000-0000-000060850000}"/>
    <cellStyle name="Normal 65 2 4 3 2 3" xfId="28501" xr:uid="{00000000-0005-0000-0000-000061850000}"/>
    <cellStyle name="Normal 65 2 4 3 3" xfId="8383" xr:uid="{00000000-0005-0000-0000-000062850000}"/>
    <cellStyle name="Normal 65 2 4 3 3 2" xfId="38717" xr:uid="{00000000-0005-0000-0000-000063850000}"/>
    <cellStyle name="Normal 65 2 4 3 3 3" xfId="23484" xr:uid="{00000000-0005-0000-0000-000064850000}"/>
    <cellStyle name="Normal 65 2 4 3 4" xfId="33704" xr:uid="{00000000-0005-0000-0000-000065850000}"/>
    <cellStyle name="Normal 65 2 4 3 5" xfId="18471" xr:uid="{00000000-0005-0000-0000-000066850000}"/>
    <cellStyle name="Normal 65 2 4 4" xfId="5022" xr:uid="{00000000-0005-0000-0000-000067850000}"/>
    <cellStyle name="Normal 65 2 4 4 2" xfId="15074" xr:uid="{00000000-0005-0000-0000-000068850000}"/>
    <cellStyle name="Normal 65 2 4 4 2 2" xfId="45405" xr:uid="{00000000-0005-0000-0000-000069850000}"/>
    <cellStyle name="Normal 65 2 4 4 2 3" xfId="30172" xr:uid="{00000000-0005-0000-0000-00006A850000}"/>
    <cellStyle name="Normal 65 2 4 4 3" xfId="10054" xr:uid="{00000000-0005-0000-0000-00006B850000}"/>
    <cellStyle name="Normal 65 2 4 4 3 2" xfId="40388" xr:uid="{00000000-0005-0000-0000-00006C850000}"/>
    <cellStyle name="Normal 65 2 4 4 3 3" xfId="25155" xr:uid="{00000000-0005-0000-0000-00006D850000}"/>
    <cellStyle name="Normal 65 2 4 4 4" xfId="35375" xr:uid="{00000000-0005-0000-0000-00006E850000}"/>
    <cellStyle name="Normal 65 2 4 4 5" xfId="20142" xr:uid="{00000000-0005-0000-0000-00006F850000}"/>
    <cellStyle name="Normal 65 2 4 5" xfId="11732" xr:uid="{00000000-0005-0000-0000-000070850000}"/>
    <cellStyle name="Normal 65 2 4 5 2" xfId="42063" xr:uid="{00000000-0005-0000-0000-000071850000}"/>
    <cellStyle name="Normal 65 2 4 5 3" xfId="26830" xr:uid="{00000000-0005-0000-0000-000072850000}"/>
    <cellStyle name="Normal 65 2 4 6" xfId="6711" xr:uid="{00000000-0005-0000-0000-000073850000}"/>
    <cellStyle name="Normal 65 2 4 6 2" xfId="37046" xr:uid="{00000000-0005-0000-0000-000074850000}"/>
    <cellStyle name="Normal 65 2 4 6 3" xfId="21813" xr:uid="{00000000-0005-0000-0000-000075850000}"/>
    <cellStyle name="Normal 65 2 4 7" xfId="32034" xr:uid="{00000000-0005-0000-0000-000076850000}"/>
    <cellStyle name="Normal 65 2 4 8" xfId="16800" xr:uid="{00000000-0005-0000-0000-000077850000}"/>
    <cellStyle name="Normal 65 2 5" xfId="2058" xr:uid="{00000000-0005-0000-0000-000078850000}"/>
    <cellStyle name="Normal 65 2 5 2" xfId="3748" xr:uid="{00000000-0005-0000-0000-000079850000}"/>
    <cellStyle name="Normal 65 2 5 2 2" xfId="13821" xr:uid="{00000000-0005-0000-0000-00007A850000}"/>
    <cellStyle name="Normal 65 2 5 2 2 2" xfId="44152" xr:uid="{00000000-0005-0000-0000-00007B850000}"/>
    <cellStyle name="Normal 65 2 5 2 2 3" xfId="28919" xr:uid="{00000000-0005-0000-0000-00007C850000}"/>
    <cellStyle name="Normal 65 2 5 2 3" xfId="8801" xr:uid="{00000000-0005-0000-0000-00007D850000}"/>
    <cellStyle name="Normal 65 2 5 2 3 2" xfId="39135" xr:uid="{00000000-0005-0000-0000-00007E850000}"/>
    <cellStyle name="Normal 65 2 5 2 3 3" xfId="23902" xr:uid="{00000000-0005-0000-0000-00007F850000}"/>
    <cellStyle name="Normal 65 2 5 2 4" xfId="34122" xr:uid="{00000000-0005-0000-0000-000080850000}"/>
    <cellStyle name="Normal 65 2 5 2 5" xfId="18889" xr:uid="{00000000-0005-0000-0000-000081850000}"/>
    <cellStyle name="Normal 65 2 5 3" xfId="5440" xr:uid="{00000000-0005-0000-0000-000082850000}"/>
    <cellStyle name="Normal 65 2 5 3 2" xfId="15492" xr:uid="{00000000-0005-0000-0000-000083850000}"/>
    <cellStyle name="Normal 65 2 5 3 2 2" xfId="45823" xr:uid="{00000000-0005-0000-0000-000084850000}"/>
    <cellStyle name="Normal 65 2 5 3 2 3" xfId="30590" xr:uid="{00000000-0005-0000-0000-000085850000}"/>
    <cellStyle name="Normal 65 2 5 3 3" xfId="10472" xr:uid="{00000000-0005-0000-0000-000086850000}"/>
    <cellStyle name="Normal 65 2 5 3 3 2" xfId="40806" xr:uid="{00000000-0005-0000-0000-000087850000}"/>
    <cellStyle name="Normal 65 2 5 3 3 3" xfId="25573" xr:uid="{00000000-0005-0000-0000-000088850000}"/>
    <cellStyle name="Normal 65 2 5 3 4" xfId="35793" xr:uid="{00000000-0005-0000-0000-000089850000}"/>
    <cellStyle name="Normal 65 2 5 3 5" xfId="20560" xr:uid="{00000000-0005-0000-0000-00008A850000}"/>
    <cellStyle name="Normal 65 2 5 4" xfId="12150" xr:uid="{00000000-0005-0000-0000-00008B850000}"/>
    <cellStyle name="Normal 65 2 5 4 2" xfId="42481" xr:uid="{00000000-0005-0000-0000-00008C850000}"/>
    <cellStyle name="Normal 65 2 5 4 3" xfId="27248" xr:uid="{00000000-0005-0000-0000-00008D850000}"/>
    <cellStyle name="Normal 65 2 5 5" xfId="7129" xr:uid="{00000000-0005-0000-0000-00008E850000}"/>
    <cellStyle name="Normal 65 2 5 5 2" xfId="37464" xr:uid="{00000000-0005-0000-0000-00008F850000}"/>
    <cellStyle name="Normal 65 2 5 5 3" xfId="22231" xr:uid="{00000000-0005-0000-0000-000090850000}"/>
    <cellStyle name="Normal 65 2 5 6" xfId="32452" xr:uid="{00000000-0005-0000-0000-000091850000}"/>
    <cellStyle name="Normal 65 2 5 7" xfId="17218" xr:uid="{00000000-0005-0000-0000-000092850000}"/>
    <cellStyle name="Normal 65 2 6" xfId="2911" xr:uid="{00000000-0005-0000-0000-000093850000}"/>
    <cellStyle name="Normal 65 2 6 2" xfId="12985" xr:uid="{00000000-0005-0000-0000-000094850000}"/>
    <cellStyle name="Normal 65 2 6 2 2" xfId="43316" xr:uid="{00000000-0005-0000-0000-000095850000}"/>
    <cellStyle name="Normal 65 2 6 2 3" xfId="28083" xr:uid="{00000000-0005-0000-0000-000096850000}"/>
    <cellStyle name="Normal 65 2 6 3" xfId="7965" xr:uid="{00000000-0005-0000-0000-000097850000}"/>
    <cellStyle name="Normal 65 2 6 3 2" xfId="38299" xr:uid="{00000000-0005-0000-0000-000098850000}"/>
    <cellStyle name="Normal 65 2 6 3 3" xfId="23066" xr:uid="{00000000-0005-0000-0000-000099850000}"/>
    <cellStyle name="Normal 65 2 6 4" xfId="33286" xr:uid="{00000000-0005-0000-0000-00009A850000}"/>
    <cellStyle name="Normal 65 2 6 5" xfId="18053" xr:uid="{00000000-0005-0000-0000-00009B850000}"/>
    <cellStyle name="Normal 65 2 7" xfId="4604" xr:uid="{00000000-0005-0000-0000-00009C850000}"/>
    <cellStyle name="Normal 65 2 7 2" xfId="14656" xr:uid="{00000000-0005-0000-0000-00009D850000}"/>
    <cellStyle name="Normal 65 2 7 2 2" xfId="44987" xr:uid="{00000000-0005-0000-0000-00009E850000}"/>
    <cellStyle name="Normal 65 2 7 2 3" xfId="29754" xr:uid="{00000000-0005-0000-0000-00009F850000}"/>
    <cellStyle name="Normal 65 2 7 3" xfId="9636" xr:uid="{00000000-0005-0000-0000-0000A0850000}"/>
    <cellStyle name="Normal 65 2 7 3 2" xfId="39970" xr:uid="{00000000-0005-0000-0000-0000A1850000}"/>
    <cellStyle name="Normal 65 2 7 3 3" xfId="24737" xr:uid="{00000000-0005-0000-0000-0000A2850000}"/>
    <cellStyle name="Normal 65 2 7 4" xfId="34957" xr:uid="{00000000-0005-0000-0000-0000A3850000}"/>
    <cellStyle name="Normal 65 2 7 5" xfId="19724" xr:uid="{00000000-0005-0000-0000-0000A4850000}"/>
    <cellStyle name="Normal 65 2 8" xfId="11314" xr:uid="{00000000-0005-0000-0000-0000A5850000}"/>
    <cellStyle name="Normal 65 2 8 2" xfId="41645" xr:uid="{00000000-0005-0000-0000-0000A6850000}"/>
    <cellStyle name="Normal 65 2 8 3" xfId="26412" xr:uid="{00000000-0005-0000-0000-0000A7850000}"/>
    <cellStyle name="Normal 65 2 9" xfId="6293" xr:uid="{00000000-0005-0000-0000-0000A8850000}"/>
    <cellStyle name="Normal 65 2 9 2" xfId="36628" xr:uid="{00000000-0005-0000-0000-0000A9850000}"/>
    <cellStyle name="Normal 65 2 9 3" xfId="21395" xr:uid="{00000000-0005-0000-0000-0000AA850000}"/>
    <cellStyle name="Normal 65 3" xfId="1257" xr:uid="{00000000-0005-0000-0000-0000AB850000}"/>
    <cellStyle name="Normal 65 3 10" xfId="16434" xr:uid="{00000000-0005-0000-0000-0000AC850000}"/>
    <cellStyle name="Normal 65 3 2" xfId="1476" xr:uid="{00000000-0005-0000-0000-0000AD850000}"/>
    <cellStyle name="Normal 65 3 2 2" xfId="1897" xr:uid="{00000000-0005-0000-0000-0000AE850000}"/>
    <cellStyle name="Normal 65 3 2 2 2" xfId="2736" xr:uid="{00000000-0005-0000-0000-0000AF850000}"/>
    <cellStyle name="Normal 65 3 2 2 2 2" xfId="4426" xr:uid="{00000000-0005-0000-0000-0000B0850000}"/>
    <cellStyle name="Normal 65 3 2 2 2 2 2" xfId="14499" xr:uid="{00000000-0005-0000-0000-0000B1850000}"/>
    <cellStyle name="Normal 65 3 2 2 2 2 2 2" xfId="44830" xr:uid="{00000000-0005-0000-0000-0000B2850000}"/>
    <cellStyle name="Normal 65 3 2 2 2 2 2 3" xfId="29597" xr:uid="{00000000-0005-0000-0000-0000B3850000}"/>
    <cellStyle name="Normal 65 3 2 2 2 2 3" xfId="9479" xr:uid="{00000000-0005-0000-0000-0000B4850000}"/>
    <cellStyle name="Normal 65 3 2 2 2 2 3 2" xfId="39813" xr:uid="{00000000-0005-0000-0000-0000B5850000}"/>
    <cellStyle name="Normal 65 3 2 2 2 2 3 3" xfId="24580" xr:uid="{00000000-0005-0000-0000-0000B6850000}"/>
    <cellStyle name="Normal 65 3 2 2 2 2 4" xfId="34800" xr:uid="{00000000-0005-0000-0000-0000B7850000}"/>
    <cellStyle name="Normal 65 3 2 2 2 2 5" xfId="19567" xr:uid="{00000000-0005-0000-0000-0000B8850000}"/>
    <cellStyle name="Normal 65 3 2 2 2 3" xfId="6118" xr:uid="{00000000-0005-0000-0000-0000B9850000}"/>
    <cellStyle name="Normal 65 3 2 2 2 3 2" xfId="16170" xr:uid="{00000000-0005-0000-0000-0000BA850000}"/>
    <cellStyle name="Normal 65 3 2 2 2 3 2 2" xfId="46501" xr:uid="{00000000-0005-0000-0000-0000BB850000}"/>
    <cellStyle name="Normal 65 3 2 2 2 3 2 3" xfId="31268" xr:uid="{00000000-0005-0000-0000-0000BC850000}"/>
    <cellStyle name="Normal 65 3 2 2 2 3 3" xfId="11150" xr:uid="{00000000-0005-0000-0000-0000BD850000}"/>
    <cellStyle name="Normal 65 3 2 2 2 3 3 2" xfId="41484" xr:uid="{00000000-0005-0000-0000-0000BE850000}"/>
    <cellStyle name="Normal 65 3 2 2 2 3 3 3" xfId="26251" xr:uid="{00000000-0005-0000-0000-0000BF850000}"/>
    <cellStyle name="Normal 65 3 2 2 2 3 4" xfId="36471" xr:uid="{00000000-0005-0000-0000-0000C0850000}"/>
    <cellStyle name="Normal 65 3 2 2 2 3 5" xfId="21238" xr:uid="{00000000-0005-0000-0000-0000C1850000}"/>
    <cellStyle name="Normal 65 3 2 2 2 4" xfId="12828" xr:uid="{00000000-0005-0000-0000-0000C2850000}"/>
    <cellStyle name="Normal 65 3 2 2 2 4 2" xfId="43159" xr:uid="{00000000-0005-0000-0000-0000C3850000}"/>
    <cellStyle name="Normal 65 3 2 2 2 4 3" xfId="27926" xr:uid="{00000000-0005-0000-0000-0000C4850000}"/>
    <cellStyle name="Normal 65 3 2 2 2 5" xfId="7807" xr:uid="{00000000-0005-0000-0000-0000C5850000}"/>
    <cellStyle name="Normal 65 3 2 2 2 5 2" xfId="38142" xr:uid="{00000000-0005-0000-0000-0000C6850000}"/>
    <cellStyle name="Normal 65 3 2 2 2 5 3" xfId="22909" xr:uid="{00000000-0005-0000-0000-0000C7850000}"/>
    <cellStyle name="Normal 65 3 2 2 2 6" xfId="33130" xr:uid="{00000000-0005-0000-0000-0000C8850000}"/>
    <cellStyle name="Normal 65 3 2 2 2 7" xfId="17896" xr:uid="{00000000-0005-0000-0000-0000C9850000}"/>
    <cellStyle name="Normal 65 3 2 2 3" xfId="3589" xr:uid="{00000000-0005-0000-0000-0000CA850000}"/>
    <cellStyle name="Normal 65 3 2 2 3 2" xfId="13663" xr:uid="{00000000-0005-0000-0000-0000CB850000}"/>
    <cellStyle name="Normal 65 3 2 2 3 2 2" xfId="43994" xr:uid="{00000000-0005-0000-0000-0000CC850000}"/>
    <cellStyle name="Normal 65 3 2 2 3 2 3" xfId="28761" xr:uid="{00000000-0005-0000-0000-0000CD850000}"/>
    <cellStyle name="Normal 65 3 2 2 3 3" xfId="8643" xr:uid="{00000000-0005-0000-0000-0000CE850000}"/>
    <cellStyle name="Normal 65 3 2 2 3 3 2" xfId="38977" xr:uid="{00000000-0005-0000-0000-0000CF850000}"/>
    <cellStyle name="Normal 65 3 2 2 3 3 3" xfId="23744" xr:uid="{00000000-0005-0000-0000-0000D0850000}"/>
    <cellStyle name="Normal 65 3 2 2 3 4" xfId="33964" xr:uid="{00000000-0005-0000-0000-0000D1850000}"/>
    <cellStyle name="Normal 65 3 2 2 3 5" xfId="18731" xr:uid="{00000000-0005-0000-0000-0000D2850000}"/>
    <cellStyle name="Normal 65 3 2 2 4" xfId="5282" xr:uid="{00000000-0005-0000-0000-0000D3850000}"/>
    <cellStyle name="Normal 65 3 2 2 4 2" xfId="15334" xr:uid="{00000000-0005-0000-0000-0000D4850000}"/>
    <cellStyle name="Normal 65 3 2 2 4 2 2" xfId="45665" xr:uid="{00000000-0005-0000-0000-0000D5850000}"/>
    <cellStyle name="Normal 65 3 2 2 4 2 3" xfId="30432" xr:uid="{00000000-0005-0000-0000-0000D6850000}"/>
    <cellStyle name="Normal 65 3 2 2 4 3" xfId="10314" xr:uid="{00000000-0005-0000-0000-0000D7850000}"/>
    <cellStyle name="Normal 65 3 2 2 4 3 2" xfId="40648" xr:uid="{00000000-0005-0000-0000-0000D8850000}"/>
    <cellStyle name="Normal 65 3 2 2 4 3 3" xfId="25415" xr:uid="{00000000-0005-0000-0000-0000D9850000}"/>
    <cellStyle name="Normal 65 3 2 2 4 4" xfId="35635" xr:uid="{00000000-0005-0000-0000-0000DA850000}"/>
    <cellStyle name="Normal 65 3 2 2 4 5" xfId="20402" xr:uid="{00000000-0005-0000-0000-0000DB850000}"/>
    <cellStyle name="Normal 65 3 2 2 5" xfId="11992" xr:uid="{00000000-0005-0000-0000-0000DC850000}"/>
    <cellStyle name="Normal 65 3 2 2 5 2" xfId="42323" xr:uid="{00000000-0005-0000-0000-0000DD850000}"/>
    <cellStyle name="Normal 65 3 2 2 5 3" xfId="27090" xr:uid="{00000000-0005-0000-0000-0000DE850000}"/>
    <cellStyle name="Normal 65 3 2 2 6" xfId="6971" xr:uid="{00000000-0005-0000-0000-0000DF850000}"/>
    <cellStyle name="Normal 65 3 2 2 6 2" xfId="37306" xr:uid="{00000000-0005-0000-0000-0000E0850000}"/>
    <cellStyle name="Normal 65 3 2 2 6 3" xfId="22073" xr:uid="{00000000-0005-0000-0000-0000E1850000}"/>
    <cellStyle name="Normal 65 3 2 2 7" xfId="32294" xr:uid="{00000000-0005-0000-0000-0000E2850000}"/>
    <cellStyle name="Normal 65 3 2 2 8" xfId="17060" xr:uid="{00000000-0005-0000-0000-0000E3850000}"/>
    <cellStyle name="Normal 65 3 2 3" xfId="2318" xr:uid="{00000000-0005-0000-0000-0000E4850000}"/>
    <cellStyle name="Normal 65 3 2 3 2" xfId="4008" xr:uid="{00000000-0005-0000-0000-0000E5850000}"/>
    <cellStyle name="Normal 65 3 2 3 2 2" xfId="14081" xr:uid="{00000000-0005-0000-0000-0000E6850000}"/>
    <cellStyle name="Normal 65 3 2 3 2 2 2" xfId="44412" xr:uid="{00000000-0005-0000-0000-0000E7850000}"/>
    <cellStyle name="Normal 65 3 2 3 2 2 3" xfId="29179" xr:uid="{00000000-0005-0000-0000-0000E8850000}"/>
    <cellStyle name="Normal 65 3 2 3 2 3" xfId="9061" xr:uid="{00000000-0005-0000-0000-0000E9850000}"/>
    <cellStyle name="Normal 65 3 2 3 2 3 2" xfId="39395" xr:uid="{00000000-0005-0000-0000-0000EA850000}"/>
    <cellStyle name="Normal 65 3 2 3 2 3 3" xfId="24162" xr:uid="{00000000-0005-0000-0000-0000EB850000}"/>
    <cellStyle name="Normal 65 3 2 3 2 4" xfId="34382" xr:uid="{00000000-0005-0000-0000-0000EC850000}"/>
    <cellStyle name="Normal 65 3 2 3 2 5" xfId="19149" xr:uid="{00000000-0005-0000-0000-0000ED850000}"/>
    <cellStyle name="Normal 65 3 2 3 3" xfId="5700" xr:uid="{00000000-0005-0000-0000-0000EE850000}"/>
    <cellStyle name="Normal 65 3 2 3 3 2" xfId="15752" xr:uid="{00000000-0005-0000-0000-0000EF850000}"/>
    <cellStyle name="Normal 65 3 2 3 3 2 2" xfId="46083" xr:uid="{00000000-0005-0000-0000-0000F0850000}"/>
    <cellStyle name="Normal 65 3 2 3 3 2 3" xfId="30850" xr:uid="{00000000-0005-0000-0000-0000F1850000}"/>
    <cellStyle name="Normal 65 3 2 3 3 3" xfId="10732" xr:uid="{00000000-0005-0000-0000-0000F2850000}"/>
    <cellStyle name="Normal 65 3 2 3 3 3 2" xfId="41066" xr:uid="{00000000-0005-0000-0000-0000F3850000}"/>
    <cellStyle name="Normal 65 3 2 3 3 3 3" xfId="25833" xr:uid="{00000000-0005-0000-0000-0000F4850000}"/>
    <cellStyle name="Normal 65 3 2 3 3 4" xfId="36053" xr:uid="{00000000-0005-0000-0000-0000F5850000}"/>
    <cellStyle name="Normal 65 3 2 3 3 5" xfId="20820" xr:uid="{00000000-0005-0000-0000-0000F6850000}"/>
    <cellStyle name="Normal 65 3 2 3 4" xfId="12410" xr:uid="{00000000-0005-0000-0000-0000F7850000}"/>
    <cellStyle name="Normal 65 3 2 3 4 2" xfId="42741" xr:uid="{00000000-0005-0000-0000-0000F8850000}"/>
    <cellStyle name="Normal 65 3 2 3 4 3" xfId="27508" xr:uid="{00000000-0005-0000-0000-0000F9850000}"/>
    <cellStyle name="Normal 65 3 2 3 5" xfId="7389" xr:uid="{00000000-0005-0000-0000-0000FA850000}"/>
    <cellStyle name="Normal 65 3 2 3 5 2" xfId="37724" xr:uid="{00000000-0005-0000-0000-0000FB850000}"/>
    <cellStyle name="Normal 65 3 2 3 5 3" xfId="22491" xr:uid="{00000000-0005-0000-0000-0000FC850000}"/>
    <cellStyle name="Normal 65 3 2 3 6" xfId="32712" xr:uid="{00000000-0005-0000-0000-0000FD850000}"/>
    <cellStyle name="Normal 65 3 2 3 7" xfId="17478" xr:uid="{00000000-0005-0000-0000-0000FE850000}"/>
    <cellStyle name="Normal 65 3 2 4" xfId="3171" xr:uid="{00000000-0005-0000-0000-0000FF850000}"/>
    <cellStyle name="Normal 65 3 2 4 2" xfId="13245" xr:uid="{00000000-0005-0000-0000-000000860000}"/>
    <cellStyle name="Normal 65 3 2 4 2 2" xfId="43576" xr:uid="{00000000-0005-0000-0000-000001860000}"/>
    <cellStyle name="Normal 65 3 2 4 2 3" xfId="28343" xr:uid="{00000000-0005-0000-0000-000002860000}"/>
    <cellStyle name="Normal 65 3 2 4 3" xfId="8225" xr:uid="{00000000-0005-0000-0000-000003860000}"/>
    <cellStyle name="Normal 65 3 2 4 3 2" xfId="38559" xr:uid="{00000000-0005-0000-0000-000004860000}"/>
    <cellStyle name="Normal 65 3 2 4 3 3" xfId="23326" xr:uid="{00000000-0005-0000-0000-000005860000}"/>
    <cellStyle name="Normal 65 3 2 4 4" xfId="33546" xr:uid="{00000000-0005-0000-0000-000006860000}"/>
    <cellStyle name="Normal 65 3 2 4 5" xfId="18313" xr:uid="{00000000-0005-0000-0000-000007860000}"/>
    <cellStyle name="Normal 65 3 2 5" xfId="4864" xr:uid="{00000000-0005-0000-0000-000008860000}"/>
    <cellStyle name="Normal 65 3 2 5 2" xfId="14916" xr:uid="{00000000-0005-0000-0000-000009860000}"/>
    <cellStyle name="Normal 65 3 2 5 2 2" xfId="45247" xr:uid="{00000000-0005-0000-0000-00000A860000}"/>
    <cellStyle name="Normal 65 3 2 5 2 3" xfId="30014" xr:uid="{00000000-0005-0000-0000-00000B860000}"/>
    <cellStyle name="Normal 65 3 2 5 3" xfId="9896" xr:uid="{00000000-0005-0000-0000-00000C860000}"/>
    <cellStyle name="Normal 65 3 2 5 3 2" xfId="40230" xr:uid="{00000000-0005-0000-0000-00000D860000}"/>
    <cellStyle name="Normal 65 3 2 5 3 3" xfId="24997" xr:uid="{00000000-0005-0000-0000-00000E860000}"/>
    <cellStyle name="Normal 65 3 2 5 4" xfId="35217" xr:uid="{00000000-0005-0000-0000-00000F860000}"/>
    <cellStyle name="Normal 65 3 2 5 5" xfId="19984" xr:uid="{00000000-0005-0000-0000-000010860000}"/>
    <cellStyle name="Normal 65 3 2 6" xfId="11574" xr:uid="{00000000-0005-0000-0000-000011860000}"/>
    <cellStyle name="Normal 65 3 2 6 2" xfId="41905" xr:uid="{00000000-0005-0000-0000-000012860000}"/>
    <cellStyle name="Normal 65 3 2 6 3" xfId="26672" xr:uid="{00000000-0005-0000-0000-000013860000}"/>
    <cellStyle name="Normal 65 3 2 7" xfId="6553" xr:uid="{00000000-0005-0000-0000-000014860000}"/>
    <cellStyle name="Normal 65 3 2 7 2" xfId="36888" xr:uid="{00000000-0005-0000-0000-000015860000}"/>
    <cellStyle name="Normal 65 3 2 7 3" xfId="21655" xr:uid="{00000000-0005-0000-0000-000016860000}"/>
    <cellStyle name="Normal 65 3 2 8" xfId="31876" xr:uid="{00000000-0005-0000-0000-000017860000}"/>
    <cellStyle name="Normal 65 3 2 9" xfId="16642" xr:uid="{00000000-0005-0000-0000-000018860000}"/>
    <cellStyle name="Normal 65 3 3" xfId="1689" xr:uid="{00000000-0005-0000-0000-000019860000}"/>
    <cellStyle name="Normal 65 3 3 2" xfId="2528" xr:uid="{00000000-0005-0000-0000-00001A860000}"/>
    <cellStyle name="Normal 65 3 3 2 2" xfId="4218" xr:uid="{00000000-0005-0000-0000-00001B860000}"/>
    <cellStyle name="Normal 65 3 3 2 2 2" xfId="14291" xr:uid="{00000000-0005-0000-0000-00001C860000}"/>
    <cellStyle name="Normal 65 3 3 2 2 2 2" xfId="44622" xr:uid="{00000000-0005-0000-0000-00001D860000}"/>
    <cellStyle name="Normal 65 3 3 2 2 2 3" xfId="29389" xr:uid="{00000000-0005-0000-0000-00001E860000}"/>
    <cellStyle name="Normal 65 3 3 2 2 3" xfId="9271" xr:uid="{00000000-0005-0000-0000-00001F860000}"/>
    <cellStyle name="Normal 65 3 3 2 2 3 2" xfId="39605" xr:uid="{00000000-0005-0000-0000-000020860000}"/>
    <cellStyle name="Normal 65 3 3 2 2 3 3" xfId="24372" xr:uid="{00000000-0005-0000-0000-000021860000}"/>
    <cellStyle name="Normal 65 3 3 2 2 4" xfId="34592" xr:uid="{00000000-0005-0000-0000-000022860000}"/>
    <cellStyle name="Normal 65 3 3 2 2 5" xfId="19359" xr:uid="{00000000-0005-0000-0000-000023860000}"/>
    <cellStyle name="Normal 65 3 3 2 3" xfId="5910" xr:uid="{00000000-0005-0000-0000-000024860000}"/>
    <cellStyle name="Normal 65 3 3 2 3 2" xfId="15962" xr:uid="{00000000-0005-0000-0000-000025860000}"/>
    <cellStyle name="Normal 65 3 3 2 3 2 2" xfId="46293" xr:uid="{00000000-0005-0000-0000-000026860000}"/>
    <cellStyle name="Normal 65 3 3 2 3 2 3" xfId="31060" xr:uid="{00000000-0005-0000-0000-000027860000}"/>
    <cellStyle name="Normal 65 3 3 2 3 3" xfId="10942" xr:uid="{00000000-0005-0000-0000-000028860000}"/>
    <cellStyle name="Normal 65 3 3 2 3 3 2" xfId="41276" xr:uid="{00000000-0005-0000-0000-000029860000}"/>
    <cellStyle name="Normal 65 3 3 2 3 3 3" xfId="26043" xr:uid="{00000000-0005-0000-0000-00002A860000}"/>
    <cellStyle name="Normal 65 3 3 2 3 4" xfId="36263" xr:uid="{00000000-0005-0000-0000-00002B860000}"/>
    <cellStyle name="Normal 65 3 3 2 3 5" xfId="21030" xr:uid="{00000000-0005-0000-0000-00002C860000}"/>
    <cellStyle name="Normal 65 3 3 2 4" xfId="12620" xr:uid="{00000000-0005-0000-0000-00002D860000}"/>
    <cellStyle name="Normal 65 3 3 2 4 2" xfId="42951" xr:uid="{00000000-0005-0000-0000-00002E860000}"/>
    <cellStyle name="Normal 65 3 3 2 4 3" xfId="27718" xr:uid="{00000000-0005-0000-0000-00002F860000}"/>
    <cellStyle name="Normal 65 3 3 2 5" xfId="7599" xr:uid="{00000000-0005-0000-0000-000030860000}"/>
    <cellStyle name="Normal 65 3 3 2 5 2" xfId="37934" xr:uid="{00000000-0005-0000-0000-000031860000}"/>
    <cellStyle name="Normal 65 3 3 2 5 3" xfId="22701" xr:uid="{00000000-0005-0000-0000-000032860000}"/>
    <cellStyle name="Normal 65 3 3 2 6" xfId="32922" xr:uid="{00000000-0005-0000-0000-000033860000}"/>
    <cellStyle name="Normal 65 3 3 2 7" xfId="17688" xr:uid="{00000000-0005-0000-0000-000034860000}"/>
    <cellStyle name="Normal 65 3 3 3" xfId="3381" xr:uid="{00000000-0005-0000-0000-000035860000}"/>
    <cellStyle name="Normal 65 3 3 3 2" xfId="13455" xr:uid="{00000000-0005-0000-0000-000036860000}"/>
    <cellStyle name="Normal 65 3 3 3 2 2" xfId="43786" xr:uid="{00000000-0005-0000-0000-000037860000}"/>
    <cellStyle name="Normal 65 3 3 3 2 3" xfId="28553" xr:uid="{00000000-0005-0000-0000-000038860000}"/>
    <cellStyle name="Normal 65 3 3 3 3" xfId="8435" xr:uid="{00000000-0005-0000-0000-000039860000}"/>
    <cellStyle name="Normal 65 3 3 3 3 2" xfId="38769" xr:uid="{00000000-0005-0000-0000-00003A860000}"/>
    <cellStyle name="Normal 65 3 3 3 3 3" xfId="23536" xr:uid="{00000000-0005-0000-0000-00003B860000}"/>
    <cellStyle name="Normal 65 3 3 3 4" xfId="33756" xr:uid="{00000000-0005-0000-0000-00003C860000}"/>
    <cellStyle name="Normal 65 3 3 3 5" xfId="18523" xr:uid="{00000000-0005-0000-0000-00003D860000}"/>
    <cellStyle name="Normal 65 3 3 4" xfId="5074" xr:uid="{00000000-0005-0000-0000-00003E860000}"/>
    <cellStyle name="Normal 65 3 3 4 2" xfId="15126" xr:uid="{00000000-0005-0000-0000-00003F860000}"/>
    <cellStyle name="Normal 65 3 3 4 2 2" xfId="45457" xr:uid="{00000000-0005-0000-0000-000040860000}"/>
    <cellStyle name="Normal 65 3 3 4 2 3" xfId="30224" xr:uid="{00000000-0005-0000-0000-000041860000}"/>
    <cellStyle name="Normal 65 3 3 4 3" xfId="10106" xr:uid="{00000000-0005-0000-0000-000042860000}"/>
    <cellStyle name="Normal 65 3 3 4 3 2" xfId="40440" xr:uid="{00000000-0005-0000-0000-000043860000}"/>
    <cellStyle name="Normal 65 3 3 4 3 3" xfId="25207" xr:uid="{00000000-0005-0000-0000-000044860000}"/>
    <cellStyle name="Normal 65 3 3 4 4" xfId="35427" xr:uid="{00000000-0005-0000-0000-000045860000}"/>
    <cellStyle name="Normal 65 3 3 4 5" xfId="20194" xr:uid="{00000000-0005-0000-0000-000046860000}"/>
    <cellStyle name="Normal 65 3 3 5" xfId="11784" xr:uid="{00000000-0005-0000-0000-000047860000}"/>
    <cellStyle name="Normal 65 3 3 5 2" xfId="42115" xr:uid="{00000000-0005-0000-0000-000048860000}"/>
    <cellStyle name="Normal 65 3 3 5 3" xfId="26882" xr:uid="{00000000-0005-0000-0000-000049860000}"/>
    <cellStyle name="Normal 65 3 3 6" xfId="6763" xr:uid="{00000000-0005-0000-0000-00004A860000}"/>
    <cellStyle name="Normal 65 3 3 6 2" xfId="37098" xr:uid="{00000000-0005-0000-0000-00004B860000}"/>
    <cellStyle name="Normal 65 3 3 6 3" xfId="21865" xr:uid="{00000000-0005-0000-0000-00004C860000}"/>
    <cellStyle name="Normal 65 3 3 7" xfId="32086" xr:uid="{00000000-0005-0000-0000-00004D860000}"/>
    <cellStyle name="Normal 65 3 3 8" xfId="16852" xr:uid="{00000000-0005-0000-0000-00004E860000}"/>
    <cellStyle name="Normal 65 3 4" xfId="2110" xr:uid="{00000000-0005-0000-0000-00004F860000}"/>
    <cellStyle name="Normal 65 3 4 2" xfId="3800" xr:uid="{00000000-0005-0000-0000-000050860000}"/>
    <cellStyle name="Normal 65 3 4 2 2" xfId="13873" xr:uid="{00000000-0005-0000-0000-000051860000}"/>
    <cellStyle name="Normal 65 3 4 2 2 2" xfId="44204" xr:uid="{00000000-0005-0000-0000-000052860000}"/>
    <cellStyle name="Normal 65 3 4 2 2 3" xfId="28971" xr:uid="{00000000-0005-0000-0000-000053860000}"/>
    <cellStyle name="Normal 65 3 4 2 3" xfId="8853" xr:uid="{00000000-0005-0000-0000-000054860000}"/>
    <cellStyle name="Normal 65 3 4 2 3 2" xfId="39187" xr:uid="{00000000-0005-0000-0000-000055860000}"/>
    <cellStyle name="Normal 65 3 4 2 3 3" xfId="23954" xr:uid="{00000000-0005-0000-0000-000056860000}"/>
    <cellStyle name="Normal 65 3 4 2 4" xfId="34174" xr:uid="{00000000-0005-0000-0000-000057860000}"/>
    <cellStyle name="Normal 65 3 4 2 5" xfId="18941" xr:uid="{00000000-0005-0000-0000-000058860000}"/>
    <cellStyle name="Normal 65 3 4 3" xfId="5492" xr:uid="{00000000-0005-0000-0000-000059860000}"/>
    <cellStyle name="Normal 65 3 4 3 2" xfId="15544" xr:uid="{00000000-0005-0000-0000-00005A860000}"/>
    <cellStyle name="Normal 65 3 4 3 2 2" xfId="45875" xr:uid="{00000000-0005-0000-0000-00005B860000}"/>
    <cellStyle name="Normal 65 3 4 3 2 3" xfId="30642" xr:uid="{00000000-0005-0000-0000-00005C860000}"/>
    <cellStyle name="Normal 65 3 4 3 3" xfId="10524" xr:uid="{00000000-0005-0000-0000-00005D860000}"/>
    <cellStyle name="Normal 65 3 4 3 3 2" xfId="40858" xr:uid="{00000000-0005-0000-0000-00005E860000}"/>
    <cellStyle name="Normal 65 3 4 3 3 3" xfId="25625" xr:uid="{00000000-0005-0000-0000-00005F860000}"/>
    <cellStyle name="Normal 65 3 4 3 4" xfId="35845" xr:uid="{00000000-0005-0000-0000-000060860000}"/>
    <cellStyle name="Normal 65 3 4 3 5" xfId="20612" xr:uid="{00000000-0005-0000-0000-000061860000}"/>
    <cellStyle name="Normal 65 3 4 4" xfId="12202" xr:uid="{00000000-0005-0000-0000-000062860000}"/>
    <cellStyle name="Normal 65 3 4 4 2" xfId="42533" xr:uid="{00000000-0005-0000-0000-000063860000}"/>
    <cellStyle name="Normal 65 3 4 4 3" xfId="27300" xr:uid="{00000000-0005-0000-0000-000064860000}"/>
    <cellStyle name="Normal 65 3 4 5" xfId="7181" xr:uid="{00000000-0005-0000-0000-000065860000}"/>
    <cellStyle name="Normal 65 3 4 5 2" xfId="37516" xr:uid="{00000000-0005-0000-0000-000066860000}"/>
    <cellStyle name="Normal 65 3 4 5 3" xfId="22283" xr:uid="{00000000-0005-0000-0000-000067860000}"/>
    <cellStyle name="Normal 65 3 4 6" xfId="32504" xr:uid="{00000000-0005-0000-0000-000068860000}"/>
    <cellStyle name="Normal 65 3 4 7" xfId="17270" xr:uid="{00000000-0005-0000-0000-000069860000}"/>
    <cellStyle name="Normal 65 3 5" xfId="2963" xr:uid="{00000000-0005-0000-0000-00006A860000}"/>
    <cellStyle name="Normal 65 3 5 2" xfId="13037" xr:uid="{00000000-0005-0000-0000-00006B860000}"/>
    <cellStyle name="Normal 65 3 5 2 2" xfId="43368" xr:uid="{00000000-0005-0000-0000-00006C860000}"/>
    <cellStyle name="Normal 65 3 5 2 3" xfId="28135" xr:uid="{00000000-0005-0000-0000-00006D860000}"/>
    <cellStyle name="Normal 65 3 5 3" xfId="8017" xr:uid="{00000000-0005-0000-0000-00006E860000}"/>
    <cellStyle name="Normal 65 3 5 3 2" xfId="38351" xr:uid="{00000000-0005-0000-0000-00006F860000}"/>
    <cellStyle name="Normal 65 3 5 3 3" xfId="23118" xr:uid="{00000000-0005-0000-0000-000070860000}"/>
    <cellStyle name="Normal 65 3 5 4" xfId="33338" xr:uid="{00000000-0005-0000-0000-000071860000}"/>
    <cellStyle name="Normal 65 3 5 5" xfId="18105" xr:uid="{00000000-0005-0000-0000-000072860000}"/>
    <cellStyle name="Normal 65 3 6" xfId="4656" xr:uid="{00000000-0005-0000-0000-000073860000}"/>
    <cellStyle name="Normal 65 3 6 2" xfId="14708" xr:uid="{00000000-0005-0000-0000-000074860000}"/>
    <cellStyle name="Normal 65 3 6 2 2" xfId="45039" xr:uid="{00000000-0005-0000-0000-000075860000}"/>
    <cellStyle name="Normal 65 3 6 2 3" xfId="29806" xr:uid="{00000000-0005-0000-0000-000076860000}"/>
    <cellStyle name="Normal 65 3 6 3" xfId="9688" xr:uid="{00000000-0005-0000-0000-000077860000}"/>
    <cellStyle name="Normal 65 3 6 3 2" xfId="40022" xr:uid="{00000000-0005-0000-0000-000078860000}"/>
    <cellStyle name="Normal 65 3 6 3 3" xfId="24789" xr:uid="{00000000-0005-0000-0000-000079860000}"/>
    <cellStyle name="Normal 65 3 6 4" xfId="35009" xr:uid="{00000000-0005-0000-0000-00007A860000}"/>
    <cellStyle name="Normal 65 3 6 5" xfId="19776" xr:uid="{00000000-0005-0000-0000-00007B860000}"/>
    <cellStyle name="Normal 65 3 7" xfId="11366" xr:uid="{00000000-0005-0000-0000-00007C860000}"/>
    <cellStyle name="Normal 65 3 7 2" xfId="41697" xr:uid="{00000000-0005-0000-0000-00007D860000}"/>
    <cellStyle name="Normal 65 3 7 3" xfId="26464" xr:uid="{00000000-0005-0000-0000-00007E860000}"/>
    <cellStyle name="Normal 65 3 8" xfId="6345" xr:uid="{00000000-0005-0000-0000-00007F860000}"/>
    <cellStyle name="Normal 65 3 8 2" xfId="36680" xr:uid="{00000000-0005-0000-0000-000080860000}"/>
    <cellStyle name="Normal 65 3 8 3" xfId="21447" xr:uid="{00000000-0005-0000-0000-000081860000}"/>
    <cellStyle name="Normal 65 3 9" xfId="31669" xr:uid="{00000000-0005-0000-0000-000082860000}"/>
    <cellStyle name="Normal 65 4" xfId="1370" xr:uid="{00000000-0005-0000-0000-000083860000}"/>
    <cellStyle name="Normal 65 4 2" xfId="1793" xr:uid="{00000000-0005-0000-0000-000084860000}"/>
    <cellStyle name="Normal 65 4 2 2" xfId="2632" xr:uid="{00000000-0005-0000-0000-000085860000}"/>
    <cellStyle name="Normal 65 4 2 2 2" xfId="4322" xr:uid="{00000000-0005-0000-0000-000086860000}"/>
    <cellStyle name="Normal 65 4 2 2 2 2" xfId="14395" xr:uid="{00000000-0005-0000-0000-000087860000}"/>
    <cellStyle name="Normal 65 4 2 2 2 2 2" xfId="44726" xr:uid="{00000000-0005-0000-0000-000088860000}"/>
    <cellStyle name="Normal 65 4 2 2 2 2 3" xfId="29493" xr:uid="{00000000-0005-0000-0000-000089860000}"/>
    <cellStyle name="Normal 65 4 2 2 2 3" xfId="9375" xr:uid="{00000000-0005-0000-0000-00008A860000}"/>
    <cellStyle name="Normal 65 4 2 2 2 3 2" xfId="39709" xr:uid="{00000000-0005-0000-0000-00008B860000}"/>
    <cellStyle name="Normal 65 4 2 2 2 3 3" xfId="24476" xr:uid="{00000000-0005-0000-0000-00008C860000}"/>
    <cellStyle name="Normal 65 4 2 2 2 4" xfId="34696" xr:uid="{00000000-0005-0000-0000-00008D860000}"/>
    <cellStyle name="Normal 65 4 2 2 2 5" xfId="19463" xr:uid="{00000000-0005-0000-0000-00008E860000}"/>
    <cellStyle name="Normal 65 4 2 2 3" xfId="6014" xr:uid="{00000000-0005-0000-0000-00008F860000}"/>
    <cellStyle name="Normal 65 4 2 2 3 2" xfId="16066" xr:uid="{00000000-0005-0000-0000-000090860000}"/>
    <cellStyle name="Normal 65 4 2 2 3 2 2" xfId="46397" xr:uid="{00000000-0005-0000-0000-000091860000}"/>
    <cellStyle name="Normal 65 4 2 2 3 2 3" xfId="31164" xr:uid="{00000000-0005-0000-0000-000092860000}"/>
    <cellStyle name="Normal 65 4 2 2 3 3" xfId="11046" xr:uid="{00000000-0005-0000-0000-000093860000}"/>
    <cellStyle name="Normal 65 4 2 2 3 3 2" xfId="41380" xr:uid="{00000000-0005-0000-0000-000094860000}"/>
    <cellStyle name="Normal 65 4 2 2 3 3 3" xfId="26147" xr:uid="{00000000-0005-0000-0000-000095860000}"/>
    <cellStyle name="Normal 65 4 2 2 3 4" xfId="36367" xr:uid="{00000000-0005-0000-0000-000096860000}"/>
    <cellStyle name="Normal 65 4 2 2 3 5" xfId="21134" xr:uid="{00000000-0005-0000-0000-000097860000}"/>
    <cellStyle name="Normal 65 4 2 2 4" xfId="12724" xr:uid="{00000000-0005-0000-0000-000098860000}"/>
    <cellStyle name="Normal 65 4 2 2 4 2" xfId="43055" xr:uid="{00000000-0005-0000-0000-000099860000}"/>
    <cellStyle name="Normal 65 4 2 2 4 3" xfId="27822" xr:uid="{00000000-0005-0000-0000-00009A860000}"/>
    <cellStyle name="Normal 65 4 2 2 5" xfId="7703" xr:uid="{00000000-0005-0000-0000-00009B860000}"/>
    <cellStyle name="Normal 65 4 2 2 5 2" xfId="38038" xr:uid="{00000000-0005-0000-0000-00009C860000}"/>
    <cellStyle name="Normal 65 4 2 2 5 3" xfId="22805" xr:uid="{00000000-0005-0000-0000-00009D860000}"/>
    <cellStyle name="Normal 65 4 2 2 6" xfId="33026" xr:uid="{00000000-0005-0000-0000-00009E860000}"/>
    <cellStyle name="Normal 65 4 2 2 7" xfId="17792" xr:uid="{00000000-0005-0000-0000-00009F860000}"/>
    <cellStyle name="Normal 65 4 2 3" xfId="3485" xr:uid="{00000000-0005-0000-0000-0000A0860000}"/>
    <cellStyle name="Normal 65 4 2 3 2" xfId="13559" xr:uid="{00000000-0005-0000-0000-0000A1860000}"/>
    <cellStyle name="Normal 65 4 2 3 2 2" xfId="43890" xr:uid="{00000000-0005-0000-0000-0000A2860000}"/>
    <cellStyle name="Normal 65 4 2 3 2 3" xfId="28657" xr:uid="{00000000-0005-0000-0000-0000A3860000}"/>
    <cellStyle name="Normal 65 4 2 3 3" xfId="8539" xr:uid="{00000000-0005-0000-0000-0000A4860000}"/>
    <cellStyle name="Normal 65 4 2 3 3 2" xfId="38873" xr:uid="{00000000-0005-0000-0000-0000A5860000}"/>
    <cellStyle name="Normal 65 4 2 3 3 3" xfId="23640" xr:uid="{00000000-0005-0000-0000-0000A6860000}"/>
    <cellStyle name="Normal 65 4 2 3 4" xfId="33860" xr:uid="{00000000-0005-0000-0000-0000A7860000}"/>
    <cellStyle name="Normal 65 4 2 3 5" xfId="18627" xr:uid="{00000000-0005-0000-0000-0000A8860000}"/>
    <cellStyle name="Normal 65 4 2 4" xfId="5178" xr:uid="{00000000-0005-0000-0000-0000A9860000}"/>
    <cellStyle name="Normal 65 4 2 4 2" xfId="15230" xr:uid="{00000000-0005-0000-0000-0000AA860000}"/>
    <cellStyle name="Normal 65 4 2 4 2 2" xfId="45561" xr:uid="{00000000-0005-0000-0000-0000AB860000}"/>
    <cellStyle name="Normal 65 4 2 4 2 3" xfId="30328" xr:uid="{00000000-0005-0000-0000-0000AC860000}"/>
    <cellStyle name="Normal 65 4 2 4 3" xfId="10210" xr:uid="{00000000-0005-0000-0000-0000AD860000}"/>
    <cellStyle name="Normal 65 4 2 4 3 2" xfId="40544" xr:uid="{00000000-0005-0000-0000-0000AE860000}"/>
    <cellStyle name="Normal 65 4 2 4 3 3" xfId="25311" xr:uid="{00000000-0005-0000-0000-0000AF860000}"/>
    <cellStyle name="Normal 65 4 2 4 4" xfId="35531" xr:uid="{00000000-0005-0000-0000-0000B0860000}"/>
    <cellStyle name="Normal 65 4 2 4 5" xfId="20298" xr:uid="{00000000-0005-0000-0000-0000B1860000}"/>
    <cellStyle name="Normal 65 4 2 5" xfId="11888" xr:uid="{00000000-0005-0000-0000-0000B2860000}"/>
    <cellStyle name="Normal 65 4 2 5 2" xfId="42219" xr:uid="{00000000-0005-0000-0000-0000B3860000}"/>
    <cellStyle name="Normal 65 4 2 5 3" xfId="26986" xr:uid="{00000000-0005-0000-0000-0000B4860000}"/>
    <cellStyle name="Normal 65 4 2 6" xfId="6867" xr:uid="{00000000-0005-0000-0000-0000B5860000}"/>
    <cellStyle name="Normal 65 4 2 6 2" xfId="37202" xr:uid="{00000000-0005-0000-0000-0000B6860000}"/>
    <cellStyle name="Normal 65 4 2 6 3" xfId="21969" xr:uid="{00000000-0005-0000-0000-0000B7860000}"/>
    <cellStyle name="Normal 65 4 2 7" xfId="32190" xr:uid="{00000000-0005-0000-0000-0000B8860000}"/>
    <cellStyle name="Normal 65 4 2 8" xfId="16956" xr:uid="{00000000-0005-0000-0000-0000B9860000}"/>
    <cellStyle name="Normal 65 4 3" xfId="2214" xr:uid="{00000000-0005-0000-0000-0000BA860000}"/>
    <cellStyle name="Normal 65 4 3 2" xfId="3904" xr:uid="{00000000-0005-0000-0000-0000BB860000}"/>
    <cellStyle name="Normal 65 4 3 2 2" xfId="13977" xr:uid="{00000000-0005-0000-0000-0000BC860000}"/>
    <cellStyle name="Normal 65 4 3 2 2 2" xfId="44308" xr:uid="{00000000-0005-0000-0000-0000BD860000}"/>
    <cellStyle name="Normal 65 4 3 2 2 3" xfId="29075" xr:uid="{00000000-0005-0000-0000-0000BE860000}"/>
    <cellStyle name="Normal 65 4 3 2 3" xfId="8957" xr:uid="{00000000-0005-0000-0000-0000BF860000}"/>
    <cellStyle name="Normal 65 4 3 2 3 2" xfId="39291" xr:uid="{00000000-0005-0000-0000-0000C0860000}"/>
    <cellStyle name="Normal 65 4 3 2 3 3" xfId="24058" xr:uid="{00000000-0005-0000-0000-0000C1860000}"/>
    <cellStyle name="Normal 65 4 3 2 4" xfId="34278" xr:uid="{00000000-0005-0000-0000-0000C2860000}"/>
    <cellStyle name="Normal 65 4 3 2 5" xfId="19045" xr:uid="{00000000-0005-0000-0000-0000C3860000}"/>
    <cellStyle name="Normal 65 4 3 3" xfId="5596" xr:uid="{00000000-0005-0000-0000-0000C4860000}"/>
    <cellStyle name="Normal 65 4 3 3 2" xfId="15648" xr:uid="{00000000-0005-0000-0000-0000C5860000}"/>
    <cellStyle name="Normal 65 4 3 3 2 2" xfId="45979" xr:uid="{00000000-0005-0000-0000-0000C6860000}"/>
    <cellStyle name="Normal 65 4 3 3 2 3" xfId="30746" xr:uid="{00000000-0005-0000-0000-0000C7860000}"/>
    <cellStyle name="Normal 65 4 3 3 3" xfId="10628" xr:uid="{00000000-0005-0000-0000-0000C8860000}"/>
    <cellStyle name="Normal 65 4 3 3 3 2" xfId="40962" xr:uid="{00000000-0005-0000-0000-0000C9860000}"/>
    <cellStyle name="Normal 65 4 3 3 3 3" xfId="25729" xr:uid="{00000000-0005-0000-0000-0000CA860000}"/>
    <cellStyle name="Normal 65 4 3 3 4" xfId="35949" xr:uid="{00000000-0005-0000-0000-0000CB860000}"/>
    <cellStyle name="Normal 65 4 3 3 5" xfId="20716" xr:uid="{00000000-0005-0000-0000-0000CC860000}"/>
    <cellStyle name="Normal 65 4 3 4" xfId="12306" xr:uid="{00000000-0005-0000-0000-0000CD860000}"/>
    <cellStyle name="Normal 65 4 3 4 2" xfId="42637" xr:uid="{00000000-0005-0000-0000-0000CE860000}"/>
    <cellStyle name="Normal 65 4 3 4 3" xfId="27404" xr:uid="{00000000-0005-0000-0000-0000CF860000}"/>
    <cellStyle name="Normal 65 4 3 5" xfId="7285" xr:uid="{00000000-0005-0000-0000-0000D0860000}"/>
    <cellStyle name="Normal 65 4 3 5 2" xfId="37620" xr:uid="{00000000-0005-0000-0000-0000D1860000}"/>
    <cellStyle name="Normal 65 4 3 5 3" xfId="22387" xr:uid="{00000000-0005-0000-0000-0000D2860000}"/>
    <cellStyle name="Normal 65 4 3 6" xfId="32608" xr:uid="{00000000-0005-0000-0000-0000D3860000}"/>
    <cellStyle name="Normal 65 4 3 7" xfId="17374" xr:uid="{00000000-0005-0000-0000-0000D4860000}"/>
    <cellStyle name="Normal 65 4 4" xfId="3067" xr:uid="{00000000-0005-0000-0000-0000D5860000}"/>
    <cellStyle name="Normal 65 4 4 2" xfId="13141" xr:uid="{00000000-0005-0000-0000-0000D6860000}"/>
    <cellStyle name="Normal 65 4 4 2 2" xfId="43472" xr:uid="{00000000-0005-0000-0000-0000D7860000}"/>
    <cellStyle name="Normal 65 4 4 2 3" xfId="28239" xr:uid="{00000000-0005-0000-0000-0000D8860000}"/>
    <cellStyle name="Normal 65 4 4 3" xfId="8121" xr:uid="{00000000-0005-0000-0000-0000D9860000}"/>
    <cellStyle name="Normal 65 4 4 3 2" xfId="38455" xr:uid="{00000000-0005-0000-0000-0000DA860000}"/>
    <cellStyle name="Normal 65 4 4 3 3" xfId="23222" xr:uid="{00000000-0005-0000-0000-0000DB860000}"/>
    <cellStyle name="Normal 65 4 4 4" xfId="33442" xr:uid="{00000000-0005-0000-0000-0000DC860000}"/>
    <cellStyle name="Normal 65 4 4 5" xfId="18209" xr:uid="{00000000-0005-0000-0000-0000DD860000}"/>
    <cellStyle name="Normal 65 4 5" xfId="4760" xr:uid="{00000000-0005-0000-0000-0000DE860000}"/>
    <cellStyle name="Normal 65 4 5 2" xfId="14812" xr:uid="{00000000-0005-0000-0000-0000DF860000}"/>
    <cellStyle name="Normal 65 4 5 2 2" xfId="45143" xr:uid="{00000000-0005-0000-0000-0000E0860000}"/>
    <cellStyle name="Normal 65 4 5 2 3" xfId="29910" xr:uid="{00000000-0005-0000-0000-0000E1860000}"/>
    <cellStyle name="Normal 65 4 5 3" xfId="9792" xr:uid="{00000000-0005-0000-0000-0000E2860000}"/>
    <cellStyle name="Normal 65 4 5 3 2" xfId="40126" xr:uid="{00000000-0005-0000-0000-0000E3860000}"/>
    <cellStyle name="Normal 65 4 5 3 3" xfId="24893" xr:uid="{00000000-0005-0000-0000-0000E4860000}"/>
    <cellStyle name="Normal 65 4 5 4" xfId="35113" xr:uid="{00000000-0005-0000-0000-0000E5860000}"/>
    <cellStyle name="Normal 65 4 5 5" xfId="19880" xr:uid="{00000000-0005-0000-0000-0000E6860000}"/>
    <cellStyle name="Normal 65 4 6" xfId="11470" xr:uid="{00000000-0005-0000-0000-0000E7860000}"/>
    <cellStyle name="Normal 65 4 6 2" xfId="41801" xr:uid="{00000000-0005-0000-0000-0000E8860000}"/>
    <cellStyle name="Normal 65 4 6 3" xfId="26568" xr:uid="{00000000-0005-0000-0000-0000E9860000}"/>
    <cellStyle name="Normal 65 4 7" xfId="6449" xr:uid="{00000000-0005-0000-0000-0000EA860000}"/>
    <cellStyle name="Normal 65 4 7 2" xfId="36784" xr:uid="{00000000-0005-0000-0000-0000EB860000}"/>
    <cellStyle name="Normal 65 4 7 3" xfId="21551" xr:uid="{00000000-0005-0000-0000-0000EC860000}"/>
    <cellStyle name="Normal 65 4 8" xfId="31772" xr:uid="{00000000-0005-0000-0000-0000ED860000}"/>
    <cellStyle name="Normal 65 4 9" xfId="16538" xr:uid="{00000000-0005-0000-0000-0000EE860000}"/>
    <cellStyle name="Normal 65 5" xfId="1583" xr:uid="{00000000-0005-0000-0000-0000EF860000}"/>
    <cellStyle name="Normal 65 5 2" xfId="2424" xr:uid="{00000000-0005-0000-0000-0000F0860000}"/>
    <cellStyle name="Normal 65 5 2 2" xfId="4114" xr:uid="{00000000-0005-0000-0000-0000F1860000}"/>
    <cellStyle name="Normal 65 5 2 2 2" xfId="14187" xr:uid="{00000000-0005-0000-0000-0000F2860000}"/>
    <cellStyle name="Normal 65 5 2 2 2 2" xfId="44518" xr:uid="{00000000-0005-0000-0000-0000F3860000}"/>
    <cellStyle name="Normal 65 5 2 2 2 3" xfId="29285" xr:uid="{00000000-0005-0000-0000-0000F4860000}"/>
    <cellStyle name="Normal 65 5 2 2 3" xfId="9167" xr:uid="{00000000-0005-0000-0000-0000F5860000}"/>
    <cellStyle name="Normal 65 5 2 2 3 2" xfId="39501" xr:uid="{00000000-0005-0000-0000-0000F6860000}"/>
    <cellStyle name="Normal 65 5 2 2 3 3" xfId="24268" xr:uid="{00000000-0005-0000-0000-0000F7860000}"/>
    <cellStyle name="Normal 65 5 2 2 4" xfId="34488" xr:uid="{00000000-0005-0000-0000-0000F8860000}"/>
    <cellStyle name="Normal 65 5 2 2 5" xfId="19255" xr:uid="{00000000-0005-0000-0000-0000F9860000}"/>
    <cellStyle name="Normal 65 5 2 3" xfId="5806" xr:uid="{00000000-0005-0000-0000-0000FA860000}"/>
    <cellStyle name="Normal 65 5 2 3 2" xfId="15858" xr:uid="{00000000-0005-0000-0000-0000FB860000}"/>
    <cellStyle name="Normal 65 5 2 3 2 2" xfId="46189" xr:uid="{00000000-0005-0000-0000-0000FC860000}"/>
    <cellStyle name="Normal 65 5 2 3 2 3" xfId="30956" xr:uid="{00000000-0005-0000-0000-0000FD860000}"/>
    <cellStyle name="Normal 65 5 2 3 3" xfId="10838" xr:uid="{00000000-0005-0000-0000-0000FE860000}"/>
    <cellStyle name="Normal 65 5 2 3 3 2" xfId="41172" xr:uid="{00000000-0005-0000-0000-0000FF860000}"/>
    <cellStyle name="Normal 65 5 2 3 3 3" xfId="25939" xr:uid="{00000000-0005-0000-0000-000000870000}"/>
    <cellStyle name="Normal 65 5 2 3 4" xfId="36159" xr:uid="{00000000-0005-0000-0000-000001870000}"/>
    <cellStyle name="Normal 65 5 2 3 5" xfId="20926" xr:uid="{00000000-0005-0000-0000-000002870000}"/>
    <cellStyle name="Normal 65 5 2 4" xfId="12516" xr:uid="{00000000-0005-0000-0000-000003870000}"/>
    <cellStyle name="Normal 65 5 2 4 2" xfId="42847" xr:uid="{00000000-0005-0000-0000-000004870000}"/>
    <cellStyle name="Normal 65 5 2 4 3" xfId="27614" xr:uid="{00000000-0005-0000-0000-000005870000}"/>
    <cellStyle name="Normal 65 5 2 5" xfId="7495" xr:uid="{00000000-0005-0000-0000-000006870000}"/>
    <cellStyle name="Normal 65 5 2 5 2" xfId="37830" xr:uid="{00000000-0005-0000-0000-000007870000}"/>
    <cellStyle name="Normal 65 5 2 5 3" xfId="22597" xr:uid="{00000000-0005-0000-0000-000008870000}"/>
    <cellStyle name="Normal 65 5 2 6" xfId="32818" xr:uid="{00000000-0005-0000-0000-000009870000}"/>
    <cellStyle name="Normal 65 5 2 7" xfId="17584" xr:uid="{00000000-0005-0000-0000-00000A870000}"/>
    <cellStyle name="Normal 65 5 3" xfId="3277" xr:uid="{00000000-0005-0000-0000-00000B870000}"/>
    <cellStyle name="Normal 65 5 3 2" xfId="13351" xr:uid="{00000000-0005-0000-0000-00000C870000}"/>
    <cellStyle name="Normal 65 5 3 2 2" xfId="43682" xr:uid="{00000000-0005-0000-0000-00000D870000}"/>
    <cellStyle name="Normal 65 5 3 2 3" xfId="28449" xr:uid="{00000000-0005-0000-0000-00000E870000}"/>
    <cellStyle name="Normal 65 5 3 3" xfId="8331" xr:uid="{00000000-0005-0000-0000-00000F870000}"/>
    <cellStyle name="Normal 65 5 3 3 2" xfId="38665" xr:uid="{00000000-0005-0000-0000-000010870000}"/>
    <cellStyle name="Normal 65 5 3 3 3" xfId="23432" xr:uid="{00000000-0005-0000-0000-000011870000}"/>
    <cellStyle name="Normal 65 5 3 4" xfId="33652" xr:uid="{00000000-0005-0000-0000-000012870000}"/>
    <cellStyle name="Normal 65 5 3 5" xfId="18419" xr:uid="{00000000-0005-0000-0000-000013870000}"/>
    <cellStyle name="Normal 65 5 4" xfId="4970" xr:uid="{00000000-0005-0000-0000-000014870000}"/>
    <cellStyle name="Normal 65 5 4 2" xfId="15022" xr:uid="{00000000-0005-0000-0000-000015870000}"/>
    <cellStyle name="Normal 65 5 4 2 2" xfId="45353" xr:uid="{00000000-0005-0000-0000-000016870000}"/>
    <cellStyle name="Normal 65 5 4 2 3" xfId="30120" xr:uid="{00000000-0005-0000-0000-000017870000}"/>
    <cellStyle name="Normal 65 5 4 3" xfId="10002" xr:uid="{00000000-0005-0000-0000-000018870000}"/>
    <cellStyle name="Normal 65 5 4 3 2" xfId="40336" xr:uid="{00000000-0005-0000-0000-000019870000}"/>
    <cellStyle name="Normal 65 5 4 3 3" xfId="25103" xr:uid="{00000000-0005-0000-0000-00001A870000}"/>
    <cellStyle name="Normal 65 5 4 4" xfId="35323" xr:uid="{00000000-0005-0000-0000-00001B870000}"/>
    <cellStyle name="Normal 65 5 4 5" xfId="20090" xr:uid="{00000000-0005-0000-0000-00001C870000}"/>
    <cellStyle name="Normal 65 5 5" xfId="11680" xr:uid="{00000000-0005-0000-0000-00001D870000}"/>
    <cellStyle name="Normal 65 5 5 2" xfId="42011" xr:uid="{00000000-0005-0000-0000-00001E870000}"/>
    <cellStyle name="Normal 65 5 5 3" xfId="26778" xr:uid="{00000000-0005-0000-0000-00001F870000}"/>
    <cellStyle name="Normal 65 5 6" xfId="6659" xr:uid="{00000000-0005-0000-0000-000020870000}"/>
    <cellStyle name="Normal 65 5 6 2" xfId="36994" xr:uid="{00000000-0005-0000-0000-000021870000}"/>
    <cellStyle name="Normal 65 5 6 3" xfId="21761" xr:uid="{00000000-0005-0000-0000-000022870000}"/>
    <cellStyle name="Normal 65 5 7" xfId="31982" xr:uid="{00000000-0005-0000-0000-000023870000}"/>
    <cellStyle name="Normal 65 5 8" xfId="16748" xr:uid="{00000000-0005-0000-0000-000024870000}"/>
    <cellStyle name="Normal 65 6" xfId="2004" xr:uid="{00000000-0005-0000-0000-000025870000}"/>
    <cellStyle name="Normal 65 6 2" xfId="3696" xr:uid="{00000000-0005-0000-0000-000026870000}"/>
    <cellStyle name="Normal 65 6 2 2" xfId="13769" xr:uid="{00000000-0005-0000-0000-000027870000}"/>
    <cellStyle name="Normal 65 6 2 2 2" xfId="44100" xr:uid="{00000000-0005-0000-0000-000028870000}"/>
    <cellStyle name="Normal 65 6 2 2 3" xfId="28867" xr:uid="{00000000-0005-0000-0000-000029870000}"/>
    <cellStyle name="Normal 65 6 2 3" xfId="8749" xr:uid="{00000000-0005-0000-0000-00002A870000}"/>
    <cellStyle name="Normal 65 6 2 3 2" xfId="39083" xr:uid="{00000000-0005-0000-0000-00002B870000}"/>
    <cellStyle name="Normal 65 6 2 3 3" xfId="23850" xr:uid="{00000000-0005-0000-0000-00002C870000}"/>
    <cellStyle name="Normal 65 6 2 4" xfId="34070" xr:uid="{00000000-0005-0000-0000-00002D870000}"/>
    <cellStyle name="Normal 65 6 2 5" xfId="18837" xr:uid="{00000000-0005-0000-0000-00002E870000}"/>
    <cellStyle name="Normal 65 6 3" xfId="5388" xr:uid="{00000000-0005-0000-0000-00002F870000}"/>
    <cellStyle name="Normal 65 6 3 2" xfId="15440" xr:uid="{00000000-0005-0000-0000-000030870000}"/>
    <cellStyle name="Normal 65 6 3 2 2" xfId="45771" xr:uid="{00000000-0005-0000-0000-000031870000}"/>
    <cellStyle name="Normal 65 6 3 2 3" xfId="30538" xr:uid="{00000000-0005-0000-0000-000032870000}"/>
    <cellStyle name="Normal 65 6 3 3" xfId="10420" xr:uid="{00000000-0005-0000-0000-000033870000}"/>
    <cellStyle name="Normal 65 6 3 3 2" xfId="40754" xr:uid="{00000000-0005-0000-0000-000034870000}"/>
    <cellStyle name="Normal 65 6 3 3 3" xfId="25521" xr:uid="{00000000-0005-0000-0000-000035870000}"/>
    <cellStyle name="Normal 65 6 3 4" xfId="35741" xr:uid="{00000000-0005-0000-0000-000036870000}"/>
    <cellStyle name="Normal 65 6 3 5" xfId="20508" xr:uid="{00000000-0005-0000-0000-000037870000}"/>
    <cellStyle name="Normal 65 6 4" xfId="12098" xr:uid="{00000000-0005-0000-0000-000038870000}"/>
    <cellStyle name="Normal 65 6 4 2" xfId="42429" xr:uid="{00000000-0005-0000-0000-000039870000}"/>
    <cellStyle name="Normal 65 6 4 3" xfId="27196" xr:uid="{00000000-0005-0000-0000-00003A870000}"/>
    <cellStyle name="Normal 65 6 5" xfId="7077" xr:uid="{00000000-0005-0000-0000-00003B870000}"/>
    <cellStyle name="Normal 65 6 5 2" xfId="37412" xr:uid="{00000000-0005-0000-0000-00003C870000}"/>
    <cellStyle name="Normal 65 6 5 3" xfId="22179" xr:uid="{00000000-0005-0000-0000-00003D870000}"/>
    <cellStyle name="Normal 65 6 6" xfId="32400" xr:uid="{00000000-0005-0000-0000-00003E870000}"/>
    <cellStyle name="Normal 65 6 7" xfId="17166" xr:uid="{00000000-0005-0000-0000-00003F870000}"/>
    <cellStyle name="Normal 65 7" xfId="2856" xr:uid="{00000000-0005-0000-0000-000040870000}"/>
    <cellStyle name="Normal 65 7 2" xfId="12933" xr:uid="{00000000-0005-0000-0000-000041870000}"/>
    <cellStyle name="Normal 65 7 2 2" xfId="43264" xr:uid="{00000000-0005-0000-0000-000042870000}"/>
    <cellStyle name="Normal 65 7 2 3" xfId="28031" xr:uid="{00000000-0005-0000-0000-000043870000}"/>
    <cellStyle name="Normal 65 7 3" xfId="7913" xr:uid="{00000000-0005-0000-0000-000044870000}"/>
    <cellStyle name="Normal 65 7 3 2" xfId="38247" xr:uid="{00000000-0005-0000-0000-000045870000}"/>
    <cellStyle name="Normal 65 7 3 3" xfId="23014" xr:uid="{00000000-0005-0000-0000-000046870000}"/>
    <cellStyle name="Normal 65 7 4" xfId="33234" xr:uid="{00000000-0005-0000-0000-000047870000}"/>
    <cellStyle name="Normal 65 7 5" xfId="18001" xr:uid="{00000000-0005-0000-0000-000048870000}"/>
    <cellStyle name="Normal 65 8" xfId="4550" xr:uid="{00000000-0005-0000-0000-000049870000}"/>
    <cellStyle name="Normal 65 8 2" xfId="14604" xr:uid="{00000000-0005-0000-0000-00004A870000}"/>
    <cellStyle name="Normal 65 8 2 2" xfId="44935" xr:uid="{00000000-0005-0000-0000-00004B870000}"/>
    <cellStyle name="Normal 65 8 2 3" xfId="29702" xr:uid="{00000000-0005-0000-0000-00004C870000}"/>
    <cellStyle name="Normal 65 8 3" xfId="9584" xr:uid="{00000000-0005-0000-0000-00004D870000}"/>
    <cellStyle name="Normal 65 8 3 2" xfId="39918" xr:uid="{00000000-0005-0000-0000-00004E870000}"/>
    <cellStyle name="Normal 65 8 3 3" xfId="24685" xr:uid="{00000000-0005-0000-0000-00004F870000}"/>
    <cellStyle name="Normal 65 8 4" xfId="34905" xr:uid="{00000000-0005-0000-0000-000050870000}"/>
    <cellStyle name="Normal 65 8 5" xfId="19672" xr:uid="{00000000-0005-0000-0000-000051870000}"/>
    <cellStyle name="Normal 65 9" xfId="11260" xr:uid="{00000000-0005-0000-0000-000052870000}"/>
    <cellStyle name="Normal 65 9 2" xfId="41593" xr:uid="{00000000-0005-0000-0000-000053870000}"/>
    <cellStyle name="Normal 65 9 3" xfId="26360" xr:uid="{00000000-0005-0000-0000-000054870000}"/>
    <cellStyle name="Normal 66" xfId="895" xr:uid="{00000000-0005-0000-0000-000055870000}"/>
    <cellStyle name="Normal 66 10" xfId="6240" xr:uid="{00000000-0005-0000-0000-000056870000}"/>
    <cellStyle name="Normal 66 10 2" xfId="36577" xr:uid="{00000000-0005-0000-0000-000057870000}"/>
    <cellStyle name="Normal 66 10 3" xfId="21344" xr:uid="{00000000-0005-0000-0000-000058870000}"/>
    <cellStyle name="Normal 66 11" xfId="31568" xr:uid="{00000000-0005-0000-0000-000059870000}"/>
    <cellStyle name="Normal 66 12" xfId="16329" xr:uid="{00000000-0005-0000-0000-00005A870000}"/>
    <cellStyle name="Normal 66 2" xfId="1204" xr:uid="{00000000-0005-0000-0000-00005B870000}"/>
    <cellStyle name="Normal 66 2 10" xfId="31619" xr:uid="{00000000-0005-0000-0000-00005C870000}"/>
    <cellStyle name="Normal 66 2 11" xfId="16383" xr:uid="{00000000-0005-0000-0000-00005D870000}"/>
    <cellStyle name="Normal 66 2 2" xfId="1312" xr:uid="{00000000-0005-0000-0000-00005E870000}"/>
    <cellStyle name="Normal 66 2 2 10" xfId="16487" xr:uid="{00000000-0005-0000-0000-00005F870000}"/>
    <cellStyle name="Normal 66 2 2 2" xfId="1529" xr:uid="{00000000-0005-0000-0000-000060870000}"/>
    <cellStyle name="Normal 66 2 2 2 2" xfId="1950" xr:uid="{00000000-0005-0000-0000-000061870000}"/>
    <cellStyle name="Normal 66 2 2 2 2 2" xfId="2789" xr:uid="{00000000-0005-0000-0000-000062870000}"/>
    <cellStyle name="Normal 66 2 2 2 2 2 2" xfId="4479" xr:uid="{00000000-0005-0000-0000-000063870000}"/>
    <cellStyle name="Normal 66 2 2 2 2 2 2 2" xfId="14552" xr:uid="{00000000-0005-0000-0000-000064870000}"/>
    <cellStyle name="Normal 66 2 2 2 2 2 2 2 2" xfId="44883" xr:uid="{00000000-0005-0000-0000-000065870000}"/>
    <cellStyle name="Normal 66 2 2 2 2 2 2 2 3" xfId="29650" xr:uid="{00000000-0005-0000-0000-000066870000}"/>
    <cellStyle name="Normal 66 2 2 2 2 2 2 3" xfId="9532" xr:uid="{00000000-0005-0000-0000-000067870000}"/>
    <cellStyle name="Normal 66 2 2 2 2 2 2 3 2" xfId="39866" xr:uid="{00000000-0005-0000-0000-000068870000}"/>
    <cellStyle name="Normal 66 2 2 2 2 2 2 3 3" xfId="24633" xr:uid="{00000000-0005-0000-0000-000069870000}"/>
    <cellStyle name="Normal 66 2 2 2 2 2 2 4" xfId="34853" xr:uid="{00000000-0005-0000-0000-00006A870000}"/>
    <cellStyle name="Normal 66 2 2 2 2 2 2 5" xfId="19620" xr:uid="{00000000-0005-0000-0000-00006B870000}"/>
    <cellStyle name="Normal 66 2 2 2 2 2 3" xfId="6171" xr:uid="{00000000-0005-0000-0000-00006C870000}"/>
    <cellStyle name="Normal 66 2 2 2 2 2 3 2" xfId="16223" xr:uid="{00000000-0005-0000-0000-00006D870000}"/>
    <cellStyle name="Normal 66 2 2 2 2 2 3 2 2" xfId="46554" xr:uid="{00000000-0005-0000-0000-00006E870000}"/>
    <cellStyle name="Normal 66 2 2 2 2 2 3 2 3" xfId="31321" xr:uid="{00000000-0005-0000-0000-00006F870000}"/>
    <cellStyle name="Normal 66 2 2 2 2 2 3 3" xfId="11203" xr:uid="{00000000-0005-0000-0000-000070870000}"/>
    <cellStyle name="Normal 66 2 2 2 2 2 3 3 2" xfId="41537" xr:uid="{00000000-0005-0000-0000-000071870000}"/>
    <cellStyle name="Normal 66 2 2 2 2 2 3 3 3" xfId="26304" xr:uid="{00000000-0005-0000-0000-000072870000}"/>
    <cellStyle name="Normal 66 2 2 2 2 2 3 4" xfId="36524" xr:uid="{00000000-0005-0000-0000-000073870000}"/>
    <cellStyle name="Normal 66 2 2 2 2 2 3 5" xfId="21291" xr:uid="{00000000-0005-0000-0000-000074870000}"/>
    <cellStyle name="Normal 66 2 2 2 2 2 4" xfId="12881" xr:uid="{00000000-0005-0000-0000-000075870000}"/>
    <cellStyle name="Normal 66 2 2 2 2 2 4 2" xfId="43212" xr:uid="{00000000-0005-0000-0000-000076870000}"/>
    <cellStyle name="Normal 66 2 2 2 2 2 4 3" xfId="27979" xr:uid="{00000000-0005-0000-0000-000077870000}"/>
    <cellStyle name="Normal 66 2 2 2 2 2 5" xfId="7860" xr:uid="{00000000-0005-0000-0000-000078870000}"/>
    <cellStyle name="Normal 66 2 2 2 2 2 5 2" xfId="38195" xr:uid="{00000000-0005-0000-0000-000079870000}"/>
    <cellStyle name="Normal 66 2 2 2 2 2 5 3" xfId="22962" xr:uid="{00000000-0005-0000-0000-00007A870000}"/>
    <cellStyle name="Normal 66 2 2 2 2 2 6" xfId="33183" xr:uid="{00000000-0005-0000-0000-00007B870000}"/>
    <cellStyle name="Normal 66 2 2 2 2 2 7" xfId="17949" xr:uid="{00000000-0005-0000-0000-00007C870000}"/>
    <cellStyle name="Normal 66 2 2 2 2 3" xfId="3642" xr:uid="{00000000-0005-0000-0000-00007D870000}"/>
    <cellStyle name="Normal 66 2 2 2 2 3 2" xfId="13716" xr:uid="{00000000-0005-0000-0000-00007E870000}"/>
    <cellStyle name="Normal 66 2 2 2 2 3 2 2" xfId="44047" xr:uid="{00000000-0005-0000-0000-00007F870000}"/>
    <cellStyle name="Normal 66 2 2 2 2 3 2 3" xfId="28814" xr:uid="{00000000-0005-0000-0000-000080870000}"/>
    <cellStyle name="Normal 66 2 2 2 2 3 3" xfId="8696" xr:uid="{00000000-0005-0000-0000-000081870000}"/>
    <cellStyle name="Normal 66 2 2 2 2 3 3 2" xfId="39030" xr:uid="{00000000-0005-0000-0000-000082870000}"/>
    <cellStyle name="Normal 66 2 2 2 2 3 3 3" xfId="23797" xr:uid="{00000000-0005-0000-0000-000083870000}"/>
    <cellStyle name="Normal 66 2 2 2 2 3 4" xfId="34017" xr:uid="{00000000-0005-0000-0000-000084870000}"/>
    <cellStyle name="Normal 66 2 2 2 2 3 5" xfId="18784" xr:uid="{00000000-0005-0000-0000-000085870000}"/>
    <cellStyle name="Normal 66 2 2 2 2 4" xfId="5335" xr:uid="{00000000-0005-0000-0000-000086870000}"/>
    <cellStyle name="Normal 66 2 2 2 2 4 2" xfId="15387" xr:uid="{00000000-0005-0000-0000-000087870000}"/>
    <cellStyle name="Normal 66 2 2 2 2 4 2 2" xfId="45718" xr:uid="{00000000-0005-0000-0000-000088870000}"/>
    <cellStyle name="Normal 66 2 2 2 2 4 2 3" xfId="30485" xr:uid="{00000000-0005-0000-0000-000089870000}"/>
    <cellStyle name="Normal 66 2 2 2 2 4 3" xfId="10367" xr:uid="{00000000-0005-0000-0000-00008A870000}"/>
    <cellStyle name="Normal 66 2 2 2 2 4 3 2" xfId="40701" xr:uid="{00000000-0005-0000-0000-00008B870000}"/>
    <cellStyle name="Normal 66 2 2 2 2 4 3 3" xfId="25468" xr:uid="{00000000-0005-0000-0000-00008C870000}"/>
    <cellStyle name="Normal 66 2 2 2 2 4 4" xfId="35688" xr:uid="{00000000-0005-0000-0000-00008D870000}"/>
    <cellStyle name="Normal 66 2 2 2 2 4 5" xfId="20455" xr:uid="{00000000-0005-0000-0000-00008E870000}"/>
    <cellStyle name="Normal 66 2 2 2 2 5" xfId="12045" xr:uid="{00000000-0005-0000-0000-00008F870000}"/>
    <cellStyle name="Normal 66 2 2 2 2 5 2" xfId="42376" xr:uid="{00000000-0005-0000-0000-000090870000}"/>
    <cellStyle name="Normal 66 2 2 2 2 5 3" xfId="27143" xr:uid="{00000000-0005-0000-0000-000091870000}"/>
    <cellStyle name="Normal 66 2 2 2 2 6" xfId="7024" xr:uid="{00000000-0005-0000-0000-000092870000}"/>
    <cellStyle name="Normal 66 2 2 2 2 6 2" xfId="37359" xr:uid="{00000000-0005-0000-0000-000093870000}"/>
    <cellStyle name="Normal 66 2 2 2 2 6 3" xfId="22126" xr:uid="{00000000-0005-0000-0000-000094870000}"/>
    <cellStyle name="Normal 66 2 2 2 2 7" xfId="32347" xr:uid="{00000000-0005-0000-0000-000095870000}"/>
    <cellStyle name="Normal 66 2 2 2 2 8" xfId="17113" xr:uid="{00000000-0005-0000-0000-000096870000}"/>
    <cellStyle name="Normal 66 2 2 2 3" xfId="2371" xr:uid="{00000000-0005-0000-0000-000097870000}"/>
    <cellStyle name="Normal 66 2 2 2 3 2" xfId="4061" xr:uid="{00000000-0005-0000-0000-000098870000}"/>
    <cellStyle name="Normal 66 2 2 2 3 2 2" xfId="14134" xr:uid="{00000000-0005-0000-0000-000099870000}"/>
    <cellStyle name="Normal 66 2 2 2 3 2 2 2" xfId="44465" xr:uid="{00000000-0005-0000-0000-00009A870000}"/>
    <cellStyle name="Normal 66 2 2 2 3 2 2 3" xfId="29232" xr:uid="{00000000-0005-0000-0000-00009B870000}"/>
    <cellStyle name="Normal 66 2 2 2 3 2 3" xfId="9114" xr:uid="{00000000-0005-0000-0000-00009C870000}"/>
    <cellStyle name="Normal 66 2 2 2 3 2 3 2" xfId="39448" xr:uid="{00000000-0005-0000-0000-00009D870000}"/>
    <cellStyle name="Normal 66 2 2 2 3 2 3 3" xfId="24215" xr:uid="{00000000-0005-0000-0000-00009E870000}"/>
    <cellStyle name="Normal 66 2 2 2 3 2 4" xfId="34435" xr:uid="{00000000-0005-0000-0000-00009F870000}"/>
    <cellStyle name="Normal 66 2 2 2 3 2 5" xfId="19202" xr:uid="{00000000-0005-0000-0000-0000A0870000}"/>
    <cellStyle name="Normal 66 2 2 2 3 3" xfId="5753" xr:uid="{00000000-0005-0000-0000-0000A1870000}"/>
    <cellStyle name="Normal 66 2 2 2 3 3 2" xfId="15805" xr:uid="{00000000-0005-0000-0000-0000A2870000}"/>
    <cellStyle name="Normal 66 2 2 2 3 3 2 2" xfId="46136" xr:uid="{00000000-0005-0000-0000-0000A3870000}"/>
    <cellStyle name="Normal 66 2 2 2 3 3 2 3" xfId="30903" xr:uid="{00000000-0005-0000-0000-0000A4870000}"/>
    <cellStyle name="Normal 66 2 2 2 3 3 3" xfId="10785" xr:uid="{00000000-0005-0000-0000-0000A5870000}"/>
    <cellStyle name="Normal 66 2 2 2 3 3 3 2" xfId="41119" xr:uid="{00000000-0005-0000-0000-0000A6870000}"/>
    <cellStyle name="Normal 66 2 2 2 3 3 3 3" xfId="25886" xr:uid="{00000000-0005-0000-0000-0000A7870000}"/>
    <cellStyle name="Normal 66 2 2 2 3 3 4" xfId="36106" xr:uid="{00000000-0005-0000-0000-0000A8870000}"/>
    <cellStyle name="Normal 66 2 2 2 3 3 5" xfId="20873" xr:uid="{00000000-0005-0000-0000-0000A9870000}"/>
    <cellStyle name="Normal 66 2 2 2 3 4" xfId="12463" xr:uid="{00000000-0005-0000-0000-0000AA870000}"/>
    <cellStyle name="Normal 66 2 2 2 3 4 2" xfId="42794" xr:uid="{00000000-0005-0000-0000-0000AB870000}"/>
    <cellStyle name="Normal 66 2 2 2 3 4 3" xfId="27561" xr:uid="{00000000-0005-0000-0000-0000AC870000}"/>
    <cellStyle name="Normal 66 2 2 2 3 5" xfId="7442" xr:uid="{00000000-0005-0000-0000-0000AD870000}"/>
    <cellStyle name="Normal 66 2 2 2 3 5 2" xfId="37777" xr:uid="{00000000-0005-0000-0000-0000AE870000}"/>
    <cellStyle name="Normal 66 2 2 2 3 5 3" xfId="22544" xr:uid="{00000000-0005-0000-0000-0000AF870000}"/>
    <cellStyle name="Normal 66 2 2 2 3 6" xfId="32765" xr:uid="{00000000-0005-0000-0000-0000B0870000}"/>
    <cellStyle name="Normal 66 2 2 2 3 7" xfId="17531" xr:uid="{00000000-0005-0000-0000-0000B1870000}"/>
    <cellStyle name="Normal 66 2 2 2 4" xfId="3224" xr:uid="{00000000-0005-0000-0000-0000B2870000}"/>
    <cellStyle name="Normal 66 2 2 2 4 2" xfId="13298" xr:uid="{00000000-0005-0000-0000-0000B3870000}"/>
    <cellStyle name="Normal 66 2 2 2 4 2 2" xfId="43629" xr:uid="{00000000-0005-0000-0000-0000B4870000}"/>
    <cellStyle name="Normal 66 2 2 2 4 2 3" xfId="28396" xr:uid="{00000000-0005-0000-0000-0000B5870000}"/>
    <cellStyle name="Normal 66 2 2 2 4 3" xfId="8278" xr:uid="{00000000-0005-0000-0000-0000B6870000}"/>
    <cellStyle name="Normal 66 2 2 2 4 3 2" xfId="38612" xr:uid="{00000000-0005-0000-0000-0000B7870000}"/>
    <cellStyle name="Normal 66 2 2 2 4 3 3" xfId="23379" xr:uid="{00000000-0005-0000-0000-0000B8870000}"/>
    <cellStyle name="Normal 66 2 2 2 4 4" xfId="33599" xr:uid="{00000000-0005-0000-0000-0000B9870000}"/>
    <cellStyle name="Normal 66 2 2 2 4 5" xfId="18366" xr:uid="{00000000-0005-0000-0000-0000BA870000}"/>
    <cellStyle name="Normal 66 2 2 2 5" xfId="4917" xr:uid="{00000000-0005-0000-0000-0000BB870000}"/>
    <cellStyle name="Normal 66 2 2 2 5 2" xfId="14969" xr:uid="{00000000-0005-0000-0000-0000BC870000}"/>
    <cellStyle name="Normal 66 2 2 2 5 2 2" xfId="45300" xr:uid="{00000000-0005-0000-0000-0000BD870000}"/>
    <cellStyle name="Normal 66 2 2 2 5 2 3" xfId="30067" xr:uid="{00000000-0005-0000-0000-0000BE870000}"/>
    <cellStyle name="Normal 66 2 2 2 5 3" xfId="9949" xr:uid="{00000000-0005-0000-0000-0000BF870000}"/>
    <cellStyle name="Normal 66 2 2 2 5 3 2" xfId="40283" xr:uid="{00000000-0005-0000-0000-0000C0870000}"/>
    <cellStyle name="Normal 66 2 2 2 5 3 3" xfId="25050" xr:uid="{00000000-0005-0000-0000-0000C1870000}"/>
    <cellStyle name="Normal 66 2 2 2 5 4" xfId="35270" xr:uid="{00000000-0005-0000-0000-0000C2870000}"/>
    <cellStyle name="Normal 66 2 2 2 5 5" xfId="20037" xr:uid="{00000000-0005-0000-0000-0000C3870000}"/>
    <cellStyle name="Normal 66 2 2 2 6" xfId="11627" xr:uid="{00000000-0005-0000-0000-0000C4870000}"/>
    <cellStyle name="Normal 66 2 2 2 6 2" xfId="41958" xr:uid="{00000000-0005-0000-0000-0000C5870000}"/>
    <cellStyle name="Normal 66 2 2 2 6 3" xfId="26725" xr:uid="{00000000-0005-0000-0000-0000C6870000}"/>
    <cellStyle name="Normal 66 2 2 2 7" xfId="6606" xr:uid="{00000000-0005-0000-0000-0000C7870000}"/>
    <cellStyle name="Normal 66 2 2 2 7 2" xfId="36941" xr:uid="{00000000-0005-0000-0000-0000C8870000}"/>
    <cellStyle name="Normal 66 2 2 2 7 3" xfId="21708" xr:uid="{00000000-0005-0000-0000-0000C9870000}"/>
    <cellStyle name="Normal 66 2 2 2 8" xfId="31929" xr:uid="{00000000-0005-0000-0000-0000CA870000}"/>
    <cellStyle name="Normal 66 2 2 2 9" xfId="16695" xr:uid="{00000000-0005-0000-0000-0000CB870000}"/>
    <cellStyle name="Normal 66 2 2 3" xfId="1742" xr:uid="{00000000-0005-0000-0000-0000CC870000}"/>
    <cellStyle name="Normal 66 2 2 3 2" xfId="2581" xr:uid="{00000000-0005-0000-0000-0000CD870000}"/>
    <cellStyle name="Normal 66 2 2 3 2 2" xfId="4271" xr:uid="{00000000-0005-0000-0000-0000CE870000}"/>
    <cellStyle name="Normal 66 2 2 3 2 2 2" xfId="14344" xr:uid="{00000000-0005-0000-0000-0000CF870000}"/>
    <cellStyle name="Normal 66 2 2 3 2 2 2 2" xfId="44675" xr:uid="{00000000-0005-0000-0000-0000D0870000}"/>
    <cellStyle name="Normal 66 2 2 3 2 2 2 3" xfId="29442" xr:uid="{00000000-0005-0000-0000-0000D1870000}"/>
    <cellStyle name="Normal 66 2 2 3 2 2 3" xfId="9324" xr:uid="{00000000-0005-0000-0000-0000D2870000}"/>
    <cellStyle name="Normal 66 2 2 3 2 2 3 2" xfId="39658" xr:uid="{00000000-0005-0000-0000-0000D3870000}"/>
    <cellStyle name="Normal 66 2 2 3 2 2 3 3" xfId="24425" xr:uid="{00000000-0005-0000-0000-0000D4870000}"/>
    <cellStyle name="Normal 66 2 2 3 2 2 4" xfId="34645" xr:uid="{00000000-0005-0000-0000-0000D5870000}"/>
    <cellStyle name="Normal 66 2 2 3 2 2 5" xfId="19412" xr:uid="{00000000-0005-0000-0000-0000D6870000}"/>
    <cellStyle name="Normal 66 2 2 3 2 3" xfId="5963" xr:uid="{00000000-0005-0000-0000-0000D7870000}"/>
    <cellStyle name="Normal 66 2 2 3 2 3 2" xfId="16015" xr:uid="{00000000-0005-0000-0000-0000D8870000}"/>
    <cellStyle name="Normal 66 2 2 3 2 3 2 2" xfId="46346" xr:uid="{00000000-0005-0000-0000-0000D9870000}"/>
    <cellStyle name="Normal 66 2 2 3 2 3 2 3" xfId="31113" xr:uid="{00000000-0005-0000-0000-0000DA870000}"/>
    <cellStyle name="Normal 66 2 2 3 2 3 3" xfId="10995" xr:uid="{00000000-0005-0000-0000-0000DB870000}"/>
    <cellStyle name="Normal 66 2 2 3 2 3 3 2" xfId="41329" xr:uid="{00000000-0005-0000-0000-0000DC870000}"/>
    <cellStyle name="Normal 66 2 2 3 2 3 3 3" xfId="26096" xr:uid="{00000000-0005-0000-0000-0000DD870000}"/>
    <cellStyle name="Normal 66 2 2 3 2 3 4" xfId="36316" xr:uid="{00000000-0005-0000-0000-0000DE870000}"/>
    <cellStyle name="Normal 66 2 2 3 2 3 5" xfId="21083" xr:uid="{00000000-0005-0000-0000-0000DF870000}"/>
    <cellStyle name="Normal 66 2 2 3 2 4" xfId="12673" xr:uid="{00000000-0005-0000-0000-0000E0870000}"/>
    <cellStyle name="Normal 66 2 2 3 2 4 2" xfId="43004" xr:uid="{00000000-0005-0000-0000-0000E1870000}"/>
    <cellStyle name="Normal 66 2 2 3 2 4 3" xfId="27771" xr:uid="{00000000-0005-0000-0000-0000E2870000}"/>
    <cellStyle name="Normal 66 2 2 3 2 5" xfId="7652" xr:uid="{00000000-0005-0000-0000-0000E3870000}"/>
    <cellStyle name="Normal 66 2 2 3 2 5 2" xfId="37987" xr:uid="{00000000-0005-0000-0000-0000E4870000}"/>
    <cellStyle name="Normal 66 2 2 3 2 5 3" xfId="22754" xr:uid="{00000000-0005-0000-0000-0000E5870000}"/>
    <cellStyle name="Normal 66 2 2 3 2 6" xfId="32975" xr:uid="{00000000-0005-0000-0000-0000E6870000}"/>
    <cellStyle name="Normal 66 2 2 3 2 7" xfId="17741" xr:uid="{00000000-0005-0000-0000-0000E7870000}"/>
    <cellStyle name="Normal 66 2 2 3 3" xfId="3434" xr:uid="{00000000-0005-0000-0000-0000E8870000}"/>
    <cellStyle name="Normal 66 2 2 3 3 2" xfId="13508" xr:uid="{00000000-0005-0000-0000-0000E9870000}"/>
    <cellStyle name="Normal 66 2 2 3 3 2 2" xfId="43839" xr:uid="{00000000-0005-0000-0000-0000EA870000}"/>
    <cellStyle name="Normal 66 2 2 3 3 2 3" xfId="28606" xr:uid="{00000000-0005-0000-0000-0000EB870000}"/>
    <cellStyle name="Normal 66 2 2 3 3 3" xfId="8488" xr:uid="{00000000-0005-0000-0000-0000EC870000}"/>
    <cellStyle name="Normal 66 2 2 3 3 3 2" xfId="38822" xr:uid="{00000000-0005-0000-0000-0000ED870000}"/>
    <cellStyle name="Normal 66 2 2 3 3 3 3" xfId="23589" xr:uid="{00000000-0005-0000-0000-0000EE870000}"/>
    <cellStyle name="Normal 66 2 2 3 3 4" xfId="33809" xr:uid="{00000000-0005-0000-0000-0000EF870000}"/>
    <cellStyle name="Normal 66 2 2 3 3 5" xfId="18576" xr:uid="{00000000-0005-0000-0000-0000F0870000}"/>
    <cellStyle name="Normal 66 2 2 3 4" xfId="5127" xr:uid="{00000000-0005-0000-0000-0000F1870000}"/>
    <cellStyle name="Normal 66 2 2 3 4 2" xfId="15179" xr:uid="{00000000-0005-0000-0000-0000F2870000}"/>
    <cellStyle name="Normal 66 2 2 3 4 2 2" xfId="45510" xr:uid="{00000000-0005-0000-0000-0000F3870000}"/>
    <cellStyle name="Normal 66 2 2 3 4 2 3" xfId="30277" xr:uid="{00000000-0005-0000-0000-0000F4870000}"/>
    <cellStyle name="Normal 66 2 2 3 4 3" xfId="10159" xr:uid="{00000000-0005-0000-0000-0000F5870000}"/>
    <cellStyle name="Normal 66 2 2 3 4 3 2" xfId="40493" xr:uid="{00000000-0005-0000-0000-0000F6870000}"/>
    <cellStyle name="Normal 66 2 2 3 4 3 3" xfId="25260" xr:uid="{00000000-0005-0000-0000-0000F7870000}"/>
    <cellStyle name="Normal 66 2 2 3 4 4" xfId="35480" xr:uid="{00000000-0005-0000-0000-0000F8870000}"/>
    <cellStyle name="Normal 66 2 2 3 4 5" xfId="20247" xr:uid="{00000000-0005-0000-0000-0000F9870000}"/>
    <cellStyle name="Normal 66 2 2 3 5" xfId="11837" xr:uid="{00000000-0005-0000-0000-0000FA870000}"/>
    <cellStyle name="Normal 66 2 2 3 5 2" xfId="42168" xr:uid="{00000000-0005-0000-0000-0000FB870000}"/>
    <cellStyle name="Normal 66 2 2 3 5 3" xfId="26935" xr:uid="{00000000-0005-0000-0000-0000FC870000}"/>
    <cellStyle name="Normal 66 2 2 3 6" xfId="6816" xr:uid="{00000000-0005-0000-0000-0000FD870000}"/>
    <cellStyle name="Normal 66 2 2 3 6 2" xfId="37151" xr:uid="{00000000-0005-0000-0000-0000FE870000}"/>
    <cellStyle name="Normal 66 2 2 3 6 3" xfId="21918" xr:uid="{00000000-0005-0000-0000-0000FF870000}"/>
    <cellStyle name="Normal 66 2 2 3 7" xfId="32139" xr:uid="{00000000-0005-0000-0000-000000880000}"/>
    <cellStyle name="Normal 66 2 2 3 8" xfId="16905" xr:uid="{00000000-0005-0000-0000-000001880000}"/>
    <cellStyle name="Normal 66 2 2 4" xfId="2163" xr:uid="{00000000-0005-0000-0000-000002880000}"/>
    <cellStyle name="Normal 66 2 2 4 2" xfId="3853" xr:uid="{00000000-0005-0000-0000-000003880000}"/>
    <cellStyle name="Normal 66 2 2 4 2 2" xfId="13926" xr:uid="{00000000-0005-0000-0000-000004880000}"/>
    <cellStyle name="Normal 66 2 2 4 2 2 2" xfId="44257" xr:uid="{00000000-0005-0000-0000-000005880000}"/>
    <cellStyle name="Normal 66 2 2 4 2 2 3" xfId="29024" xr:uid="{00000000-0005-0000-0000-000006880000}"/>
    <cellStyle name="Normal 66 2 2 4 2 3" xfId="8906" xr:uid="{00000000-0005-0000-0000-000007880000}"/>
    <cellStyle name="Normal 66 2 2 4 2 3 2" xfId="39240" xr:uid="{00000000-0005-0000-0000-000008880000}"/>
    <cellStyle name="Normal 66 2 2 4 2 3 3" xfId="24007" xr:uid="{00000000-0005-0000-0000-000009880000}"/>
    <cellStyle name="Normal 66 2 2 4 2 4" xfId="34227" xr:uid="{00000000-0005-0000-0000-00000A880000}"/>
    <cellStyle name="Normal 66 2 2 4 2 5" xfId="18994" xr:uid="{00000000-0005-0000-0000-00000B880000}"/>
    <cellStyle name="Normal 66 2 2 4 3" xfId="5545" xr:uid="{00000000-0005-0000-0000-00000C880000}"/>
    <cellStyle name="Normal 66 2 2 4 3 2" xfId="15597" xr:uid="{00000000-0005-0000-0000-00000D880000}"/>
    <cellStyle name="Normal 66 2 2 4 3 2 2" xfId="45928" xr:uid="{00000000-0005-0000-0000-00000E880000}"/>
    <cellStyle name="Normal 66 2 2 4 3 2 3" xfId="30695" xr:uid="{00000000-0005-0000-0000-00000F880000}"/>
    <cellStyle name="Normal 66 2 2 4 3 3" xfId="10577" xr:uid="{00000000-0005-0000-0000-000010880000}"/>
    <cellStyle name="Normal 66 2 2 4 3 3 2" xfId="40911" xr:uid="{00000000-0005-0000-0000-000011880000}"/>
    <cellStyle name="Normal 66 2 2 4 3 3 3" xfId="25678" xr:uid="{00000000-0005-0000-0000-000012880000}"/>
    <cellStyle name="Normal 66 2 2 4 3 4" xfId="35898" xr:uid="{00000000-0005-0000-0000-000013880000}"/>
    <cellStyle name="Normal 66 2 2 4 3 5" xfId="20665" xr:uid="{00000000-0005-0000-0000-000014880000}"/>
    <cellStyle name="Normal 66 2 2 4 4" xfId="12255" xr:uid="{00000000-0005-0000-0000-000015880000}"/>
    <cellStyle name="Normal 66 2 2 4 4 2" xfId="42586" xr:uid="{00000000-0005-0000-0000-000016880000}"/>
    <cellStyle name="Normal 66 2 2 4 4 3" xfId="27353" xr:uid="{00000000-0005-0000-0000-000017880000}"/>
    <cellStyle name="Normal 66 2 2 4 5" xfId="7234" xr:uid="{00000000-0005-0000-0000-000018880000}"/>
    <cellStyle name="Normal 66 2 2 4 5 2" xfId="37569" xr:uid="{00000000-0005-0000-0000-000019880000}"/>
    <cellStyle name="Normal 66 2 2 4 5 3" xfId="22336" xr:uid="{00000000-0005-0000-0000-00001A880000}"/>
    <cellStyle name="Normal 66 2 2 4 6" xfId="32557" xr:uid="{00000000-0005-0000-0000-00001B880000}"/>
    <cellStyle name="Normal 66 2 2 4 7" xfId="17323" xr:uid="{00000000-0005-0000-0000-00001C880000}"/>
    <cellStyle name="Normal 66 2 2 5" xfId="3016" xr:uid="{00000000-0005-0000-0000-00001D880000}"/>
    <cellStyle name="Normal 66 2 2 5 2" xfId="13090" xr:uid="{00000000-0005-0000-0000-00001E880000}"/>
    <cellStyle name="Normal 66 2 2 5 2 2" xfId="43421" xr:uid="{00000000-0005-0000-0000-00001F880000}"/>
    <cellStyle name="Normal 66 2 2 5 2 3" xfId="28188" xr:uid="{00000000-0005-0000-0000-000020880000}"/>
    <cellStyle name="Normal 66 2 2 5 3" xfId="8070" xr:uid="{00000000-0005-0000-0000-000021880000}"/>
    <cellStyle name="Normal 66 2 2 5 3 2" xfId="38404" xr:uid="{00000000-0005-0000-0000-000022880000}"/>
    <cellStyle name="Normal 66 2 2 5 3 3" xfId="23171" xr:uid="{00000000-0005-0000-0000-000023880000}"/>
    <cellStyle name="Normal 66 2 2 5 4" xfId="33391" xr:uid="{00000000-0005-0000-0000-000024880000}"/>
    <cellStyle name="Normal 66 2 2 5 5" xfId="18158" xr:uid="{00000000-0005-0000-0000-000025880000}"/>
    <cellStyle name="Normal 66 2 2 6" xfId="4709" xr:uid="{00000000-0005-0000-0000-000026880000}"/>
    <cellStyle name="Normal 66 2 2 6 2" xfId="14761" xr:uid="{00000000-0005-0000-0000-000027880000}"/>
    <cellStyle name="Normal 66 2 2 6 2 2" xfId="45092" xr:uid="{00000000-0005-0000-0000-000028880000}"/>
    <cellStyle name="Normal 66 2 2 6 2 3" xfId="29859" xr:uid="{00000000-0005-0000-0000-000029880000}"/>
    <cellStyle name="Normal 66 2 2 6 3" xfId="9741" xr:uid="{00000000-0005-0000-0000-00002A880000}"/>
    <cellStyle name="Normal 66 2 2 6 3 2" xfId="40075" xr:uid="{00000000-0005-0000-0000-00002B880000}"/>
    <cellStyle name="Normal 66 2 2 6 3 3" xfId="24842" xr:uid="{00000000-0005-0000-0000-00002C880000}"/>
    <cellStyle name="Normal 66 2 2 6 4" xfId="35062" xr:uid="{00000000-0005-0000-0000-00002D880000}"/>
    <cellStyle name="Normal 66 2 2 6 5" xfId="19829" xr:uid="{00000000-0005-0000-0000-00002E880000}"/>
    <cellStyle name="Normal 66 2 2 7" xfId="11419" xr:uid="{00000000-0005-0000-0000-00002F880000}"/>
    <cellStyle name="Normal 66 2 2 7 2" xfId="41750" xr:uid="{00000000-0005-0000-0000-000030880000}"/>
    <cellStyle name="Normal 66 2 2 7 3" xfId="26517" xr:uid="{00000000-0005-0000-0000-000031880000}"/>
    <cellStyle name="Normal 66 2 2 8" xfId="6398" xr:uid="{00000000-0005-0000-0000-000032880000}"/>
    <cellStyle name="Normal 66 2 2 8 2" xfId="36733" xr:uid="{00000000-0005-0000-0000-000033880000}"/>
    <cellStyle name="Normal 66 2 2 8 3" xfId="21500" xr:uid="{00000000-0005-0000-0000-000034880000}"/>
    <cellStyle name="Normal 66 2 2 9" xfId="31721" xr:uid="{00000000-0005-0000-0000-000035880000}"/>
    <cellStyle name="Normal 66 2 3" xfId="1425" xr:uid="{00000000-0005-0000-0000-000036880000}"/>
    <cellStyle name="Normal 66 2 3 2" xfId="1846" xr:uid="{00000000-0005-0000-0000-000037880000}"/>
    <cellStyle name="Normal 66 2 3 2 2" xfId="2685" xr:uid="{00000000-0005-0000-0000-000038880000}"/>
    <cellStyle name="Normal 66 2 3 2 2 2" xfId="4375" xr:uid="{00000000-0005-0000-0000-000039880000}"/>
    <cellStyle name="Normal 66 2 3 2 2 2 2" xfId="14448" xr:uid="{00000000-0005-0000-0000-00003A880000}"/>
    <cellStyle name="Normal 66 2 3 2 2 2 2 2" xfId="44779" xr:uid="{00000000-0005-0000-0000-00003B880000}"/>
    <cellStyle name="Normal 66 2 3 2 2 2 2 3" xfId="29546" xr:uid="{00000000-0005-0000-0000-00003C880000}"/>
    <cellStyle name="Normal 66 2 3 2 2 2 3" xfId="9428" xr:uid="{00000000-0005-0000-0000-00003D880000}"/>
    <cellStyle name="Normal 66 2 3 2 2 2 3 2" xfId="39762" xr:uid="{00000000-0005-0000-0000-00003E880000}"/>
    <cellStyle name="Normal 66 2 3 2 2 2 3 3" xfId="24529" xr:uid="{00000000-0005-0000-0000-00003F880000}"/>
    <cellStyle name="Normal 66 2 3 2 2 2 4" xfId="34749" xr:uid="{00000000-0005-0000-0000-000040880000}"/>
    <cellStyle name="Normal 66 2 3 2 2 2 5" xfId="19516" xr:uid="{00000000-0005-0000-0000-000041880000}"/>
    <cellStyle name="Normal 66 2 3 2 2 3" xfId="6067" xr:uid="{00000000-0005-0000-0000-000042880000}"/>
    <cellStyle name="Normal 66 2 3 2 2 3 2" xfId="16119" xr:uid="{00000000-0005-0000-0000-000043880000}"/>
    <cellStyle name="Normal 66 2 3 2 2 3 2 2" xfId="46450" xr:uid="{00000000-0005-0000-0000-000044880000}"/>
    <cellStyle name="Normal 66 2 3 2 2 3 2 3" xfId="31217" xr:uid="{00000000-0005-0000-0000-000045880000}"/>
    <cellStyle name="Normal 66 2 3 2 2 3 3" xfId="11099" xr:uid="{00000000-0005-0000-0000-000046880000}"/>
    <cellStyle name="Normal 66 2 3 2 2 3 3 2" xfId="41433" xr:uid="{00000000-0005-0000-0000-000047880000}"/>
    <cellStyle name="Normal 66 2 3 2 2 3 3 3" xfId="26200" xr:uid="{00000000-0005-0000-0000-000048880000}"/>
    <cellStyle name="Normal 66 2 3 2 2 3 4" xfId="36420" xr:uid="{00000000-0005-0000-0000-000049880000}"/>
    <cellStyle name="Normal 66 2 3 2 2 3 5" xfId="21187" xr:uid="{00000000-0005-0000-0000-00004A880000}"/>
    <cellStyle name="Normal 66 2 3 2 2 4" xfId="12777" xr:uid="{00000000-0005-0000-0000-00004B880000}"/>
    <cellStyle name="Normal 66 2 3 2 2 4 2" xfId="43108" xr:uid="{00000000-0005-0000-0000-00004C880000}"/>
    <cellStyle name="Normal 66 2 3 2 2 4 3" xfId="27875" xr:uid="{00000000-0005-0000-0000-00004D880000}"/>
    <cellStyle name="Normal 66 2 3 2 2 5" xfId="7756" xr:uid="{00000000-0005-0000-0000-00004E880000}"/>
    <cellStyle name="Normal 66 2 3 2 2 5 2" xfId="38091" xr:uid="{00000000-0005-0000-0000-00004F880000}"/>
    <cellStyle name="Normal 66 2 3 2 2 5 3" xfId="22858" xr:uid="{00000000-0005-0000-0000-000050880000}"/>
    <cellStyle name="Normal 66 2 3 2 2 6" xfId="33079" xr:uid="{00000000-0005-0000-0000-000051880000}"/>
    <cellStyle name="Normal 66 2 3 2 2 7" xfId="17845" xr:uid="{00000000-0005-0000-0000-000052880000}"/>
    <cellStyle name="Normal 66 2 3 2 3" xfId="3538" xr:uid="{00000000-0005-0000-0000-000053880000}"/>
    <cellStyle name="Normal 66 2 3 2 3 2" xfId="13612" xr:uid="{00000000-0005-0000-0000-000054880000}"/>
    <cellStyle name="Normal 66 2 3 2 3 2 2" xfId="43943" xr:uid="{00000000-0005-0000-0000-000055880000}"/>
    <cellStyle name="Normal 66 2 3 2 3 2 3" xfId="28710" xr:uid="{00000000-0005-0000-0000-000056880000}"/>
    <cellStyle name="Normal 66 2 3 2 3 3" xfId="8592" xr:uid="{00000000-0005-0000-0000-000057880000}"/>
    <cellStyle name="Normal 66 2 3 2 3 3 2" xfId="38926" xr:uid="{00000000-0005-0000-0000-000058880000}"/>
    <cellStyle name="Normal 66 2 3 2 3 3 3" xfId="23693" xr:uid="{00000000-0005-0000-0000-000059880000}"/>
    <cellStyle name="Normal 66 2 3 2 3 4" xfId="33913" xr:uid="{00000000-0005-0000-0000-00005A880000}"/>
    <cellStyle name="Normal 66 2 3 2 3 5" xfId="18680" xr:uid="{00000000-0005-0000-0000-00005B880000}"/>
    <cellStyle name="Normal 66 2 3 2 4" xfId="5231" xr:uid="{00000000-0005-0000-0000-00005C880000}"/>
    <cellStyle name="Normal 66 2 3 2 4 2" xfId="15283" xr:uid="{00000000-0005-0000-0000-00005D880000}"/>
    <cellStyle name="Normal 66 2 3 2 4 2 2" xfId="45614" xr:uid="{00000000-0005-0000-0000-00005E880000}"/>
    <cellStyle name="Normal 66 2 3 2 4 2 3" xfId="30381" xr:uid="{00000000-0005-0000-0000-00005F880000}"/>
    <cellStyle name="Normal 66 2 3 2 4 3" xfId="10263" xr:uid="{00000000-0005-0000-0000-000060880000}"/>
    <cellStyle name="Normal 66 2 3 2 4 3 2" xfId="40597" xr:uid="{00000000-0005-0000-0000-000061880000}"/>
    <cellStyle name="Normal 66 2 3 2 4 3 3" xfId="25364" xr:uid="{00000000-0005-0000-0000-000062880000}"/>
    <cellStyle name="Normal 66 2 3 2 4 4" xfId="35584" xr:uid="{00000000-0005-0000-0000-000063880000}"/>
    <cellStyle name="Normal 66 2 3 2 4 5" xfId="20351" xr:uid="{00000000-0005-0000-0000-000064880000}"/>
    <cellStyle name="Normal 66 2 3 2 5" xfId="11941" xr:uid="{00000000-0005-0000-0000-000065880000}"/>
    <cellStyle name="Normal 66 2 3 2 5 2" xfId="42272" xr:uid="{00000000-0005-0000-0000-000066880000}"/>
    <cellStyle name="Normal 66 2 3 2 5 3" xfId="27039" xr:uid="{00000000-0005-0000-0000-000067880000}"/>
    <cellStyle name="Normal 66 2 3 2 6" xfId="6920" xr:uid="{00000000-0005-0000-0000-000068880000}"/>
    <cellStyle name="Normal 66 2 3 2 6 2" xfId="37255" xr:uid="{00000000-0005-0000-0000-000069880000}"/>
    <cellStyle name="Normal 66 2 3 2 6 3" xfId="22022" xr:uid="{00000000-0005-0000-0000-00006A880000}"/>
    <cellStyle name="Normal 66 2 3 2 7" xfId="32243" xr:uid="{00000000-0005-0000-0000-00006B880000}"/>
    <cellStyle name="Normal 66 2 3 2 8" xfId="17009" xr:uid="{00000000-0005-0000-0000-00006C880000}"/>
    <cellStyle name="Normal 66 2 3 3" xfId="2267" xr:uid="{00000000-0005-0000-0000-00006D880000}"/>
    <cellStyle name="Normal 66 2 3 3 2" xfId="3957" xr:uid="{00000000-0005-0000-0000-00006E880000}"/>
    <cellStyle name="Normal 66 2 3 3 2 2" xfId="14030" xr:uid="{00000000-0005-0000-0000-00006F880000}"/>
    <cellStyle name="Normal 66 2 3 3 2 2 2" xfId="44361" xr:uid="{00000000-0005-0000-0000-000070880000}"/>
    <cellStyle name="Normal 66 2 3 3 2 2 3" xfId="29128" xr:uid="{00000000-0005-0000-0000-000071880000}"/>
    <cellStyle name="Normal 66 2 3 3 2 3" xfId="9010" xr:uid="{00000000-0005-0000-0000-000072880000}"/>
    <cellStyle name="Normal 66 2 3 3 2 3 2" xfId="39344" xr:uid="{00000000-0005-0000-0000-000073880000}"/>
    <cellStyle name="Normal 66 2 3 3 2 3 3" xfId="24111" xr:uid="{00000000-0005-0000-0000-000074880000}"/>
    <cellStyle name="Normal 66 2 3 3 2 4" xfId="34331" xr:uid="{00000000-0005-0000-0000-000075880000}"/>
    <cellStyle name="Normal 66 2 3 3 2 5" xfId="19098" xr:uid="{00000000-0005-0000-0000-000076880000}"/>
    <cellStyle name="Normal 66 2 3 3 3" xfId="5649" xr:uid="{00000000-0005-0000-0000-000077880000}"/>
    <cellStyle name="Normal 66 2 3 3 3 2" xfId="15701" xr:uid="{00000000-0005-0000-0000-000078880000}"/>
    <cellStyle name="Normal 66 2 3 3 3 2 2" xfId="46032" xr:uid="{00000000-0005-0000-0000-000079880000}"/>
    <cellStyle name="Normal 66 2 3 3 3 2 3" xfId="30799" xr:uid="{00000000-0005-0000-0000-00007A880000}"/>
    <cellStyle name="Normal 66 2 3 3 3 3" xfId="10681" xr:uid="{00000000-0005-0000-0000-00007B880000}"/>
    <cellStyle name="Normal 66 2 3 3 3 3 2" xfId="41015" xr:uid="{00000000-0005-0000-0000-00007C880000}"/>
    <cellStyle name="Normal 66 2 3 3 3 3 3" xfId="25782" xr:uid="{00000000-0005-0000-0000-00007D880000}"/>
    <cellStyle name="Normal 66 2 3 3 3 4" xfId="36002" xr:uid="{00000000-0005-0000-0000-00007E880000}"/>
    <cellStyle name="Normal 66 2 3 3 3 5" xfId="20769" xr:uid="{00000000-0005-0000-0000-00007F880000}"/>
    <cellStyle name="Normal 66 2 3 3 4" xfId="12359" xr:uid="{00000000-0005-0000-0000-000080880000}"/>
    <cellStyle name="Normal 66 2 3 3 4 2" xfId="42690" xr:uid="{00000000-0005-0000-0000-000081880000}"/>
    <cellStyle name="Normal 66 2 3 3 4 3" xfId="27457" xr:uid="{00000000-0005-0000-0000-000082880000}"/>
    <cellStyle name="Normal 66 2 3 3 5" xfId="7338" xr:uid="{00000000-0005-0000-0000-000083880000}"/>
    <cellStyle name="Normal 66 2 3 3 5 2" xfId="37673" xr:uid="{00000000-0005-0000-0000-000084880000}"/>
    <cellStyle name="Normal 66 2 3 3 5 3" xfId="22440" xr:uid="{00000000-0005-0000-0000-000085880000}"/>
    <cellStyle name="Normal 66 2 3 3 6" xfId="32661" xr:uid="{00000000-0005-0000-0000-000086880000}"/>
    <cellStyle name="Normal 66 2 3 3 7" xfId="17427" xr:uid="{00000000-0005-0000-0000-000087880000}"/>
    <cellStyle name="Normal 66 2 3 4" xfId="3120" xr:uid="{00000000-0005-0000-0000-000088880000}"/>
    <cellStyle name="Normal 66 2 3 4 2" xfId="13194" xr:uid="{00000000-0005-0000-0000-000089880000}"/>
    <cellStyle name="Normal 66 2 3 4 2 2" xfId="43525" xr:uid="{00000000-0005-0000-0000-00008A880000}"/>
    <cellStyle name="Normal 66 2 3 4 2 3" xfId="28292" xr:uid="{00000000-0005-0000-0000-00008B880000}"/>
    <cellStyle name="Normal 66 2 3 4 3" xfId="8174" xr:uid="{00000000-0005-0000-0000-00008C880000}"/>
    <cellStyle name="Normal 66 2 3 4 3 2" xfId="38508" xr:uid="{00000000-0005-0000-0000-00008D880000}"/>
    <cellStyle name="Normal 66 2 3 4 3 3" xfId="23275" xr:uid="{00000000-0005-0000-0000-00008E880000}"/>
    <cellStyle name="Normal 66 2 3 4 4" xfId="33495" xr:uid="{00000000-0005-0000-0000-00008F880000}"/>
    <cellStyle name="Normal 66 2 3 4 5" xfId="18262" xr:uid="{00000000-0005-0000-0000-000090880000}"/>
    <cellStyle name="Normal 66 2 3 5" xfId="4813" xr:uid="{00000000-0005-0000-0000-000091880000}"/>
    <cellStyle name="Normal 66 2 3 5 2" xfId="14865" xr:uid="{00000000-0005-0000-0000-000092880000}"/>
    <cellStyle name="Normal 66 2 3 5 2 2" xfId="45196" xr:uid="{00000000-0005-0000-0000-000093880000}"/>
    <cellStyle name="Normal 66 2 3 5 2 3" xfId="29963" xr:uid="{00000000-0005-0000-0000-000094880000}"/>
    <cellStyle name="Normal 66 2 3 5 3" xfId="9845" xr:uid="{00000000-0005-0000-0000-000095880000}"/>
    <cellStyle name="Normal 66 2 3 5 3 2" xfId="40179" xr:uid="{00000000-0005-0000-0000-000096880000}"/>
    <cellStyle name="Normal 66 2 3 5 3 3" xfId="24946" xr:uid="{00000000-0005-0000-0000-000097880000}"/>
    <cellStyle name="Normal 66 2 3 5 4" xfId="35166" xr:uid="{00000000-0005-0000-0000-000098880000}"/>
    <cellStyle name="Normal 66 2 3 5 5" xfId="19933" xr:uid="{00000000-0005-0000-0000-000099880000}"/>
    <cellStyle name="Normal 66 2 3 6" xfId="11523" xr:uid="{00000000-0005-0000-0000-00009A880000}"/>
    <cellStyle name="Normal 66 2 3 6 2" xfId="41854" xr:uid="{00000000-0005-0000-0000-00009B880000}"/>
    <cellStyle name="Normal 66 2 3 6 3" xfId="26621" xr:uid="{00000000-0005-0000-0000-00009C880000}"/>
    <cellStyle name="Normal 66 2 3 7" xfId="6502" xr:uid="{00000000-0005-0000-0000-00009D880000}"/>
    <cellStyle name="Normal 66 2 3 7 2" xfId="36837" xr:uid="{00000000-0005-0000-0000-00009E880000}"/>
    <cellStyle name="Normal 66 2 3 7 3" xfId="21604" xr:uid="{00000000-0005-0000-0000-00009F880000}"/>
    <cellStyle name="Normal 66 2 3 8" xfId="31825" xr:uid="{00000000-0005-0000-0000-0000A0880000}"/>
    <cellStyle name="Normal 66 2 3 9" xfId="16591" xr:uid="{00000000-0005-0000-0000-0000A1880000}"/>
    <cellStyle name="Normal 66 2 4" xfId="1638" xr:uid="{00000000-0005-0000-0000-0000A2880000}"/>
    <cellStyle name="Normal 66 2 4 2" xfId="2477" xr:uid="{00000000-0005-0000-0000-0000A3880000}"/>
    <cellStyle name="Normal 66 2 4 2 2" xfId="4167" xr:uid="{00000000-0005-0000-0000-0000A4880000}"/>
    <cellStyle name="Normal 66 2 4 2 2 2" xfId="14240" xr:uid="{00000000-0005-0000-0000-0000A5880000}"/>
    <cellStyle name="Normal 66 2 4 2 2 2 2" xfId="44571" xr:uid="{00000000-0005-0000-0000-0000A6880000}"/>
    <cellStyle name="Normal 66 2 4 2 2 2 3" xfId="29338" xr:uid="{00000000-0005-0000-0000-0000A7880000}"/>
    <cellStyle name="Normal 66 2 4 2 2 3" xfId="9220" xr:uid="{00000000-0005-0000-0000-0000A8880000}"/>
    <cellStyle name="Normal 66 2 4 2 2 3 2" xfId="39554" xr:uid="{00000000-0005-0000-0000-0000A9880000}"/>
    <cellStyle name="Normal 66 2 4 2 2 3 3" xfId="24321" xr:uid="{00000000-0005-0000-0000-0000AA880000}"/>
    <cellStyle name="Normal 66 2 4 2 2 4" xfId="34541" xr:uid="{00000000-0005-0000-0000-0000AB880000}"/>
    <cellStyle name="Normal 66 2 4 2 2 5" xfId="19308" xr:uid="{00000000-0005-0000-0000-0000AC880000}"/>
    <cellStyle name="Normal 66 2 4 2 3" xfId="5859" xr:uid="{00000000-0005-0000-0000-0000AD880000}"/>
    <cellStyle name="Normal 66 2 4 2 3 2" xfId="15911" xr:uid="{00000000-0005-0000-0000-0000AE880000}"/>
    <cellStyle name="Normal 66 2 4 2 3 2 2" xfId="46242" xr:uid="{00000000-0005-0000-0000-0000AF880000}"/>
    <cellStyle name="Normal 66 2 4 2 3 2 3" xfId="31009" xr:uid="{00000000-0005-0000-0000-0000B0880000}"/>
    <cellStyle name="Normal 66 2 4 2 3 3" xfId="10891" xr:uid="{00000000-0005-0000-0000-0000B1880000}"/>
    <cellStyle name="Normal 66 2 4 2 3 3 2" xfId="41225" xr:uid="{00000000-0005-0000-0000-0000B2880000}"/>
    <cellStyle name="Normal 66 2 4 2 3 3 3" xfId="25992" xr:uid="{00000000-0005-0000-0000-0000B3880000}"/>
    <cellStyle name="Normal 66 2 4 2 3 4" xfId="36212" xr:uid="{00000000-0005-0000-0000-0000B4880000}"/>
    <cellStyle name="Normal 66 2 4 2 3 5" xfId="20979" xr:uid="{00000000-0005-0000-0000-0000B5880000}"/>
    <cellStyle name="Normal 66 2 4 2 4" xfId="12569" xr:uid="{00000000-0005-0000-0000-0000B6880000}"/>
    <cellStyle name="Normal 66 2 4 2 4 2" xfId="42900" xr:uid="{00000000-0005-0000-0000-0000B7880000}"/>
    <cellStyle name="Normal 66 2 4 2 4 3" xfId="27667" xr:uid="{00000000-0005-0000-0000-0000B8880000}"/>
    <cellStyle name="Normal 66 2 4 2 5" xfId="7548" xr:uid="{00000000-0005-0000-0000-0000B9880000}"/>
    <cellStyle name="Normal 66 2 4 2 5 2" xfId="37883" xr:uid="{00000000-0005-0000-0000-0000BA880000}"/>
    <cellStyle name="Normal 66 2 4 2 5 3" xfId="22650" xr:uid="{00000000-0005-0000-0000-0000BB880000}"/>
    <cellStyle name="Normal 66 2 4 2 6" xfId="32871" xr:uid="{00000000-0005-0000-0000-0000BC880000}"/>
    <cellStyle name="Normal 66 2 4 2 7" xfId="17637" xr:uid="{00000000-0005-0000-0000-0000BD880000}"/>
    <cellStyle name="Normal 66 2 4 3" xfId="3330" xr:uid="{00000000-0005-0000-0000-0000BE880000}"/>
    <cellStyle name="Normal 66 2 4 3 2" xfId="13404" xr:uid="{00000000-0005-0000-0000-0000BF880000}"/>
    <cellStyle name="Normal 66 2 4 3 2 2" xfId="43735" xr:uid="{00000000-0005-0000-0000-0000C0880000}"/>
    <cellStyle name="Normal 66 2 4 3 2 3" xfId="28502" xr:uid="{00000000-0005-0000-0000-0000C1880000}"/>
    <cellStyle name="Normal 66 2 4 3 3" xfId="8384" xr:uid="{00000000-0005-0000-0000-0000C2880000}"/>
    <cellStyle name="Normal 66 2 4 3 3 2" xfId="38718" xr:uid="{00000000-0005-0000-0000-0000C3880000}"/>
    <cellStyle name="Normal 66 2 4 3 3 3" xfId="23485" xr:uid="{00000000-0005-0000-0000-0000C4880000}"/>
    <cellStyle name="Normal 66 2 4 3 4" xfId="33705" xr:uid="{00000000-0005-0000-0000-0000C5880000}"/>
    <cellStyle name="Normal 66 2 4 3 5" xfId="18472" xr:uid="{00000000-0005-0000-0000-0000C6880000}"/>
    <cellStyle name="Normal 66 2 4 4" xfId="5023" xr:uid="{00000000-0005-0000-0000-0000C7880000}"/>
    <cellStyle name="Normal 66 2 4 4 2" xfId="15075" xr:uid="{00000000-0005-0000-0000-0000C8880000}"/>
    <cellStyle name="Normal 66 2 4 4 2 2" xfId="45406" xr:uid="{00000000-0005-0000-0000-0000C9880000}"/>
    <cellStyle name="Normal 66 2 4 4 2 3" xfId="30173" xr:uid="{00000000-0005-0000-0000-0000CA880000}"/>
    <cellStyle name="Normal 66 2 4 4 3" xfId="10055" xr:uid="{00000000-0005-0000-0000-0000CB880000}"/>
    <cellStyle name="Normal 66 2 4 4 3 2" xfId="40389" xr:uid="{00000000-0005-0000-0000-0000CC880000}"/>
    <cellStyle name="Normal 66 2 4 4 3 3" xfId="25156" xr:uid="{00000000-0005-0000-0000-0000CD880000}"/>
    <cellStyle name="Normal 66 2 4 4 4" xfId="35376" xr:uid="{00000000-0005-0000-0000-0000CE880000}"/>
    <cellStyle name="Normal 66 2 4 4 5" xfId="20143" xr:uid="{00000000-0005-0000-0000-0000CF880000}"/>
    <cellStyle name="Normal 66 2 4 5" xfId="11733" xr:uid="{00000000-0005-0000-0000-0000D0880000}"/>
    <cellStyle name="Normal 66 2 4 5 2" xfId="42064" xr:uid="{00000000-0005-0000-0000-0000D1880000}"/>
    <cellStyle name="Normal 66 2 4 5 3" xfId="26831" xr:uid="{00000000-0005-0000-0000-0000D2880000}"/>
    <cellStyle name="Normal 66 2 4 6" xfId="6712" xr:uid="{00000000-0005-0000-0000-0000D3880000}"/>
    <cellStyle name="Normal 66 2 4 6 2" xfId="37047" xr:uid="{00000000-0005-0000-0000-0000D4880000}"/>
    <cellStyle name="Normal 66 2 4 6 3" xfId="21814" xr:uid="{00000000-0005-0000-0000-0000D5880000}"/>
    <cellStyle name="Normal 66 2 4 7" xfId="32035" xr:uid="{00000000-0005-0000-0000-0000D6880000}"/>
    <cellStyle name="Normal 66 2 4 8" xfId="16801" xr:uid="{00000000-0005-0000-0000-0000D7880000}"/>
    <cellStyle name="Normal 66 2 5" xfId="2059" xr:uid="{00000000-0005-0000-0000-0000D8880000}"/>
    <cellStyle name="Normal 66 2 5 2" xfId="3749" xr:uid="{00000000-0005-0000-0000-0000D9880000}"/>
    <cellStyle name="Normal 66 2 5 2 2" xfId="13822" xr:uid="{00000000-0005-0000-0000-0000DA880000}"/>
    <cellStyle name="Normal 66 2 5 2 2 2" xfId="44153" xr:uid="{00000000-0005-0000-0000-0000DB880000}"/>
    <cellStyle name="Normal 66 2 5 2 2 3" xfId="28920" xr:uid="{00000000-0005-0000-0000-0000DC880000}"/>
    <cellStyle name="Normal 66 2 5 2 3" xfId="8802" xr:uid="{00000000-0005-0000-0000-0000DD880000}"/>
    <cellStyle name="Normal 66 2 5 2 3 2" xfId="39136" xr:uid="{00000000-0005-0000-0000-0000DE880000}"/>
    <cellStyle name="Normal 66 2 5 2 3 3" xfId="23903" xr:uid="{00000000-0005-0000-0000-0000DF880000}"/>
    <cellStyle name="Normal 66 2 5 2 4" xfId="34123" xr:uid="{00000000-0005-0000-0000-0000E0880000}"/>
    <cellStyle name="Normal 66 2 5 2 5" xfId="18890" xr:uid="{00000000-0005-0000-0000-0000E1880000}"/>
    <cellStyle name="Normal 66 2 5 3" xfId="5441" xr:uid="{00000000-0005-0000-0000-0000E2880000}"/>
    <cellStyle name="Normal 66 2 5 3 2" xfId="15493" xr:uid="{00000000-0005-0000-0000-0000E3880000}"/>
    <cellStyle name="Normal 66 2 5 3 2 2" xfId="45824" xr:uid="{00000000-0005-0000-0000-0000E4880000}"/>
    <cellStyle name="Normal 66 2 5 3 2 3" xfId="30591" xr:uid="{00000000-0005-0000-0000-0000E5880000}"/>
    <cellStyle name="Normal 66 2 5 3 3" xfId="10473" xr:uid="{00000000-0005-0000-0000-0000E6880000}"/>
    <cellStyle name="Normal 66 2 5 3 3 2" xfId="40807" xr:uid="{00000000-0005-0000-0000-0000E7880000}"/>
    <cellStyle name="Normal 66 2 5 3 3 3" xfId="25574" xr:uid="{00000000-0005-0000-0000-0000E8880000}"/>
    <cellStyle name="Normal 66 2 5 3 4" xfId="35794" xr:uid="{00000000-0005-0000-0000-0000E9880000}"/>
    <cellStyle name="Normal 66 2 5 3 5" xfId="20561" xr:uid="{00000000-0005-0000-0000-0000EA880000}"/>
    <cellStyle name="Normal 66 2 5 4" xfId="12151" xr:uid="{00000000-0005-0000-0000-0000EB880000}"/>
    <cellStyle name="Normal 66 2 5 4 2" xfId="42482" xr:uid="{00000000-0005-0000-0000-0000EC880000}"/>
    <cellStyle name="Normal 66 2 5 4 3" xfId="27249" xr:uid="{00000000-0005-0000-0000-0000ED880000}"/>
    <cellStyle name="Normal 66 2 5 5" xfId="7130" xr:uid="{00000000-0005-0000-0000-0000EE880000}"/>
    <cellStyle name="Normal 66 2 5 5 2" xfId="37465" xr:uid="{00000000-0005-0000-0000-0000EF880000}"/>
    <cellStyle name="Normal 66 2 5 5 3" xfId="22232" xr:uid="{00000000-0005-0000-0000-0000F0880000}"/>
    <cellStyle name="Normal 66 2 5 6" xfId="32453" xr:uid="{00000000-0005-0000-0000-0000F1880000}"/>
    <cellStyle name="Normal 66 2 5 7" xfId="17219" xr:uid="{00000000-0005-0000-0000-0000F2880000}"/>
    <cellStyle name="Normal 66 2 6" xfId="2912" xr:uid="{00000000-0005-0000-0000-0000F3880000}"/>
    <cellStyle name="Normal 66 2 6 2" xfId="12986" xr:uid="{00000000-0005-0000-0000-0000F4880000}"/>
    <cellStyle name="Normal 66 2 6 2 2" xfId="43317" xr:uid="{00000000-0005-0000-0000-0000F5880000}"/>
    <cellStyle name="Normal 66 2 6 2 3" xfId="28084" xr:uid="{00000000-0005-0000-0000-0000F6880000}"/>
    <cellStyle name="Normal 66 2 6 3" xfId="7966" xr:uid="{00000000-0005-0000-0000-0000F7880000}"/>
    <cellStyle name="Normal 66 2 6 3 2" xfId="38300" xr:uid="{00000000-0005-0000-0000-0000F8880000}"/>
    <cellStyle name="Normal 66 2 6 3 3" xfId="23067" xr:uid="{00000000-0005-0000-0000-0000F9880000}"/>
    <cellStyle name="Normal 66 2 6 4" xfId="33287" xr:uid="{00000000-0005-0000-0000-0000FA880000}"/>
    <cellStyle name="Normal 66 2 6 5" xfId="18054" xr:uid="{00000000-0005-0000-0000-0000FB880000}"/>
    <cellStyle name="Normal 66 2 7" xfId="4605" xr:uid="{00000000-0005-0000-0000-0000FC880000}"/>
    <cellStyle name="Normal 66 2 7 2" xfId="14657" xr:uid="{00000000-0005-0000-0000-0000FD880000}"/>
    <cellStyle name="Normal 66 2 7 2 2" xfId="44988" xr:uid="{00000000-0005-0000-0000-0000FE880000}"/>
    <cellStyle name="Normal 66 2 7 2 3" xfId="29755" xr:uid="{00000000-0005-0000-0000-0000FF880000}"/>
    <cellStyle name="Normal 66 2 7 3" xfId="9637" xr:uid="{00000000-0005-0000-0000-000000890000}"/>
    <cellStyle name="Normal 66 2 7 3 2" xfId="39971" xr:uid="{00000000-0005-0000-0000-000001890000}"/>
    <cellStyle name="Normal 66 2 7 3 3" xfId="24738" xr:uid="{00000000-0005-0000-0000-000002890000}"/>
    <cellStyle name="Normal 66 2 7 4" xfId="34958" xr:uid="{00000000-0005-0000-0000-000003890000}"/>
    <cellStyle name="Normal 66 2 7 5" xfId="19725" xr:uid="{00000000-0005-0000-0000-000004890000}"/>
    <cellStyle name="Normal 66 2 8" xfId="11315" xr:uid="{00000000-0005-0000-0000-000005890000}"/>
    <cellStyle name="Normal 66 2 8 2" xfId="41646" xr:uid="{00000000-0005-0000-0000-000006890000}"/>
    <cellStyle name="Normal 66 2 8 3" xfId="26413" xr:uid="{00000000-0005-0000-0000-000007890000}"/>
    <cellStyle name="Normal 66 2 9" xfId="6294" xr:uid="{00000000-0005-0000-0000-000008890000}"/>
    <cellStyle name="Normal 66 2 9 2" xfId="36629" xr:uid="{00000000-0005-0000-0000-000009890000}"/>
    <cellStyle name="Normal 66 2 9 3" xfId="21396" xr:uid="{00000000-0005-0000-0000-00000A890000}"/>
    <cellStyle name="Normal 66 3" xfId="1258" xr:uid="{00000000-0005-0000-0000-00000B890000}"/>
    <cellStyle name="Normal 66 3 10" xfId="16435" xr:uid="{00000000-0005-0000-0000-00000C890000}"/>
    <cellStyle name="Normal 66 3 2" xfId="1477" xr:uid="{00000000-0005-0000-0000-00000D890000}"/>
    <cellStyle name="Normal 66 3 2 2" xfId="1898" xr:uid="{00000000-0005-0000-0000-00000E890000}"/>
    <cellStyle name="Normal 66 3 2 2 2" xfId="2737" xr:uid="{00000000-0005-0000-0000-00000F890000}"/>
    <cellStyle name="Normal 66 3 2 2 2 2" xfId="4427" xr:uid="{00000000-0005-0000-0000-000010890000}"/>
    <cellStyle name="Normal 66 3 2 2 2 2 2" xfId="14500" xr:uid="{00000000-0005-0000-0000-000011890000}"/>
    <cellStyle name="Normal 66 3 2 2 2 2 2 2" xfId="44831" xr:uid="{00000000-0005-0000-0000-000012890000}"/>
    <cellStyle name="Normal 66 3 2 2 2 2 2 3" xfId="29598" xr:uid="{00000000-0005-0000-0000-000013890000}"/>
    <cellStyle name="Normal 66 3 2 2 2 2 3" xfId="9480" xr:uid="{00000000-0005-0000-0000-000014890000}"/>
    <cellStyle name="Normal 66 3 2 2 2 2 3 2" xfId="39814" xr:uid="{00000000-0005-0000-0000-000015890000}"/>
    <cellStyle name="Normal 66 3 2 2 2 2 3 3" xfId="24581" xr:uid="{00000000-0005-0000-0000-000016890000}"/>
    <cellStyle name="Normal 66 3 2 2 2 2 4" xfId="34801" xr:uid="{00000000-0005-0000-0000-000017890000}"/>
    <cellStyle name="Normal 66 3 2 2 2 2 5" xfId="19568" xr:uid="{00000000-0005-0000-0000-000018890000}"/>
    <cellStyle name="Normal 66 3 2 2 2 3" xfId="6119" xr:uid="{00000000-0005-0000-0000-000019890000}"/>
    <cellStyle name="Normal 66 3 2 2 2 3 2" xfId="16171" xr:uid="{00000000-0005-0000-0000-00001A890000}"/>
    <cellStyle name="Normal 66 3 2 2 2 3 2 2" xfId="46502" xr:uid="{00000000-0005-0000-0000-00001B890000}"/>
    <cellStyle name="Normal 66 3 2 2 2 3 2 3" xfId="31269" xr:uid="{00000000-0005-0000-0000-00001C890000}"/>
    <cellStyle name="Normal 66 3 2 2 2 3 3" xfId="11151" xr:uid="{00000000-0005-0000-0000-00001D890000}"/>
    <cellStyle name="Normal 66 3 2 2 2 3 3 2" xfId="41485" xr:uid="{00000000-0005-0000-0000-00001E890000}"/>
    <cellStyle name="Normal 66 3 2 2 2 3 3 3" xfId="26252" xr:uid="{00000000-0005-0000-0000-00001F890000}"/>
    <cellStyle name="Normal 66 3 2 2 2 3 4" xfId="36472" xr:uid="{00000000-0005-0000-0000-000020890000}"/>
    <cellStyle name="Normal 66 3 2 2 2 3 5" xfId="21239" xr:uid="{00000000-0005-0000-0000-000021890000}"/>
    <cellStyle name="Normal 66 3 2 2 2 4" xfId="12829" xr:uid="{00000000-0005-0000-0000-000022890000}"/>
    <cellStyle name="Normal 66 3 2 2 2 4 2" xfId="43160" xr:uid="{00000000-0005-0000-0000-000023890000}"/>
    <cellStyle name="Normal 66 3 2 2 2 4 3" xfId="27927" xr:uid="{00000000-0005-0000-0000-000024890000}"/>
    <cellStyle name="Normal 66 3 2 2 2 5" xfId="7808" xr:uid="{00000000-0005-0000-0000-000025890000}"/>
    <cellStyle name="Normal 66 3 2 2 2 5 2" xfId="38143" xr:uid="{00000000-0005-0000-0000-000026890000}"/>
    <cellStyle name="Normal 66 3 2 2 2 5 3" xfId="22910" xr:uid="{00000000-0005-0000-0000-000027890000}"/>
    <cellStyle name="Normal 66 3 2 2 2 6" xfId="33131" xr:uid="{00000000-0005-0000-0000-000028890000}"/>
    <cellStyle name="Normal 66 3 2 2 2 7" xfId="17897" xr:uid="{00000000-0005-0000-0000-000029890000}"/>
    <cellStyle name="Normal 66 3 2 2 3" xfId="3590" xr:uid="{00000000-0005-0000-0000-00002A890000}"/>
    <cellStyle name="Normal 66 3 2 2 3 2" xfId="13664" xr:uid="{00000000-0005-0000-0000-00002B890000}"/>
    <cellStyle name="Normal 66 3 2 2 3 2 2" xfId="43995" xr:uid="{00000000-0005-0000-0000-00002C890000}"/>
    <cellStyle name="Normal 66 3 2 2 3 2 3" xfId="28762" xr:uid="{00000000-0005-0000-0000-00002D890000}"/>
    <cellStyle name="Normal 66 3 2 2 3 3" xfId="8644" xr:uid="{00000000-0005-0000-0000-00002E890000}"/>
    <cellStyle name="Normal 66 3 2 2 3 3 2" xfId="38978" xr:uid="{00000000-0005-0000-0000-00002F890000}"/>
    <cellStyle name="Normal 66 3 2 2 3 3 3" xfId="23745" xr:uid="{00000000-0005-0000-0000-000030890000}"/>
    <cellStyle name="Normal 66 3 2 2 3 4" xfId="33965" xr:uid="{00000000-0005-0000-0000-000031890000}"/>
    <cellStyle name="Normal 66 3 2 2 3 5" xfId="18732" xr:uid="{00000000-0005-0000-0000-000032890000}"/>
    <cellStyle name="Normal 66 3 2 2 4" xfId="5283" xr:uid="{00000000-0005-0000-0000-000033890000}"/>
    <cellStyle name="Normal 66 3 2 2 4 2" xfId="15335" xr:uid="{00000000-0005-0000-0000-000034890000}"/>
    <cellStyle name="Normal 66 3 2 2 4 2 2" xfId="45666" xr:uid="{00000000-0005-0000-0000-000035890000}"/>
    <cellStyle name="Normal 66 3 2 2 4 2 3" xfId="30433" xr:uid="{00000000-0005-0000-0000-000036890000}"/>
    <cellStyle name="Normal 66 3 2 2 4 3" xfId="10315" xr:uid="{00000000-0005-0000-0000-000037890000}"/>
    <cellStyle name="Normal 66 3 2 2 4 3 2" xfId="40649" xr:uid="{00000000-0005-0000-0000-000038890000}"/>
    <cellStyle name="Normal 66 3 2 2 4 3 3" xfId="25416" xr:uid="{00000000-0005-0000-0000-000039890000}"/>
    <cellStyle name="Normal 66 3 2 2 4 4" xfId="35636" xr:uid="{00000000-0005-0000-0000-00003A890000}"/>
    <cellStyle name="Normal 66 3 2 2 4 5" xfId="20403" xr:uid="{00000000-0005-0000-0000-00003B890000}"/>
    <cellStyle name="Normal 66 3 2 2 5" xfId="11993" xr:uid="{00000000-0005-0000-0000-00003C890000}"/>
    <cellStyle name="Normal 66 3 2 2 5 2" xfId="42324" xr:uid="{00000000-0005-0000-0000-00003D890000}"/>
    <cellStyle name="Normal 66 3 2 2 5 3" xfId="27091" xr:uid="{00000000-0005-0000-0000-00003E890000}"/>
    <cellStyle name="Normal 66 3 2 2 6" xfId="6972" xr:uid="{00000000-0005-0000-0000-00003F890000}"/>
    <cellStyle name="Normal 66 3 2 2 6 2" xfId="37307" xr:uid="{00000000-0005-0000-0000-000040890000}"/>
    <cellStyle name="Normal 66 3 2 2 6 3" xfId="22074" xr:uid="{00000000-0005-0000-0000-000041890000}"/>
    <cellStyle name="Normal 66 3 2 2 7" xfId="32295" xr:uid="{00000000-0005-0000-0000-000042890000}"/>
    <cellStyle name="Normal 66 3 2 2 8" xfId="17061" xr:uid="{00000000-0005-0000-0000-000043890000}"/>
    <cellStyle name="Normal 66 3 2 3" xfId="2319" xr:uid="{00000000-0005-0000-0000-000044890000}"/>
    <cellStyle name="Normal 66 3 2 3 2" xfId="4009" xr:uid="{00000000-0005-0000-0000-000045890000}"/>
    <cellStyle name="Normal 66 3 2 3 2 2" xfId="14082" xr:uid="{00000000-0005-0000-0000-000046890000}"/>
    <cellStyle name="Normal 66 3 2 3 2 2 2" xfId="44413" xr:uid="{00000000-0005-0000-0000-000047890000}"/>
    <cellStyle name="Normal 66 3 2 3 2 2 3" xfId="29180" xr:uid="{00000000-0005-0000-0000-000048890000}"/>
    <cellStyle name="Normal 66 3 2 3 2 3" xfId="9062" xr:uid="{00000000-0005-0000-0000-000049890000}"/>
    <cellStyle name="Normal 66 3 2 3 2 3 2" xfId="39396" xr:uid="{00000000-0005-0000-0000-00004A890000}"/>
    <cellStyle name="Normal 66 3 2 3 2 3 3" xfId="24163" xr:uid="{00000000-0005-0000-0000-00004B890000}"/>
    <cellStyle name="Normal 66 3 2 3 2 4" xfId="34383" xr:uid="{00000000-0005-0000-0000-00004C890000}"/>
    <cellStyle name="Normal 66 3 2 3 2 5" xfId="19150" xr:uid="{00000000-0005-0000-0000-00004D890000}"/>
    <cellStyle name="Normal 66 3 2 3 3" xfId="5701" xr:uid="{00000000-0005-0000-0000-00004E890000}"/>
    <cellStyle name="Normal 66 3 2 3 3 2" xfId="15753" xr:uid="{00000000-0005-0000-0000-00004F890000}"/>
    <cellStyle name="Normal 66 3 2 3 3 2 2" xfId="46084" xr:uid="{00000000-0005-0000-0000-000050890000}"/>
    <cellStyle name="Normal 66 3 2 3 3 2 3" xfId="30851" xr:uid="{00000000-0005-0000-0000-000051890000}"/>
    <cellStyle name="Normal 66 3 2 3 3 3" xfId="10733" xr:uid="{00000000-0005-0000-0000-000052890000}"/>
    <cellStyle name="Normal 66 3 2 3 3 3 2" xfId="41067" xr:uid="{00000000-0005-0000-0000-000053890000}"/>
    <cellStyle name="Normal 66 3 2 3 3 3 3" xfId="25834" xr:uid="{00000000-0005-0000-0000-000054890000}"/>
    <cellStyle name="Normal 66 3 2 3 3 4" xfId="36054" xr:uid="{00000000-0005-0000-0000-000055890000}"/>
    <cellStyle name="Normal 66 3 2 3 3 5" xfId="20821" xr:uid="{00000000-0005-0000-0000-000056890000}"/>
    <cellStyle name="Normal 66 3 2 3 4" xfId="12411" xr:uid="{00000000-0005-0000-0000-000057890000}"/>
    <cellStyle name="Normal 66 3 2 3 4 2" xfId="42742" xr:uid="{00000000-0005-0000-0000-000058890000}"/>
    <cellStyle name="Normal 66 3 2 3 4 3" xfId="27509" xr:uid="{00000000-0005-0000-0000-000059890000}"/>
    <cellStyle name="Normal 66 3 2 3 5" xfId="7390" xr:uid="{00000000-0005-0000-0000-00005A890000}"/>
    <cellStyle name="Normal 66 3 2 3 5 2" xfId="37725" xr:uid="{00000000-0005-0000-0000-00005B890000}"/>
    <cellStyle name="Normal 66 3 2 3 5 3" xfId="22492" xr:uid="{00000000-0005-0000-0000-00005C890000}"/>
    <cellStyle name="Normal 66 3 2 3 6" xfId="32713" xr:uid="{00000000-0005-0000-0000-00005D890000}"/>
    <cellStyle name="Normal 66 3 2 3 7" xfId="17479" xr:uid="{00000000-0005-0000-0000-00005E890000}"/>
    <cellStyle name="Normal 66 3 2 4" xfId="3172" xr:uid="{00000000-0005-0000-0000-00005F890000}"/>
    <cellStyle name="Normal 66 3 2 4 2" xfId="13246" xr:uid="{00000000-0005-0000-0000-000060890000}"/>
    <cellStyle name="Normal 66 3 2 4 2 2" xfId="43577" xr:uid="{00000000-0005-0000-0000-000061890000}"/>
    <cellStyle name="Normal 66 3 2 4 2 3" xfId="28344" xr:uid="{00000000-0005-0000-0000-000062890000}"/>
    <cellStyle name="Normal 66 3 2 4 3" xfId="8226" xr:uid="{00000000-0005-0000-0000-000063890000}"/>
    <cellStyle name="Normal 66 3 2 4 3 2" xfId="38560" xr:uid="{00000000-0005-0000-0000-000064890000}"/>
    <cellStyle name="Normal 66 3 2 4 3 3" xfId="23327" xr:uid="{00000000-0005-0000-0000-000065890000}"/>
    <cellStyle name="Normal 66 3 2 4 4" xfId="33547" xr:uid="{00000000-0005-0000-0000-000066890000}"/>
    <cellStyle name="Normal 66 3 2 4 5" xfId="18314" xr:uid="{00000000-0005-0000-0000-000067890000}"/>
    <cellStyle name="Normal 66 3 2 5" xfId="4865" xr:uid="{00000000-0005-0000-0000-000068890000}"/>
    <cellStyle name="Normal 66 3 2 5 2" xfId="14917" xr:uid="{00000000-0005-0000-0000-000069890000}"/>
    <cellStyle name="Normal 66 3 2 5 2 2" xfId="45248" xr:uid="{00000000-0005-0000-0000-00006A890000}"/>
    <cellStyle name="Normal 66 3 2 5 2 3" xfId="30015" xr:uid="{00000000-0005-0000-0000-00006B890000}"/>
    <cellStyle name="Normal 66 3 2 5 3" xfId="9897" xr:uid="{00000000-0005-0000-0000-00006C890000}"/>
    <cellStyle name="Normal 66 3 2 5 3 2" xfId="40231" xr:uid="{00000000-0005-0000-0000-00006D890000}"/>
    <cellStyle name="Normal 66 3 2 5 3 3" xfId="24998" xr:uid="{00000000-0005-0000-0000-00006E890000}"/>
    <cellStyle name="Normal 66 3 2 5 4" xfId="35218" xr:uid="{00000000-0005-0000-0000-00006F890000}"/>
    <cellStyle name="Normal 66 3 2 5 5" xfId="19985" xr:uid="{00000000-0005-0000-0000-000070890000}"/>
    <cellStyle name="Normal 66 3 2 6" xfId="11575" xr:uid="{00000000-0005-0000-0000-000071890000}"/>
    <cellStyle name="Normal 66 3 2 6 2" xfId="41906" xr:uid="{00000000-0005-0000-0000-000072890000}"/>
    <cellStyle name="Normal 66 3 2 6 3" xfId="26673" xr:uid="{00000000-0005-0000-0000-000073890000}"/>
    <cellStyle name="Normal 66 3 2 7" xfId="6554" xr:uid="{00000000-0005-0000-0000-000074890000}"/>
    <cellStyle name="Normal 66 3 2 7 2" xfId="36889" xr:uid="{00000000-0005-0000-0000-000075890000}"/>
    <cellStyle name="Normal 66 3 2 7 3" xfId="21656" xr:uid="{00000000-0005-0000-0000-000076890000}"/>
    <cellStyle name="Normal 66 3 2 8" xfId="31877" xr:uid="{00000000-0005-0000-0000-000077890000}"/>
    <cellStyle name="Normal 66 3 2 9" xfId="16643" xr:uid="{00000000-0005-0000-0000-000078890000}"/>
    <cellStyle name="Normal 66 3 3" xfId="1690" xr:uid="{00000000-0005-0000-0000-000079890000}"/>
    <cellStyle name="Normal 66 3 3 2" xfId="2529" xr:uid="{00000000-0005-0000-0000-00007A890000}"/>
    <cellStyle name="Normal 66 3 3 2 2" xfId="4219" xr:uid="{00000000-0005-0000-0000-00007B890000}"/>
    <cellStyle name="Normal 66 3 3 2 2 2" xfId="14292" xr:uid="{00000000-0005-0000-0000-00007C890000}"/>
    <cellStyle name="Normal 66 3 3 2 2 2 2" xfId="44623" xr:uid="{00000000-0005-0000-0000-00007D890000}"/>
    <cellStyle name="Normal 66 3 3 2 2 2 3" xfId="29390" xr:uid="{00000000-0005-0000-0000-00007E890000}"/>
    <cellStyle name="Normal 66 3 3 2 2 3" xfId="9272" xr:uid="{00000000-0005-0000-0000-00007F890000}"/>
    <cellStyle name="Normal 66 3 3 2 2 3 2" xfId="39606" xr:uid="{00000000-0005-0000-0000-000080890000}"/>
    <cellStyle name="Normal 66 3 3 2 2 3 3" xfId="24373" xr:uid="{00000000-0005-0000-0000-000081890000}"/>
    <cellStyle name="Normal 66 3 3 2 2 4" xfId="34593" xr:uid="{00000000-0005-0000-0000-000082890000}"/>
    <cellStyle name="Normal 66 3 3 2 2 5" xfId="19360" xr:uid="{00000000-0005-0000-0000-000083890000}"/>
    <cellStyle name="Normal 66 3 3 2 3" xfId="5911" xr:uid="{00000000-0005-0000-0000-000084890000}"/>
    <cellStyle name="Normal 66 3 3 2 3 2" xfId="15963" xr:uid="{00000000-0005-0000-0000-000085890000}"/>
    <cellStyle name="Normal 66 3 3 2 3 2 2" xfId="46294" xr:uid="{00000000-0005-0000-0000-000086890000}"/>
    <cellStyle name="Normal 66 3 3 2 3 2 3" xfId="31061" xr:uid="{00000000-0005-0000-0000-000087890000}"/>
    <cellStyle name="Normal 66 3 3 2 3 3" xfId="10943" xr:uid="{00000000-0005-0000-0000-000088890000}"/>
    <cellStyle name="Normal 66 3 3 2 3 3 2" xfId="41277" xr:uid="{00000000-0005-0000-0000-000089890000}"/>
    <cellStyle name="Normal 66 3 3 2 3 3 3" xfId="26044" xr:uid="{00000000-0005-0000-0000-00008A890000}"/>
    <cellStyle name="Normal 66 3 3 2 3 4" xfId="36264" xr:uid="{00000000-0005-0000-0000-00008B890000}"/>
    <cellStyle name="Normal 66 3 3 2 3 5" xfId="21031" xr:uid="{00000000-0005-0000-0000-00008C890000}"/>
    <cellStyle name="Normal 66 3 3 2 4" xfId="12621" xr:uid="{00000000-0005-0000-0000-00008D890000}"/>
    <cellStyle name="Normal 66 3 3 2 4 2" xfId="42952" xr:uid="{00000000-0005-0000-0000-00008E890000}"/>
    <cellStyle name="Normal 66 3 3 2 4 3" xfId="27719" xr:uid="{00000000-0005-0000-0000-00008F890000}"/>
    <cellStyle name="Normal 66 3 3 2 5" xfId="7600" xr:uid="{00000000-0005-0000-0000-000090890000}"/>
    <cellStyle name="Normal 66 3 3 2 5 2" xfId="37935" xr:uid="{00000000-0005-0000-0000-000091890000}"/>
    <cellStyle name="Normal 66 3 3 2 5 3" xfId="22702" xr:uid="{00000000-0005-0000-0000-000092890000}"/>
    <cellStyle name="Normal 66 3 3 2 6" xfId="32923" xr:uid="{00000000-0005-0000-0000-000093890000}"/>
    <cellStyle name="Normal 66 3 3 2 7" xfId="17689" xr:uid="{00000000-0005-0000-0000-000094890000}"/>
    <cellStyle name="Normal 66 3 3 3" xfId="3382" xr:uid="{00000000-0005-0000-0000-000095890000}"/>
    <cellStyle name="Normal 66 3 3 3 2" xfId="13456" xr:uid="{00000000-0005-0000-0000-000096890000}"/>
    <cellStyle name="Normal 66 3 3 3 2 2" xfId="43787" xr:uid="{00000000-0005-0000-0000-000097890000}"/>
    <cellStyle name="Normal 66 3 3 3 2 3" xfId="28554" xr:uid="{00000000-0005-0000-0000-000098890000}"/>
    <cellStyle name="Normal 66 3 3 3 3" xfId="8436" xr:uid="{00000000-0005-0000-0000-000099890000}"/>
    <cellStyle name="Normal 66 3 3 3 3 2" xfId="38770" xr:uid="{00000000-0005-0000-0000-00009A890000}"/>
    <cellStyle name="Normal 66 3 3 3 3 3" xfId="23537" xr:uid="{00000000-0005-0000-0000-00009B890000}"/>
    <cellStyle name="Normal 66 3 3 3 4" xfId="33757" xr:uid="{00000000-0005-0000-0000-00009C890000}"/>
    <cellStyle name="Normal 66 3 3 3 5" xfId="18524" xr:uid="{00000000-0005-0000-0000-00009D890000}"/>
    <cellStyle name="Normal 66 3 3 4" xfId="5075" xr:uid="{00000000-0005-0000-0000-00009E890000}"/>
    <cellStyle name="Normal 66 3 3 4 2" xfId="15127" xr:uid="{00000000-0005-0000-0000-00009F890000}"/>
    <cellStyle name="Normal 66 3 3 4 2 2" xfId="45458" xr:uid="{00000000-0005-0000-0000-0000A0890000}"/>
    <cellStyle name="Normal 66 3 3 4 2 3" xfId="30225" xr:uid="{00000000-0005-0000-0000-0000A1890000}"/>
    <cellStyle name="Normal 66 3 3 4 3" xfId="10107" xr:uid="{00000000-0005-0000-0000-0000A2890000}"/>
    <cellStyle name="Normal 66 3 3 4 3 2" xfId="40441" xr:uid="{00000000-0005-0000-0000-0000A3890000}"/>
    <cellStyle name="Normal 66 3 3 4 3 3" xfId="25208" xr:uid="{00000000-0005-0000-0000-0000A4890000}"/>
    <cellStyle name="Normal 66 3 3 4 4" xfId="35428" xr:uid="{00000000-0005-0000-0000-0000A5890000}"/>
    <cellStyle name="Normal 66 3 3 4 5" xfId="20195" xr:uid="{00000000-0005-0000-0000-0000A6890000}"/>
    <cellStyle name="Normal 66 3 3 5" xfId="11785" xr:uid="{00000000-0005-0000-0000-0000A7890000}"/>
    <cellStyle name="Normal 66 3 3 5 2" xfId="42116" xr:uid="{00000000-0005-0000-0000-0000A8890000}"/>
    <cellStyle name="Normal 66 3 3 5 3" xfId="26883" xr:uid="{00000000-0005-0000-0000-0000A9890000}"/>
    <cellStyle name="Normal 66 3 3 6" xfId="6764" xr:uid="{00000000-0005-0000-0000-0000AA890000}"/>
    <cellStyle name="Normal 66 3 3 6 2" xfId="37099" xr:uid="{00000000-0005-0000-0000-0000AB890000}"/>
    <cellStyle name="Normal 66 3 3 6 3" xfId="21866" xr:uid="{00000000-0005-0000-0000-0000AC890000}"/>
    <cellStyle name="Normal 66 3 3 7" xfId="32087" xr:uid="{00000000-0005-0000-0000-0000AD890000}"/>
    <cellStyle name="Normal 66 3 3 8" xfId="16853" xr:uid="{00000000-0005-0000-0000-0000AE890000}"/>
    <cellStyle name="Normal 66 3 4" xfId="2111" xr:uid="{00000000-0005-0000-0000-0000AF890000}"/>
    <cellStyle name="Normal 66 3 4 2" xfId="3801" xr:uid="{00000000-0005-0000-0000-0000B0890000}"/>
    <cellStyle name="Normal 66 3 4 2 2" xfId="13874" xr:uid="{00000000-0005-0000-0000-0000B1890000}"/>
    <cellStyle name="Normal 66 3 4 2 2 2" xfId="44205" xr:uid="{00000000-0005-0000-0000-0000B2890000}"/>
    <cellStyle name="Normal 66 3 4 2 2 3" xfId="28972" xr:uid="{00000000-0005-0000-0000-0000B3890000}"/>
    <cellStyle name="Normal 66 3 4 2 3" xfId="8854" xr:uid="{00000000-0005-0000-0000-0000B4890000}"/>
    <cellStyle name="Normal 66 3 4 2 3 2" xfId="39188" xr:uid="{00000000-0005-0000-0000-0000B5890000}"/>
    <cellStyle name="Normal 66 3 4 2 3 3" xfId="23955" xr:uid="{00000000-0005-0000-0000-0000B6890000}"/>
    <cellStyle name="Normal 66 3 4 2 4" xfId="34175" xr:uid="{00000000-0005-0000-0000-0000B7890000}"/>
    <cellStyle name="Normal 66 3 4 2 5" xfId="18942" xr:uid="{00000000-0005-0000-0000-0000B8890000}"/>
    <cellStyle name="Normal 66 3 4 3" xfId="5493" xr:uid="{00000000-0005-0000-0000-0000B9890000}"/>
    <cellStyle name="Normal 66 3 4 3 2" xfId="15545" xr:uid="{00000000-0005-0000-0000-0000BA890000}"/>
    <cellStyle name="Normal 66 3 4 3 2 2" xfId="45876" xr:uid="{00000000-0005-0000-0000-0000BB890000}"/>
    <cellStyle name="Normal 66 3 4 3 2 3" xfId="30643" xr:uid="{00000000-0005-0000-0000-0000BC890000}"/>
    <cellStyle name="Normal 66 3 4 3 3" xfId="10525" xr:uid="{00000000-0005-0000-0000-0000BD890000}"/>
    <cellStyle name="Normal 66 3 4 3 3 2" xfId="40859" xr:uid="{00000000-0005-0000-0000-0000BE890000}"/>
    <cellStyle name="Normal 66 3 4 3 3 3" xfId="25626" xr:uid="{00000000-0005-0000-0000-0000BF890000}"/>
    <cellStyle name="Normal 66 3 4 3 4" xfId="35846" xr:uid="{00000000-0005-0000-0000-0000C0890000}"/>
    <cellStyle name="Normal 66 3 4 3 5" xfId="20613" xr:uid="{00000000-0005-0000-0000-0000C1890000}"/>
    <cellStyle name="Normal 66 3 4 4" xfId="12203" xr:uid="{00000000-0005-0000-0000-0000C2890000}"/>
    <cellStyle name="Normal 66 3 4 4 2" xfId="42534" xr:uid="{00000000-0005-0000-0000-0000C3890000}"/>
    <cellStyle name="Normal 66 3 4 4 3" xfId="27301" xr:uid="{00000000-0005-0000-0000-0000C4890000}"/>
    <cellStyle name="Normal 66 3 4 5" xfId="7182" xr:uid="{00000000-0005-0000-0000-0000C5890000}"/>
    <cellStyle name="Normal 66 3 4 5 2" xfId="37517" xr:uid="{00000000-0005-0000-0000-0000C6890000}"/>
    <cellStyle name="Normal 66 3 4 5 3" xfId="22284" xr:uid="{00000000-0005-0000-0000-0000C7890000}"/>
    <cellStyle name="Normal 66 3 4 6" xfId="32505" xr:uid="{00000000-0005-0000-0000-0000C8890000}"/>
    <cellStyle name="Normal 66 3 4 7" xfId="17271" xr:uid="{00000000-0005-0000-0000-0000C9890000}"/>
    <cellStyle name="Normal 66 3 5" xfId="2964" xr:uid="{00000000-0005-0000-0000-0000CA890000}"/>
    <cellStyle name="Normal 66 3 5 2" xfId="13038" xr:uid="{00000000-0005-0000-0000-0000CB890000}"/>
    <cellStyle name="Normal 66 3 5 2 2" xfId="43369" xr:uid="{00000000-0005-0000-0000-0000CC890000}"/>
    <cellStyle name="Normal 66 3 5 2 3" xfId="28136" xr:uid="{00000000-0005-0000-0000-0000CD890000}"/>
    <cellStyle name="Normal 66 3 5 3" xfId="8018" xr:uid="{00000000-0005-0000-0000-0000CE890000}"/>
    <cellStyle name="Normal 66 3 5 3 2" xfId="38352" xr:uid="{00000000-0005-0000-0000-0000CF890000}"/>
    <cellStyle name="Normal 66 3 5 3 3" xfId="23119" xr:uid="{00000000-0005-0000-0000-0000D0890000}"/>
    <cellStyle name="Normal 66 3 5 4" xfId="33339" xr:uid="{00000000-0005-0000-0000-0000D1890000}"/>
    <cellStyle name="Normal 66 3 5 5" xfId="18106" xr:uid="{00000000-0005-0000-0000-0000D2890000}"/>
    <cellStyle name="Normal 66 3 6" xfId="4657" xr:uid="{00000000-0005-0000-0000-0000D3890000}"/>
    <cellStyle name="Normal 66 3 6 2" xfId="14709" xr:uid="{00000000-0005-0000-0000-0000D4890000}"/>
    <cellStyle name="Normal 66 3 6 2 2" xfId="45040" xr:uid="{00000000-0005-0000-0000-0000D5890000}"/>
    <cellStyle name="Normal 66 3 6 2 3" xfId="29807" xr:uid="{00000000-0005-0000-0000-0000D6890000}"/>
    <cellStyle name="Normal 66 3 6 3" xfId="9689" xr:uid="{00000000-0005-0000-0000-0000D7890000}"/>
    <cellStyle name="Normal 66 3 6 3 2" xfId="40023" xr:uid="{00000000-0005-0000-0000-0000D8890000}"/>
    <cellStyle name="Normal 66 3 6 3 3" xfId="24790" xr:uid="{00000000-0005-0000-0000-0000D9890000}"/>
    <cellStyle name="Normal 66 3 6 4" xfId="35010" xr:uid="{00000000-0005-0000-0000-0000DA890000}"/>
    <cellStyle name="Normal 66 3 6 5" xfId="19777" xr:uid="{00000000-0005-0000-0000-0000DB890000}"/>
    <cellStyle name="Normal 66 3 7" xfId="11367" xr:uid="{00000000-0005-0000-0000-0000DC890000}"/>
    <cellStyle name="Normal 66 3 7 2" xfId="41698" xr:uid="{00000000-0005-0000-0000-0000DD890000}"/>
    <cellStyle name="Normal 66 3 7 3" xfId="26465" xr:uid="{00000000-0005-0000-0000-0000DE890000}"/>
    <cellStyle name="Normal 66 3 8" xfId="6346" xr:uid="{00000000-0005-0000-0000-0000DF890000}"/>
    <cellStyle name="Normal 66 3 8 2" xfId="36681" xr:uid="{00000000-0005-0000-0000-0000E0890000}"/>
    <cellStyle name="Normal 66 3 8 3" xfId="21448" xr:uid="{00000000-0005-0000-0000-0000E1890000}"/>
    <cellStyle name="Normal 66 3 9" xfId="31670" xr:uid="{00000000-0005-0000-0000-0000E2890000}"/>
    <cellStyle name="Normal 66 4" xfId="1371" xr:uid="{00000000-0005-0000-0000-0000E3890000}"/>
    <cellStyle name="Normal 66 4 2" xfId="1794" xr:uid="{00000000-0005-0000-0000-0000E4890000}"/>
    <cellStyle name="Normal 66 4 2 2" xfId="2633" xr:uid="{00000000-0005-0000-0000-0000E5890000}"/>
    <cellStyle name="Normal 66 4 2 2 2" xfId="4323" xr:uid="{00000000-0005-0000-0000-0000E6890000}"/>
    <cellStyle name="Normal 66 4 2 2 2 2" xfId="14396" xr:uid="{00000000-0005-0000-0000-0000E7890000}"/>
    <cellStyle name="Normal 66 4 2 2 2 2 2" xfId="44727" xr:uid="{00000000-0005-0000-0000-0000E8890000}"/>
    <cellStyle name="Normal 66 4 2 2 2 2 3" xfId="29494" xr:uid="{00000000-0005-0000-0000-0000E9890000}"/>
    <cellStyle name="Normal 66 4 2 2 2 3" xfId="9376" xr:uid="{00000000-0005-0000-0000-0000EA890000}"/>
    <cellStyle name="Normal 66 4 2 2 2 3 2" xfId="39710" xr:uid="{00000000-0005-0000-0000-0000EB890000}"/>
    <cellStyle name="Normal 66 4 2 2 2 3 3" xfId="24477" xr:uid="{00000000-0005-0000-0000-0000EC890000}"/>
    <cellStyle name="Normal 66 4 2 2 2 4" xfId="34697" xr:uid="{00000000-0005-0000-0000-0000ED890000}"/>
    <cellStyle name="Normal 66 4 2 2 2 5" xfId="19464" xr:uid="{00000000-0005-0000-0000-0000EE890000}"/>
    <cellStyle name="Normal 66 4 2 2 3" xfId="6015" xr:uid="{00000000-0005-0000-0000-0000EF890000}"/>
    <cellStyle name="Normal 66 4 2 2 3 2" xfId="16067" xr:uid="{00000000-0005-0000-0000-0000F0890000}"/>
    <cellStyle name="Normal 66 4 2 2 3 2 2" xfId="46398" xr:uid="{00000000-0005-0000-0000-0000F1890000}"/>
    <cellStyle name="Normal 66 4 2 2 3 2 3" xfId="31165" xr:uid="{00000000-0005-0000-0000-0000F2890000}"/>
    <cellStyle name="Normal 66 4 2 2 3 3" xfId="11047" xr:uid="{00000000-0005-0000-0000-0000F3890000}"/>
    <cellStyle name="Normal 66 4 2 2 3 3 2" xfId="41381" xr:uid="{00000000-0005-0000-0000-0000F4890000}"/>
    <cellStyle name="Normal 66 4 2 2 3 3 3" xfId="26148" xr:uid="{00000000-0005-0000-0000-0000F5890000}"/>
    <cellStyle name="Normal 66 4 2 2 3 4" xfId="36368" xr:uid="{00000000-0005-0000-0000-0000F6890000}"/>
    <cellStyle name="Normal 66 4 2 2 3 5" xfId="21135" xr:uid="{00000000-0005-0000-0000-0000F7890000}"/>
    <cellStyle name="Normal 66 4 2 2 4" xfId="12725" xr:uid="{00000000-0005-0000-0000-0000F8890000}"/>
    <cellStyle name="Normal 66 4 2 2 4 2" xfId="43056" xr:uid="{00000000-0005-0000-0000-0000F9890000}"/>
    <cellStyle name="Normal 66 4 2 2 4 3" xfId="27823" xr:uid="{00000000-0005-0000-0000-0000FA890000}"/>
    <cellStyle name="Normal 66 4 2 2 5" xfId="7704" xr:uid="{00000000-0005-0000-0000-0000FB890000}"/>
    <cellStyle name="Normal 66 4 2 2 5 2" xfId="38039" xr:uid="{00000000-0005-0000-0000-0000FC890000}"/>
    <cellStyle name="Normal 66 4 2 2 5 3" xfId="22806" xr:uid="{00000000-0005-0000-0000-0000FD890000}"/>
    <cellStyle name="Normal 66 4 2 2 6" xfId="33027" xr:uid="{00000000-0005-0000-0000-0000FE890000}"/>
    <cellStyle name="Normal 66 4 2 2 7" xfId="17793" xr:uid="{00000000-0005-0000-0000-0000FF890000}"/>
    <cellStyle name="Normal 66 4 2 3" xfId="3486" xr:uid="{00000000-0005-0000-0000-0000008A0000}"/>
    <cellStyle name="Normal 66 4 2 3 2" xfId="13560" xr:uid="{00000000-0005-0000-0000-0000018A0000}"/>
    <cellStyle name="Normal 66 4 2 3 2 2" xfId="43891" xr:uid="{00000000-0005-0000-0000-0000028A0000}"/>
    <cellStyle name="Normal 66 4 2 3 2 3" xfId="28658" xr:uid="{00000000-0005-0000-0000-0000038A0000}"/>
    <cellStyle name="Normal 66 4 2 3 3" xfId="8540" xr:uid="{00000000-0005-0000-0000-0000048A0000}"/>
    <cellStyle name="Normal 66 4 2 3 3 2" xfId="38874" xr:uid="{00000000-0005-0000-0000-0000058A0000}"/>
    <cellStyle name="Normal 66 4 2 3 3 3" xfId="23641" xr:uid="{00000000-0005-0000-0000-0000068A0000}"/>
    <cellStyle name="Normal 66 4 2 3 4" xfId="33861" xr:uid="{00000000-0005-0000-0000-0000078A0000}"/>
    <cellStyle name="Normal 66 4 2 3 5" xfId="18628" xr:uid="{00000000-0005-0000-0000-0000088A0000}"/>
    <cellStyle name="Normal 66 4 2 4" xfId="5179" xr:uid="{00000000-0005-0000-0000-0000098A0000}"/>
    <cellStyle name="Normal 66 4 2 4 2" xfId="15231" xr:uid="{00000000-0005-0000-0000-00000A8A0000}"/>
    <cellStyle name="Normal 66 4 2 4 2 2" xfId="45562" xr:uid="{00000000-0005-0000-0000-00000B8A0000}"/>
    <cellStyle name="Normal 66 4 2 4 2 3" xfId="30329" xr:uid="{00000000-0005-0000-0000-00000C8A0000}"/>
    <cellStyle name="Normal 66 4 2 4 3" xfId="10211" xr:uid="{00000000-0005-0000-0000-00000D8A0000}"/>
    <cellStyle name="Normal 66 4 2 4 3 2" xfId="40545" xr:uid="{00000000-0005-0000-0000-00000E8A0000}"/>
    <cellStyle name="Normal 66 4 2 4 3 3" xfId="25312" xr:uid="{00000000-0005-0000-0000-00000F8A0000}"/>
    <cellStyle name="Normal 66 4 2 4 4" xfId="35532" xr:uid="{00000000-0005-0000-0000-0000108A0000}"/>
    <cellStyle name="Normal 66 4 2 4 5" xfId="20299" xr:uid="{00000000-0005-0000-0000-0000118A0000}"/>
    <cellStyle name="Normal 66 4 2 5" xfId="11889" xr:uid="{00000000-0005-0000-0000-0000128A0000}"/>
    <cellStyle name="Normal 66 4 2 5 2" xfId="42220" xr:uid="{00000000-0005-0000-0000-0000138A0000}"/>
    <cellStyle name="Normal 66 4 2 5 3" xfId="26987" xr:uid="{00000000-0005-0000-0000-0000148A0000}"/>
    <cellStyle name="Normal 66 4 2 6" xfId="6868" xr:uid="{00000000-0005-0000-0000-0000158A0000}"/>
    <cellStyle name="Normal 66 4 2 6 2" xfId="37203" xr:uid="{00000000-0005-0000-0000-0000168A0000}"/>
    <cellStyle name="Normal 66 4 2 6 3" xfId="21970" xr:uid="{00000000-0005-0000-0000-0000178A0000}"/>
    <cellStyle name="Normal 66 4 2 7" xfId="32191" xr:uid="{00000000-0005-0000-0000-0000188A0000}"/>
    <cellStyle name="Normal 66 4 2 8" xfId="16957" xr:uid="{00000000-0005-0000-0000-0000198A0000}"/>
    <cellStyle name="Normal 66 4 3" xfId="2215" xr:uid="{00000000-0005-0000-0000-00001A8A0000}"/>
    <cellStyle name="Normal 66 4 3 2" xfId="3905" xr:uid="{00000000-0005-0000-0000-00001B8A0000}"/>
    <cellStyle name="Normal 66 4 3 2 2" xfId="13978" xr:uid="{00000000-0005-0000-0000-00001C8A0000}"/>
    <cellStyle name="Normal 66 4 3 2 2 2" xfId="44309" xr:uid="{00000000-0005-0000-0000-00001D8A0000}"/>
    <cellStyle name="Normal 66 4 3 2 2 3" xfId="29076" xr:uid="{00000000-0005-0000-0000-00001E8A0000}"/>
    <cellStyle name="Normal 66 4 3 2 3" xfId="8958" xr:uid="{00000000-0005-0000-0000-00001F8A0000}"/>
    <cellStyle name="Normal 66 4 3 2 3 2" xfId="39292" xr:uid="{00000000-0005-0000-0000-0000208A0000}"/>
    <cellStyle name="Normal 66 4 3 2 3 3" xfId="24059" xr:uid="{00000000-0005-0000-0000-0000218A0000}"/>
    <cellStyle name="Normal 66 4 3 2 4" xfId="34279" xr:uid="{00000000-0005-0000-0000-0000228A0000}"/>
    <cellStyle name="Normal 66 4 3 2 5" xfId="19046" xr:uid="{00000000-0005-0000-0000-0000238A0000}"/>
    <cellStyle name="Normal 66 4 3 3" xfId="5597" xr:uid="{00000000-0005-0000-0000-0000248A0000}"/>
    <cellStyle name="Normal 66 4 3 3 2" xfId="15649" xr:uid="{00000000-0005-0000-0000-0000258A0000}"/>
    <cellStyle name="Normal 66 4 3 3 2 2" xfId="45980" xr:uid="{00000000-0005-0000-0000-0000268A0000}"/>
    <cellStyle name="Normal 66 4 3 3 2 3" xfId="30747" xr:uid="{00000000-0005-0000-0000-0000278A0000}"/>
    <cellStyle name="Normal 66 4 3 3 3" xfId="10629" xr:uid="{00000000-0005-0000-0000-0000288A0000}"/>
    <cellStyle name="Normal 66 4 3 3 3 2" xfId="40963" xr:uid="{00000000-0005-0000-0000-0000298A0000}"/>
    <cellStyle name="Normal 66 4 3 3 3 3" xfId="25730" xr:uid="{00000000-0005-0000-0000-00002A8A0000}"/>
    <cellStyle name="Normal 66 4 3 3 4" xfId="35950" xr:uid="{00000000-0005-0000-0000-00002B8A0000}"/>
    <cellStyle name="Normal 66 4 3 3 5" xfId="20717" xr:uid="{00000000-0005-0000-0000-00002C8A0000}"/>
    <cellStyle name="Normal 66 4 3 4" xfId="12307" xr:uid="{00000000-0005-0000-0000-00002D8A0000}"/>
    <cellStyle name="Normal 66 4 3 4 2" xfId="42638" xr:uid="{00000000-0005-0000-0000-00002E8A0000}"/>
    <cellStyle name="Normal 66 4 3 4 3" xfId="27405" xr:uid="{00000000-0005-0000-0000-00002F8A0000}"/>
    <cellStyle name="Normal 66 4 3 5" xfId="7286" xr:uid="{00000000-0005-0000-0000-0000308A0000}"/>
    <cellStyle name="Normal 66 4 3 5 2" xfId="37621" xr:uid="{00000000-0005-0000-0000-0000318A0000}"/>
    <cellStyle name="Normal 66 4 3 5 3" xfId="22388" xr:uid="{00000000-0005-0000-0000-0000328A0000}"/>
    <cellStyle name="Normal 66 4 3 6" xfId="32609" xr:uid="{00000000-0005-0000-0000-0000338A0000}"/>
    <cellStyle name="Normal 66 4 3 7" xfId="17375" xr:uid="{00000000-0005-0000-0000-0000348A0000}"/>
    <cellStyle name="Normal 66 4 4" xfId="3068" xr:uid="{00000000-0005-0000-0000-0000358A0000}"/>
    <cellStyle name="Normal 66 4 4 2" xfId="13142" xr:uid="{00000000-0005-0000-0000-0000368A0000}"/>
    <cellStyle name="Normal 66 4 4 2 2" xfId="43473" xr:uid="{00000000-0005-0000-0000-0000378A0000}"/>
    <cellStyle name="Normal 66 4 4 2 3" xfId="28240" xr:uid="{00000000-0005-0000-0000-0000388A0000}"/>
    <cellStyle name="Normal 66 4 4 3" xfId="8122" xr:uid="{00000000-0005-0000-0000-0000398A0000}"/>
    <cellStyle name="Normal 66 4 4 3 2" xfId="38456" xr:uid="{00000000-0005-0000-0000-00003A8A0000}"/>
    <cellStyle name="Normal 66 4 4 3 3" xfId="23223" xr:uid="{00000000-0005-0000-0000-00003B8A0000}"/>
    <cellStyle name="Normal 66 4 4 4" xfId="33443" xr:uid="{00000000-0005-0000-0000-00003C8A0000}"/>
    <cellStyle name="Normal 66 4 4 5" xfId="18210" xr:uid="{00000000-0005-0000-0000-00003D8A0000}"/>
    <cellStyle name="Normal 66 4 5" xfId="4761" xr:uid="{00000000-0005-0000-0000-00003E8A0000}"/>
    <cellStyle name="Normal 66 4 5 2" xfId="14813" xr:uid="{00000000-0005-0000-0000-00003F8A0000}"/>
    <cellStyle name="Normal 66 4 5 2 2" xfId="45144" xr:uid="{00000000-0005-0000-0000-0000408A0000}"/>
    <cellStyle name="Normal 66 4 5 2 3" xfId="29911" xr:uid="{00000000-0005-0000-0000-0000418A0000}"/>
    <cellStyle name="Normal 66 4 5 3" xfId="9793" xr:uid="{00000000-0005-0000-0000-0000428A0000}"/>
    <cellStyle name="Normal 66 4 5 3 2" xfId="40127" xr:uid="{00000000-0005-0000-0000-0000438A0000}"/>
    <cellStyle name="Normal 66 4 5 3 3" xfId="24894" xr:uid="{00000000-0005-0000-0000-0000448A0000}"/>
    <cellStyle name="Normal 66 4 5 4" xfId="35114" xr:uid="{00000000-0005-0000-0000-0000458A0000}"/>
    <cellStyle name="Normal 66 4 5 5" xfId="19881" xr:uid="{00000000-0005-0000-0000-0000468A0000}"/>
    <cellStyle name="Normal 66 4 6" xfId="11471" xr:uid="{00000000-0005-0000-0000-0000478A0000}"/>
    <cellStyle name="Normal 66 4 6 2" xfId="41802" xr:uid="{00000000-0005-0000-0000-0000488A0000}"/>
    <cellStyle name="Normal 66 4 6 3" xfId="26569" xr:uid="{00000000-0005-0000-0000-0000498A0000}"/>
    <cellStyle name="Normal 66 4 7" xfId="6450" xr:uid="{00000000-0005-0000-0000-00004A8A0000}"/>
    <cellStyle name="Normal 66 4 7 2" xfId="36785" xr:uid="{00000000-0005-0000-0000-00004B8A0000}"/>
    <cellStyle name="Normal 66 4 7 3" xfId="21552" xr:uid="{00000000-0005-0000-0000-00004C8A0000}"/>
    <cellStyle name="Normal 66 4 8" xfId="31773" xr:uid="{00000000-0005-0000-0000-00004D8A0000}"/>
    <cellStyle name="Normal 66 4 9" xfId="16539" xr:uid="{00000000-0005-0000-0000-00004E8A0000}"/>
    <cellStyle name="Normal 66 5" xfId="1584" xr:uid="{00000000-0005-0000-0000-00004F8A0000}"/>
    <cellStyle name="Normal 66 5 2" xfId="2425" xr:uid="{00000000-0005-0000-0000-0000508A0000}"/>
    <cellStyle name="Normal 66 5 2 2" xfId="4115" xr:uid="{00000000-0005-0000-0000-0000518A0000}"/>
    <cellStyle name="Normal 66 5 2 2 2" xfId="14188" xr:uid="{00000000-0005-0000-0000-0000528A0000}"/>
    <cellStyle name="Normal 66 5 2 2 2 2" xfId="44519" xr:uid="{00000000-0005-0000-0000-0000538A0000}"/>
    <cellStyle name="Normal 66 5 2 2 2 3" xfId="29286" xr:uid="{00000000-0005-0000-0000-0000548A0000}"/>
    <cellStyle name="Normal 66 5 2 2 3" xfId="9168" xr:uid="{00000000-0005-0000-0000-0000558A0000}"/>
    <cellStyle name="Normal 66 5 2 2 3 2" xfId="39502" xr:uid="{00000000-0005-0000-0000-0000568A0000}"/>
    <cellStyle name="Normal 66 5 2 2 3 3" xfId="24269" xr:uid="{00000000-0005-0000-0000-0000578A0000}"/>
    <cellStyle name="Normal 66 5 2 2 4" xfId="34489" xr:uid="{00000000-0005-0000-0000-0000588A0000}"/>
    <cellStyle name="Normal 66 5 2 2 5" xfId="19256" xr:uid="{00000000-0005-0000-0000-0000598A0000}"/>
    <cellStyle name="Normal 66 5 2 3" xfId="5807" xr:uid="{00000000-0005-0000-0000-00005A8A0000}"/>
    <cellStyle name="Normal 66 5 2 3 2" xfId="15859" xr:uid="{00000000-0005-0000-0000-00005B8A0000}"/>
    <cellStyle name="Normal 66 5 2 3 2 2" xfId="46190" xr:uid="{00000000-0005-0000-0000-00005C8A0000}"/>
    <cellStyle name="Normal 66 5 2 3 2 3" xfId="30957" xr:uid="{00000000-0005-0000-0000-00005D8A0000}"/>
    <cellStyle name="Normal 66 5 2 3 3" xfId="10839" xr:uid="{00000000-0005-0000-0000-00005E8A0000}"/>
    <cellStyle name="Normal 66 5 2 3 3 2" xfId="41173" xr:uid="{00000000-0005-0000-0000-00005F8A0000}"/>
    <cellStyle name="Normal 66 5 2 3 3 3" xfId="25940" xr:uid="{00000000-0005-0000-0000-0000608A0000}"/>
    <cellStyle name="Normal 66 5 2 3 4" xfId="36160" xr:uid="{00000000-0005-0000-0000-0000618A0000}"/>
    <cellStyle name="Normal 66 5 2 3 5" xfId="20927" xr:uid="{00000000-0005-0000-0000-0000628A0000}"/>
    <cellStyle name="Normal 66 5 2 4" xfId="12517" xr:uid="{00000000-0005-0000-0000-0000638A0000}"/>
    <cellStyle name="Normal 66 5 2 4 2" xfId="42848" xr:uid="{00000000-0005-0000-0000-0000648A0000}"/>
    <cellStyle name="Normal 66 5 2 4 3" xfId="27615" xr:uid="{00000000-0005-0000-0000-0000658A0000}"/>
    <cellStyle name="Normal 66 5 2 5" xfId="7496" xr:uid="{00000000-0005-0000-0000-0000668A0000}"/>
    <cellStyle name="Normal 66 5 2 5 2" xfId="37831" xr:uid="{00000000-0005-0000-0000-0000678A0000}"/>
    <cellStyle name="Normal 66 5 2 5 3" xfId="22598" xr:uid="{00000000-0005-0000-0000-0000688A0000}"/>
    <cellStyle name="Normal 66 5 2 6" xfId="32819" xr:uid="{00000000-0005-0000-0000-0000698A0000}"/>
    <cellStyle name="Normal 66 5 2 7" xfId="17585" xr:uid="{00000000-0005-0000-0000-00006A8A0000}"/>
    <cellStyle name="Normal 66 5 3" xfId="3278" xr:uid="{00000000-0005-0000-0000-00006B8A0000}"/>
    <cellStyle name="Normal 66 5 3 2" xfId="13352" xr:uid="{00000000-0005-0000-0000-00006C8A0000}"/>
    <cellStyle name="Normal 66 5 3 2 2" xfId="43683" xr:uid="{00000000-0005-0000-0000-00006D8A0000}"/>
    <cellStyle name="Normal 66 5 3 2 3" xfId="28450" xr:uid="{00000000-0005-0000-0000-00006E8A0000}"/>
    <cellStyle name="Normal 66 5 3 3" xfId="8332" xr:uid="{00000000-0005-0000-0000-00006F8A0000}"/>
    <cellStyle name="Normal 66 5 3 3 2" xfId="38666" xr:uid="{00000000-0005-0000-0000-0000708A0000}"/>
    <cellStyle name="Normal 66 5 3 3 3" xfId="23433" xr:uid="{00000000-0005-0000-0000-0000718A0000}"/>
    <cellStyle name="Normal 66 5 3 4" xfId="33653" xr:uid="{00000000-0005-0000-0000-0000728A0000}"/>
    <cellStyle name="Normal 66 5 3 5" xfId="18420" xr:uid="{00000000-0005-0000-0000-0000738A0000}"/>
    <cellStyle name="Normal 66 5 4" xfId="4971" xr:uid="{00000000-0005-0000-0000-0000748A0000}"/>
    <cellStyle name="Normal 66 5 4 2" xfId="15023" xr:uid="{00000000-0005-0000-0000-0000758A0000}"/>
    <cellStyle name="Normal 66 5 4 2 2" xfId="45354" xr:uid="{00000000-0005-0000-0000-0000768A0000}"/>
    <cellStyle name="Normal 66 5 4 2 3" xfId="30121" xr:uid="{00000000-0005-0000-0000-0000778A0000}"/>
    <cellStyle name="Normal 66 5 4 3" xfId="10003" xr:uid="{00000000-0005-0000-0000-0000788A0000}"/>
    <cellStyle name="Normal 66 5 4 3 2" xfId="40337" xr:uid="{00000000-0005-0000-0000-0000798A0000}"/>
    <cellStyle name="Normal 66 5 4 3 3" xfId="25104" xr:uid="{00000000-0005-0000-0000-00007A8A0000}"/>
    <cellStyle name="Normal 66 5 4 4" xfId="35324" xr:uid="{00000000-0005-0000-0000-00007B8A0000}"/>
    <cellStyle name="Normal 66 5 4 5" xfId="20091" xr:uid="{00000000-0005-0000-0000-00007C8A0000}"/>
    <cellStyle name="Normal 66 5 5" xfId="11681" xr:uid="{00000000-0005-0000-0000-00007D8A0000}"/>
    <cellStyle name="Normal 66 5 5 2" xfId="42012" xr:uid="{00000000-0005-0000-0000-00007E8A0000}"/>
    <cellStyle name="Normal 66 5 5 3" xfId="26779" xr:uid="{00000000-0005-0000-0000-00007F8A0000}"/>
    <cellStyle name="Normal 66 5 6" xfId="6660" xr:uid="{00000000-0005-0000-0000-0000808A0000}"/>
    <cellStyle name="Normal 66 5 6 2" xfId="36995" xr:uid="{00000000-0005-0000-0000-0000818A0000}"/>
    <cellStyle name="Normal 66 5 6 3" xfId="21762" xr:uid="{00000000-0005-0000-0000-0000828A0000}"/>
    <cellStyle name="Normal 66 5 7" xfId="31983" xr:uid="{00000000-0005-0000-0000-0000838A0000}"/>
    <cellStyle name="Normal 66 5 8" xfId="16749" xr:uid="{00000000-0005-0000-0000-0000848A0000}"/>
    <cellStyle name="Normal 66 6" xfId="2005" xr:uid="{00000000-0005-0000-0000-0000858A0000}"/>
    <cellStyle name="Normal 66 6 2" xfId="3697" xr:uid="{00000000-0005-0000-0000-0000868A0000}"/>
    <cellStyle name="Normal 66 6 2 2" xfId="13770" xr:uid="{00000000-0005-0000-0000-0000878A0000}"/>
    <cellStyle name="Normal 66 6 2 2 2" xfId="44101" xr:uid="{00000000-0005-0000-0000-0000888A0000}"/>
    <cellStyle name="Normal 66 6 2 2 3" xfId="28868" xr:uid="{00000000-0005-0000-0000-0000898A0000}"/>
    <cellStyle name="Normal 66 6 2 3" xfId="8750" xr:uid="{00000000-0005-0000-0000-00008A8A0000}"/>
    <cellStyle name="Normal 66 6 2 3 2" xfId="39084" xr:uid="{00000000-0005-0000-0000-00008B8A0000}"/>
    <cellStyle name="Normal 66 6 2 3 3" xfId="23851" xr:uid="{00000000-0005-0000-0000-00008C8A0000}"/>
    <cellStyle name="Normal 66 6 2 4" xfId="34071" xr:uid="{00000000-0005-0000-0000-00008D8A0000}"/>
    <cellStyle name="Normal 66 6 2 5" xfId="18838" xr:uid="{00000000-0005-0000-0000-00008E8A0000}"/>
    <cellStyle name="Normal 66 6 3" xfId="5389" xr:uid="{00000000-0005-0000-0000-00008F8A0000}"/>
    <cellStyle name="Normal 66 6 3 2" xfId="15441" xr:uid="{00000000-0005-0000-0000-0000908A0000}"/>
    <cellStyle name="Normal 66 6 3 2 2" xfId="45772" xr:uid="{00000000-0005-0000-0000-0000918A0000}"/>
    <cellStyle name="Normal 66 6 3 2 3" xfId="30539" xr:uid="{00000000-0005-0000-0000-0000928A0000}"/>
    <cellStyle name="Normal 66 6 3 3" xfId="10421" xr:uid="{00000000-0005-0000-0000-0000938A0000}"/>
    <cellStyle name="Normal 66 6 3 3 2" xfId="40755" xr:uid="{00000000-0005-0000-0000-0000948A0000}"/>
    <cellStyle name="Normal 66 6 3 3 3" xfId="25522" xr:uid="{00000000-0005-0000-0000-0000958A0000}"/>
    <cellStyle name="Normal 66 6 3 4" xfId="35742" xr:uid="{00000000-0005-0000-0000-0000968A0000}"/>
    <cellStyle name="Normal 66 6 3 5" xfId="20509" xr:uid="{00000000-0005-0000-0000-0000978A0000}"/>
    <cellStyle name="Normal 66 6 4" xfId="12099" xr:uid="{00000000-0005-0000-0000-0000988A0000}"/>
    <cellStyle name="Normal 66 6 4 2" xfId="42430" xr:uid="{00000000-0005-0000-0000-0000998A0000}"/>
    <cellStyle name="Normal 66 6 4 3" xfId="27197" xr:uid="{00000000-0005-0000-0000-00009A8A0000}"/>
    <cellStyle name="Normal 66 6 5" xfId="7078" xr:uid="{00000000-0005-0000-0000-00009B8A0000}"/>
    <cellStyle name="Normal 66 6 5 2" xfId="37413" xr:uid="{00000000-0005-0000-0000-00009C8A0000}"/>
    <cellStyle name="Normal 66 6 5 3" xfId="22180" xr:uid="{00000000-0005-0000-0000-00009D8A0000}"/>
    <cellStyle name="Normal 66 6 6" xfId="32401" xr:uid="{00000000-0005-0000-0000-00009E8A0000}"/>
    <cellStyle name="Normal 66 6 7" xfId="17167" xr:uid="{00000000-0005-0000-0000-00009F8A0000}"/>
    <cellStyle name="Normal 66 7" xfId="2857" xr:uid="{00000000-0005-0000-0000-0000A08A0000}"/>
    <cellStyle name="Normal 66 7 2" xfId="12934" xr:uid="{00000000-0005-0000-0000-0000A18A0000}"/>
    <cellStyle name="Normal 66 7 2 2" xfId="43265" xr:uid="{00000000-0005-0000-0000-0000A28A0000}"/>
    <cellStyle name="Normal 66 7 2 3" xfId="28032" xr:uid="{00000000-0005-0000-0000-0000A38A0000}"/>
    <cellStyle name="Normal 66 7 3" xfId="7914" xr:uid="{00000000-0005-0000-0000-0000A48A0000}"/>
    <cellStyle name="Normal 66 7 3 2" xfId="38248" xr:uid="{00000000-0005-0000-0000-0000A58A0000}"/>
    <cellStyle name="Normal 66 7 3 3" xfId="23015" xr:uid="{00000000-0005-0000-0000-0000A68A0000}"/>
    <cellStyle name="Normal 66 7 4" xfId="33235" xr:uid="{00000000-0005-0000-0000-0000A78A0000}"/>
    <cellStyle name="Normal 66 7 5" xfId="18002" xr:uid="{00000000-0005-0000-0000-0000A88A0000}"/>
    <cellStyle name="Normal 66 8" xfId="4551" xr:uid="{00000000-0005-0000-0000-0000A98A0000}"/>
    <cellStyle name="Normal 66 8 2" xfId="14605" xr:uid="{00000000-0005-0000-0000-0000AA8A0000}"/>
    <cellStyle name="Normal 66 8 2 2" xfId="44936" xr:uid="{00000000-0005-0000-0000-0000AB8A0000}"/>
    <cellStyle name="Normal 66 8 2 3" xfId="29703" xr:uid="{00000000-0005-0000-0000-0000AC8A0000}"/>
    <cellStyle name="Normal 66 8 3" xfId="9585" xr:uid="{00000000-0005-0000-0000-0000AD8A0000}"/>
    <cellStyle name="Normal 66 8 3 2" xfId="39919" xr:uid="{00000000-0005-0000-0000-0000AE8A0000}"/>
    <cellStyle name="Normal 66 8 3 3" xfId="24686" xr:uid="{00000000-0005-0000-0000-0000AF8A0000}"/>
    <cellStyle name="Normal 66 8 4" xfId="34906" xr:uid="{00000000-0005-0000-0000-0000B08A0000}"/>
    <cellStyle name="Normal 66 8 5" xfId="19673" xr:uid="{00000000-0005-0000-0000-0000B18A0000}"/>
    <cellStyle name="Normal 66 9" xfId="11261" xr:uid="{00000000-0005-0000-0000-0000B28A0000}"/>
    <cellStyle name="Normal 66 9 2" xfId="41594" xr:uid="{00000000-0005-0000-0000-0000B38A0000}"/>
    <cellStyle name="Normal 66 9 3" xfId="26361" xr:uid="{00000000-0005-0000-0000-0000B48A0000}"/>
    <cellStyle name="Normal 67" xfId="896" xr:uid="{00000000-0005-0000-0000-0000B58A0000}"/>
    <cellStyle name="Normal 67 10" xfId="6241" xr:uid="{00000000-0005-0000-0000-0000B68A0000}"/>
    <cellStyle name="Normal 67 10 2" xfId="36578" xr:uid="{00000000-0005-0000-0000-0000B78A0000}"/>
    <cellStyle name="Normal 67 10 3" xfId="21345" xr:uid="{00000000-0005-0000-0000-0000B88A0000}"/>
    <cellStyle name="Normal 67 11" xfId="31569" xr:uid="{00000000-0005-0000-0000-0000B98A0000}"/>
    <cellStyle name="Normal 67 12" xfId="16330" xr:uid="{00000000-0005-0000-0000-0000BA8A0000}"/>
    <cellStyle name="Normal 67 2" xfId="1205" xr:uid="{00000000-0005-0000-0000-0000BB8A0000}"/>
    <cellStyle name="Normal 67 2 10" xfId="31620" xr:uid="{00000000-0005-0000-0000-0000BC8A0000}"/>
    <cellStyle name="Normal 67 2 11" xfId="16384" xr:uid="{00000000-0005-0000-0000-0000BD8A0000}"/>
    <cellStyle name="Normal 67 2 2" xfId="1313" xr:uid="{00000000-0005-0000-0000-0000BE8A0000}"/>
    <cellStyle name="Normal 67 2 2 10" xfId="16488" xr:uid="{00000000-0005-0000-0000-0000BF8A0000}"/>
    <cellStyle name="Normal 67 2 2 2" xfId="1530" xr:uid="{00000000-0005-0000-0000-0000C08A0000}"/>
    <cellStyle name="Normal 67 2 2 2 2" xfId="1951" xr:uid="{00000000-0005-0000-0000-0000C18A0000}"/>
    <cellStyle name="Normal 67 2 2 2 2 2" xfId="2790" xr:uid="{00000000-0005-0000-0000-0000C28A0000}"/>
    <cellStyle name="Normal 67 2 2 2 2 2 2" xfId="4480" xr:uid="{00000000-0005-0000-0000-0000C38A0000}"/>
    <cellStyle name="Normal 67 2 2 2 2 2 2 2" xfId="14553" xr:uid="{00000000-0005-0000-0000-0000C48A0000}"/>
    <cellStyle name="Normal 67 2 2 2 2 2 2 2 2" xfId="44884" xr:uid="{00000000-0005-0000-0000-0000C58A0000}"/>
    <cellStyle name="Normal 67 2 2 2 2 2 2 2 3" xfId="29651" xr:uid="{00000000-0005-0000-0000-0000C68A0000}"/>
    <cellStyle name="Normal 67 2 2 2 2 2 2 3" xfId="9533" xr:uid="{00000000-0005-0000-0000-0000C78A0000}"/>
    <cellStyle name="Normal 67 2 2 2 2 2 2 3 2" xfId="39867" xr:uid="{00000000-0005-0000-0000-0000C88A0000}"/>
    <cellStyle name="Normal 67 2 2 2 2 2 2 3 3" xfId="24634" xr:uid="{00000000-0005-0000-0000-0000C98A0000}"/>
    <cellStyle name="Normal 67 2 2 2 2 2 2 4" xfId="34854" xr:uid="{00000000-0005-0000-0000-0000CA8A0000}"/>
    <cellStyle name="Normal 67 2 2 2 2 2 2 5" xfId="19621" xr:uid="{00000000-0005-0000-0000-0000CB8A0000}"/>
    <cellStyle name="Normal 67 2 2 2 2 2 3" xfId="6172" xr:uid="{00000000-0005-0000-0000-0000CC8A0000}"/>
    <cellStyle name="Normal 67 2 2 2 2 2 3 2" xfId="16224" xr:uid="{00000000-0005-0000-0000-0000CD8A0000}"/>
    <cellStyle name="Normal 67 2 2 2 2 2 3 2 2" xfId="46555" xr:uid="{00000000-0005-0000-0000-0000CE8A0000}"/>
    <cellStyle name="Normal 67 2 2 2 2 2 3 2 3" xfId="31322" xr:uid="{00000000-0005-0000-0000-0000CF8A0000}"/>
    <cellStyle name="Normal 67 2 2 2 2 2 3 3" xfId="11204" xr:uid="{00000000-0005-0000-0000-0000D08A0000}"/>
    <cellStyle name="Normal 67 2 2 2 2 2 3 3 2" xfId="41538" xr:uid="{00000000-0005-0000-0000-0000D18A0000}"/>
    <cellStyle name="Normal 67 2 2 2 2 2 3 3 3" xfId="26305" xr:uid="{00000000-0005-0000-0000-0000D28A0000}"/>
    <cellStyle name="Normal 67 2 2 2 2 2 3 4" xfId="36525" xr:uid="{00000000-0005-0000-0000-0000D38A0000}"/>
    <cellStyle name="Normal 67 2 2 2 2 2 3 5" xfId="21292" xr:uid="{00000000-0005-0000-0000-0000D48A0000}"/>
    <cellStyle name="Normal 67 2 2 2 2 2 4" xfId="12882" xr:uid="{00000000-0005-0000-0000-0000D58A0000}"/>
    <cellStyle name="Normal 67 2 2 2 2 2 4 2" xfId="43213" xr:uid="{00000000-0005-0000-0000-0000D68A0000}"/>
    <cellStyle name="Normal 67 2 2 2 2 2 4 3" xfId="27980" xr:uid="{00000000-0005-0000-0000-0000D78A0000}"/>
    <cellStyle name="Normal 67 2 2 2 2 2 5" xfId="7861" xr:uid="{00000000-0005-0000-0000-0000D88A0000}"/>
    <cellStyle name="Normal 67 2 2 2 2 2 5 2" xfId="38196" xr:uid="{00000000-0005-0000-0000-0000D98A0000}"/>
    <cellStyle name="Normal 67 2 2 2 2 2 5 3" xfId="22963" xr:uid="{00000000-0005-0000-0000-0000DA8A0000}"/>
    <cellStyle name="Normal 67 2 2 2 2 2 6" xfId="33184" xr:uid="{00000000-0005-0000-0000-0000DB8A0000}"/>
    <cellStyle name="Normal 67 2 2 2 2 2 7" xfId="17950" xr:uid="{00000000-0005-0000-0000-0000DC8A0000}"/>
    <cellStyle name="Normal 67 2 2 2 2 3" xfId="3643" xr:uid="{00000000-0005-0000-0000-0000DD8A0000}"/>
    <cellStyle name="Normal 67 2 2 2 2 3 2" xfId="13717" xr:uid="{00000000-0005-0000-0000-0000DE8A0000}"/>
    <cellStyle name="Normal 67 2 2 2 2 3 2 2" xfId="44048" xr:uid="{00000000-0005-0000-0000-0000DF8A0000}"/>
    <cellStyle name="Normal 67 2 2 2 2 3 2 3" xfId="28815" xr:uid="{00000000-0005-0000-0000-0000E08A0000}"/>
    <cellStyle name="Normal 67 2 2 2 2 3 3" xfId="8697" xr:uid="{00000000-0005-0000-0000-0000E18A0000}"/>
    <cellStyle name="Normal 67 2 2 2 2 3 3 2" xfId="39031" xr:uid="{00000000-0005-0000-0000-0000E28A0000}"/>
    <cellStyle name="Normal 67 2 2 2 2 3 3 3" xfId="23798" xr:uid="{00000000-0005-0000-0000-0000E38A0000}"/>
    <cellStyle name="Normal 67 2 2 2 2 3 4" xfId="34018" xr:uid="{00000000-0005-0000-0000-0000E48A0000}"/>
    <cellStyle name="Normal 67 2 2 2 2 3 5" xfId="18785" xr:uid="{00000000-0005-0000-0000-0000E58A0000}"/>
    <cellStyle name="Normal 67 2 2 2 2 4" xfId="5336" xr:uid="{00000000-0005-0000-0000-0000E68A0000}"/>
    <cellStyle name="Normal 67 2 2 2 2 4 2" xfId="15388" xr:uid="{00000000-0005-0000-0000-0000E78A0000}"/>
    <cellStyle name="Normal 67 2 2 2 2 4 2 2" xfId="45719" xr:uid="{00000000-0005-0000-0000-0000E88A0000}"/>
    <cellStyle name="Normal 67 2 2 2 2 4 2 3" xfId="30486" xr:uid="{00000000-0005-0000-0000-0000E98A0000}"/>
    <cellStyle name="Normal 67 2 2 2 2 4 3" xfId="10368" xr:uid="{00000000-0005-0000-0000-0000EA8A0000}"/>
    <cellStyle name="Normal 67 2 2 2 2 4 3 2" xfId="40702" xr:uid="{00000000-0005-0000-0000-0000EB8A0000}"/>
    <cellStyle name="Normal 67 2 2 2 2 4 3 3" xfId="25469" xr:uid="{00000000-0005-0000-0000-0000EC8A0000}"/>
    <cellStyle name="Normal 67 2 2 2 2 4 4" xfId="35689" xr:uid="{00000000-0005-0000-0000-0000ED8A0000}"/>
    <cellStyle name="Normal 67 2 2 2 2 4 5" xfId="20456" xr:uid="{00000000-0005-0000-0000-0000EE8A0000}"/>
    <cellStyle name="Normal 67 2 2 2 2 5" xfId="12046" xr:uid="{00000000-0005-0000-0000-0000EF8A0000}"/>
    <cellStyle name="Normal 67 2 2 2 2 5 2" xfId="42377" xr:uid="{00000000-0005-0000-0000-0000F08A0000}"/>
    <cellStyle name="Normal 67 2 2 2 2 5 3" xfId="27144" xr:uid="{00000000-0005-0000-0000-0000F18A0000}"/>
    <cellStyle name="Normal 67 2 2 2 2 6" xfId="7025" xr:uid="{00000000-0005-0000-0000-0000F28A0000}"/>
    <cellStyle name="Normal 67 2 2 2 2 6 2" xfId="37360" xr:uid="{00000000-0005-0000-0000-0000F38A0000}"/>
    <cellStyle name="Normal 67 2 2 2 2 6 3" xfId="22127" xr:uid="{00000000-0005-0000-0000-0000F48A0000}"/>
    <cellStyle name="Normal 67 2 2 2 2 7" xfId="32348" xr:uid="{00000000-0005-0000-0000-0000F58A0000}"/>
    <cellStyle name="Normal 67 2 2 2 2 8" xfId="17114" xr:uid="{00000000-0005-0000-0000-0000F68A0000}"/>
    <cellStyle name="Normal 67 2 2 2 3" xfId="2372" xr:uid="{00000000-0005-0000-0000-0000F78A0000}"/>
    <cellStyle name="Normal 67 2 2 2 3 2" xfId="4062" xr:uid="{00000000-0005-0000-0000-0000F88A0000}"/>
    <cellStyle name="Normal 67 2 2 2 3 2 2" xfId="14135" xr:uid="{00000000-0005-0000-0000-0000F98A0000}"/>
    <cellStyle name="Normal 67 2 2 2 3 2 2 2" xfId="44466" xr:uid="{00000000-0005-0000-0000-0000FA8A0000}"/>
    <cellStyle name="Normal 67 2 2 2 3 2 2 3" xfId="29233" xr:uid="{00000000-0005-0000-0000-0000FB8A0000}"/>
    <cellStyle name="Normal 67 2 2 2 3 2 3" xfId="9115" xr:uid="{00000000-0005-0000-0000-0000FC8A0000}"/>
    <cellStyle name="Normal 67 2 2 2 3 2 3 2" xfId="39449" xr:uid="{00000000-0005-0000-0000-0000FD8A0000}"/>
    <cellStyle name="Normal 67 2 2 2 3 2 3 3" xfId="24216" xr:uid="{00000000-0005-0000-0000-0000FE8A0000}"/>
    <cellStyle name="Normal 67 2 2 2 3 2 4" xfId="34436" xr:uid="{00000000-0005-0000-0000-0000FF8A0000}"/>
    <cellStyle name="Normal 67 2 2 2 3 2 5" xfId="19203" xr:uid="{00000000-0005-0000-0000-0000008B0000}"/>
    <cellStyle name="Normal 67 2 2 2 3 3" xfId="5754" xr:uid="{00000000-0005-0000-0000-0000018B0000}"/>
    <cellStyle name="Normal 67 2 2 2 3 3 2" xfId="15806" xr:uid="{00000000-0005-0000-0000-0000028B0000}"/>
    <cellStyle name="Normal 67 2 2 2 3 3 2 2" xfId="46137" xr:uid="{00000000-0005-0000-0000-0000038B0000}"/>
    <cellStyle name="Normal 67 2 2 2 3 3 2 3" xfId="30904" xr:uid="{00000000-0005-0000-0000-0000048B0000}"/>
    <cellStyle name="Normal 67 2 2 2 3 3 3" xfId="10786" xr:uid="{00000000-0005-0000-0000-0000058B0000}"/>
    <cellStyle name="Normal 67 2 2 2 3 3 3 2" xfId="41120" xr:uid="{00000000-0005-0000-0000-0000068B0000}"/>
    <cellStyle name="Normal 67 2 2 2 3 3 3 3" xfId="25887" xr:uid="{00000000-0005-0000-0000-0000078B0000}"/>
    <cellStyle name="Normal 67 2 2 2 3 3 4" xfId="36107" xr:uid="{00000000-0005-0000-0000-0000088B0000}"/>
    <cellStyle name="Normal 67 2 2 2 3 3 5" xfId="20874" xr:uid="{00000000-0005-0000-0000-0000098B0000}"/>
    <cellStyle name="Normal 67 2 2 2 3 4" xfId="12464" xr:uid="{00000000-0005-0000-0000-00000A8B0000}"/>
    <cellStyle name="Normal 67 2 2 2 3 4 2" xfId="42795" xr:uid="{00000000-0005-0000-0000-00000B8B0000}"/>
    <cellStyle name="Normal 67 2 2 2 3 4 3" xfId="27562" xr:uid="{00000000-0005-0000-0000-00000C8B0000}"/>
    <cellStyle name="Normal 67 2 2 2 3 5" xfId="7443" xr:uid="{00000000-0005-0000-0000-00000D8B0000}"/>
    <cellStyle name="Normal 67 2 2 2 3 5 2" xfId="37778" xr:uid="{00000000-0005-0000-0000-00000E8B0000}"/>
    <cellStyle name="Normal 67 2 2 2 3 5 3" xfId="22545" xr:uid="{00000000-0005-0000-0000-00000F8B0000}"/>
    <cellStyle name="Normal 67 2 2 2 3 6" xfId="32766" xr:uid="{00000000-0005-0000-0000-0000108B0000}"/>
    <cellStyle name="Normal 67 2 2 2 3 7" xfId="17532" xr:uid="{00000000-0005-0000-0000-0000118B0000}"/>
    <cellStyle name="Normal 67 2 2 2 4" xfId="3225" xr:uid="{00000000-0005-0000-0000-0000128B0000}"/>
    <cellStyle name="Normal 67 2 2 2 4 2" xfId="13299" xr:uid="{00000000-0005-0000-0000-0000138B0000}"/>
    <cellStyle name="Normal 67 2 2 2 4 2 2" xfId="43630" xr:uid="{00000000-0005-0000-0000-0000148B0000}"/>
    <cellStyle name="Normal 67 2 2 2 4 2 3" xfId="28397" xr:uid="{00000000-0005-0000-0000-0000158B0000}"/>
    <cellStyle name="Normal 67 2 2 2 4 3" xfId="8279" xr:uid="{00000000-0005-0000-0000-0000168B0000}"/>
    <cellStyle name="Normal 67 2 2 2 4 3 2" xfId="38613" xr:uid="{00000000-0005-0000-0000-0000178B0000}"/>
    <cellStyle name="Normal 67 2 2 2 4 3 3" xfId="23380" xr:uid="{00000000-0005-0000-0000-0000188B0000}"/>
    <cellStyle name="Normal 67 2 2 2 4 4" xfId="33600" xr:uid="{00000000-0005-0000-0000-0000198B0000}"/>
    <cellStyle name="Normal 67 2 2 2 4 5" xfId="18367" xr:uid="{00000000-0005-0000-0000-00001A8B0000}"/>
    <cellStyle name="Normal 67 2 2 2 5" xfId="4918" xr:uid="{00000000-0005-0000-0000-00001B8B0000}"/>
    <cellStyle name="Normal 67 2 2 2 5 2" xfId="14970" xr:uid="{00000000-0005-0000-0000-00001C8B0000}"/>
    <cellStyle name="Normal 67 2 2 2 5 2 2" xfId="45301" xr:uid="{00000000-0005-0000-0000-00001D8B0000}"/>
    <cellStyle name="Normal 67 2 2 2 5 2 3" xfId="30068" xr:uid="{00000000-0005-0000-0000-00001E8B0000}"/>
    <cellStyle name="Normal 67 2 2 2 5 3" xfId="9950" xr:uid="{00000000-0005-0000-0000-00001F8B0000}"/>
    <cellStyle name="Normal 67 2 2 2 5 3 2" xfId="40284" xr:uid="{00000000-0005-0000-0000-0000208B0000}"/>
    <cellStyle name="Normal 67 2 2 2 5 3 3" xfId="25051" xr:uid="{00000000-0005-0000-0000-0000218B0000}"/>
    <cellStyle name="Normal 67 2 2 2 5 4" xfId="35271" xr:uid="{00000000-0005-0000-0000-0000228B0000}"/>
    <cellStyle name="Normal 67 2 2 2 5 5" xfId="20038" xr:uid="{00000000-0005-0000-0000-0000238B0000}"/>
    <cellStyle name="Normal 67 2 2 2 6" xfId="11628" xr:uid="{00000000-0005-0000-0000-0000248B0000}"/>
    <cellStyle name="Normal 67 2 2 2 6 2" xfId="41959" xr:uid="{00000000-0005-0000-0000-0000258B0000}"/>
    <cellStyle name="Normal 67 2 2 2 6 3" xfId="26726" xr:uid="{00000000-0005-0000-0000-0000268B0000}"/>
    <cellStyle name="Normal 67 2 2 2 7" xfId="6607" xr:uid="{00000000-0005-0000-0000-0000278B0000}"/>
    <cellStyle name="Normal 67 2 2 2 7 2" xfId="36942" xr:uid="{00000000-0005-0000-0000-0000288B0000}"/>
    <cellStyle name="Normal 67 2 2 2 7 3" xfId="21709" xr:uid="{00000000-0005-0000-0000-0000298B0000}"/>
    <cellStyle name="Normal 67 2 2 2 8" xfId="31930" xr:uid="{00000000-0005-0000-0000-00002A8B0000}"/>
    <cellStyle name="Normal 67 2 2 2 9" xfId="16696" xr:uid="{00000000-0005-0000-0000-00002B8B0000}"/>
    <cellStyle name="Normal 67 2 2 3" xfId="1743" xr:uid="{00000000-0005-0000-0000-00002C8B0000}"/>
    <cellStyle name="Normal 67 2 2 3 2" xfId="2582" xr:uid="{00000000-0005-0000-0000-00002D8B0000}"/>
    <cellStyle name="Normal 67 2 2 3 2 2" xfId="4272" xr:uid="{00000000-0005-0000-0000-00002E8B0000}"/>
    <cellStyle name="Normal 67 2 2 3 2 2 2" xfId="14345" xr:uid="{00000000-0005-0000-0000-00002F8B0000}"/>
    <cellStyle name="Normal 67 2 2 3 2 2 2 2" xfId="44676" xr:uid="{00000000-0005-0000-0000-0000308B0000}"/>
    <cellStyle name="Normal 67 2 2 3 2 2 2 3" xfId="29443" xr:uid="{00000000-0005-0000-0000-0000318B0000}"/>
    <cellStyle name="Normal 67 2 2 3 2 2 3" xfId="9325" xr:uid="{00000000-0005-0000-0000-0000328B0000}"/>
    <cellStyle name="Normal 67 2 2 3 2 2 3 2" xfId="39659" xr:uid="{00000000-0005-0000-0000-0000338B0000}"/>
    <cellStyle name="Normal 67 2 2 3 2 2 3 3" xfId="24426" xr:uid="{00000000-0005-0000-0000-0000348B0000}"/>
    <cellStyle name="Normal 67 2 2 3 2 2 4" xfId="34646" xr:uid="{00000000-0005-0000-0000-0000358B0000}"/>
    <cellStyle name="Normal 67 2 2 3 2 2 5" xfId="19413" xr:uid="{00000000-0005-0000-0000-0000368B0000}"/>
    <cellStyle name="Normal 67 2 2 3 2 3" xfId="5964" xr:uid="{00000000-0005-0000-0000-0000378B0000}"/>
    <cellStyle name="Normal 67 2 2 3 2 3 2" xfId="16016" xr:uid="{00000000-0005-0000-0000-0000388B0000}"/>
    <cellStyle name="Normal 67 2 2 3 2 3 2 2" xfId="46347" xr:uid="{00000000-0005-0000-0000-0000398B0000}"/>
    <cellStyle name="Normal 67 2 2 3 2 3 2 3" xfId="31114" xr:uid="{00000000-0005-0000-0000-00003A8B0000}"/>
    <cellStyle name="Normal 67 2 2 3 2 3 3" xfId="10996" xr:uid="{00000000-0005-0000-0000-00003B8B0000}"/>
    <cellStyle name="Normal 67 2 2 3 2 3 3 2" xfId="41330" xr:uid="{00000000-0005-0000-0000-00003C8B0000}"/>
    <cellStyle name="Normal 67 2 2 3 2 3 3 3" xfId="26097" xr:uid="{00000000-0005-0000-0000-00003D8B0000}"/>
    <cellStyle name="Normal 67 2 2 3 2 3 4" xfId="36317" xr:uid="{00000000-0005-0000-0000-00003E8B0000}"/>
    <cellStyle name="Normal 67 2 2 3 2 3 5" xfId="21084" xr:uid="{00000000-0005-0000-0000-00003F8B0000}"/>
    <cellStyle name="Normal 67 2 2 3 2 4" xfId="12674" xr:uid="{00000000-0005-0000-0000-0000408B0000}"/>
    <cellStyle name="Normal 67 2 2 3 2 4 2" xfId="43005" xr:uid="{00000000-0005-0000-0000-0000418B0000}"/>
    <cellStyle name="Normal 67 2 2 3 2 4 3" xfId="27772" xr:uid="{00000000-0005-0000-0000-0000428B0000}"/>
    <cellStyle name="Normal 67 2 2 3 2 5" xfId="7653" xr:uid="{00000000-0005-0000-0000-0000438B0000}"/>
    <cellStyle name="Normal 67 2 2 3 2 5 2" xfId="37988" xr:uid="{00000000-0005-0000-0000-0000448B0000}"/>
    <cellStyle name="Normal 67 2 2 3 2 5 3" xfId="22755" xr:uid="{00000000-0005-0000-0000-0000458B0000}"/>
    <cellStyle name="Normal 67 2 2 3 2 6" xfId="32976" xr:uid="{00000000-0005-0000-0000-0000468B0000}"/>
    <cellStyle name="Normal 67 2 2 3 2 7" xfId="17742" xr:uid="{00000000-0005-0000-0000-0000478B0000}"/>
    <cellStyle name="Normal 67 2 2 3 3" xfId="3435" xr:uid="{00000000-0005-0000-0000-0000488B0000}"/>
    <cellStyle name="Normal 67 2 2 3 3 2" xfId="13509" xr:uid="{00000000-0005-0000-0000-0000498B0000}"/>
    <cellStyle name="Normal 67 2 2 3 3 2 2" xfId="43840" xr:uid="{00000000-0005-0000-0000-00004A8B0000}"/>
    <cellStyle name="Normal 67 2 2 3 3 2 3" xfId="28607" xr:uid="{00000000-0005-0000-0000-00004B8B0000}"/>
    <cellStyle name="Normal 67 2 2 3 3 3" xfId="8489" xr:uid="{00000000-0005-0000-0000-00004C8B0000}"/>
    <cellStyle name="Normal 67 2 2 3 3 3 2" xfId="38823" xr:uid="{00000000-0005-0000-0000-00004D8B0000}"/>
    <cellStyle name="Normal 67 2 2 3 3 3 3" xfId="23590" xr:uid="{00000000-0005-0000-0000-00004E8B0000}"/>
    <cellStyle name="Normal 67 2 2 3 3 4" xfId="33810" xr:uid="{00000000-0005-0000-0000-00004F8B0000}"/>
    <cellStyle name="Normal 67 2 2 3 3 5" xfId="18577" xr:uid="{00000000-0005-0000-0000-0000508B0000}"/>
    <cellStyle name="Normal 67 2 2 3 4" xfId="5128" xr:uid="{00000000-0005-0000-0000-0000518B0000}"/>
    <cellStyle name="Normal 67 2 2 3 4 2" xfId="15180" xr:uid="{00000000-0005-0000-0000-0000528B0000}"/>
    <cellStyle name="Normal 67 2 2 3 4 2 2" xfId="45511" xr:uid="{00000000-0005-0000-0000-0000538B0000}"/>
    <cellStyle name="Normal 67 2 2 3 4 2 3" xfId="30278" xr:uid="{00000000-0005-0000-0000-0000548B0000}"/>
    <cellStyle name="Normal 67 2 2 3 4 3" xfId="10160" xr:uid="{00000000-0005-0000-0000-0000558B0000}"/>
    <cellStyle name="Normal 67 2 2 3 4 3 2" xfId="40494" xr:uid="{00000000-0005-0000-0000-0000568B0000}"/>
    <cellStyle name="Normal 67 2 2 3 4 3 3" xfId="25261" xr:uid="{00000000-0005-0000-0000-0000578B0000}"/>
    <cellStyle name="Normal 67 2 2 3 4 4" xfId="35481" xr:uid="{00000000-0005-0000-0000-0000588B0000}"/>
    <cellStyle name="Normal 67 2 2 3 4 5" xfId="20248" xr:uid="{00000000-0005-0000-0000-0000598B0000}"/>
    <cellStyle name="Normal 67 2 2 3 5" xfId="11838" xr:uid="{00000000-0005-0000-0000-00005A8B0000}"/>
    <cellStyle name="Normal 67 2 2 3 5 2" xfId="42169" xr:uid="{00000000-0005-0000-0000-00005B8B0000}"/>
    <cellStyle name="Normal 67 2 2 3 5 3" xfId="26936" xr:uid="{00000000-0005-0000-0000-00005C8B0000}"/>
    <cellStyle name="Normal 67 2 2 3 6" xfId="6817" xr:uid="{00000000-0005-0000-0000-00005D8B0000}"/>
    <cellStyle name="Normal 67 2 2 3 6 2" xfId="37152" xr:uid="{00000000-0005-0000-0000-00005E8B0000}"/>
    <cellStyle name="Normal 67 2 2 3 6 3" xfId="21919" xr:uid="{00000000-0005-0000-0000-00005F8B0000}"/>
    <cellStyle name="Normal 67 2 2 3 7" xfId="32140" xr:uid="{00000000-0005-0000-0000-0000608B0000}"/>
    <cellStyle name="Normal 67 2 2 3 8" xfId="16906" xr:uid="{00000000-0005-0000-0000-0000618B0000}"/>
    <cellStyle name="Normal 67 2 2 4" xfId="2164" xr:uid="{00000000-0005-0000-0000-0000628B0000}"/>
    <cellStyle name="Normal 67 2 2 4 2" xfId="3854" xr:uid="{00000000-0005-0000-0000-0000638B0000}"/>
    <cellStyle name="Normal 67 2 2 4 2 2" xfId="13927" xr:uid="{00000000-0005-0000-0000-0000648B0000}"/>
    <cellStyle name="Normal 67 2 2 4 2 2 2" xfId="44258" xr:uid="{00000000-0005-0000-0000-0000658B0000}"/>
    <cellStyle name="Normal 67 2 2 4 2 2 3" xfId="29025" xr:uid="{00000000-0005-0000-0000-0000668B0000}"/>
    <cellStyle name="Normal 67 2 2 4 2 3" xfId="8907" xr:uid="{00000000-0005-0000-0000-0000678B0000}"/>
    <cellStyle name="Normal 67 2 2 4 2 3 2" xfId="39241" xr:uid="{00000000-0005-0000-0000-0000688B0000}"/>
    <cellStyle name="Normal 67 2 2 4 2 3 3" xfId="24008" xr:uid="{00000000-0005-0000-0000-0000698B0000}"/>
    <cellStyle name="Normal 67 2 2 4 2 4" xfId="34228" xr:uid="{00000000-0005-0000-0000-00006A8B0000}"/>
    <cellStyle name="Normal 67 2 2 4 2 5" xfId="18995" xr:uid="{00000000-0005-0000-0000-00006B8B0000}"/>
    <cellStyle name="Normal 67 2 2 4 3" xfId="5546" xr:uid="{00000000-0005-0000-0000-00006C8B0000}"/>
    <cellStyle name="Normal 67 2 2 4 3 2" xfId="15598" xr:uid="{00000000-0005-0000-0000-00006D8B0000}"/>
    <cellStyle name="Normal 67 2 2 4 3 2 2" xfId="45929" xr:uid="{00000000-0005-0000-0000-00006E8B0000}"/>
    <cellStyle name="Normal 67 2 2 4 3 2 3" xfId="30696" xr:uid="{00000000-0005-0000-0000-00006F8B0000}"/>
    <cellStyle name="Normal 67 2 2 4 3 3" xfId="10578" xr:uid="{00000000-0005-0000-0000-0000708B0000}"/>
    <cellStyle name="Normal 67 2 2 4 3 3 2" xfId="40912" xr:uid="{00000000-0005-0000-0000-0000718B0000}"/>
    <cellStyle name="Normal 67 2 2 4 3 3 3" xfId="25679" xr:uid="{00000000-0005-0000-0000-0000728B0000}"/>
    <cellStyle name="Normal 67 2 2 4 3 4" xfId="35899" xr:uid="{00000000-0005-0000-0000-0000738B0000}"/>
    <cellStyle name="Normal 67 2 2 4 3 5" xfId="20666" xr:uid="{00000000-0005-0000-0000-0000748B0000}"/>
    <cellStyle name="Normal 67 2 2 4 4" xfId="12256" xr:uid="{00000000-0005-0000-0000-0000758B0000}"/>
    <cellStyle name="Normal 67 2 2 4 4 2" xfId="42587" xr:uid="{00000000-0005-0000-0000-0000768B0000}"/>
    <cellStyle name="Normal 67 2 2 4 4 3" xfId="27354" xr:uid="{00000000-0005-0000-0000-0000778B0000}"/>
    <cellStyle name="Normal 67 2 2 4 5" xfId="7235" xr:uid="{00000000-0005-0000-0000-0000788B0000}"/>
    <cellStyle name="Normal 67 2 2 4 5 2" xfId="37570" xr:uid="{00000000-0005-0000-0000-0000798B0000}"/>
    <cellStyle name="Normal 67 2 2 4 5 3" xfId="22337" xr:uid="{00000000-0005-0000-0000-00007A8B0000}"/>
    <cellStyle name="Normal 67 2 2 4 6" xfId="32558" xr:uid="{00000000-0005-0000-0000-00007B8B0000}"/>
    <cellStyle name="Normal 67 2 2 4 7" xfId="17324" xr:uid="{00000000-0005-0000-0000-00007C8B0000}"/>
    <cellStyle name="Normal 67 2 2 5" xfId="3017" xr:uid="{00000000-0005-0000-0000-00007D8B0000}"/>
    <cellStyle name="Normal 67 2 2 5 2" xfId="13091" xr:uid="{00000000-0005-0000-0000-00007E8B0000}"/>
    <cellStyle name="Normal 67 2 2 5 2 2" xfId="43422" xr:uid="{00000000-0005-0000-0000-00007F8B0000}"/>
    <cellStyle name="Normal 67 2 2 5 2 3" xfId="28189" xr:uid="{00000000-0005-0000-0000-0000808B0000}"/>
    <cellStyle name="Normal 67 2 2 5 3" xfId="8071" xr:uid="{00000000-0005-0000-0000-0000818B0000}"/>
    <cellStyle name="Normal 67 2 2 5 3 2" xfId="38405" xr:uid="{00000000-0005-0000-0000-0000828B0000}"/>
    <cellStyle name="Normal 67 2 2 5 3 3" xfId="23172" xr:uid="{00000000-0005-0000-0000-0000838B0000}"/>
    <cellStyle name="Normal 67 2 2 5 4" xfId="33392" xr:uid="{00000000-0005-0000-0000-0000848B0000}"/>
    <cellStyle name="Normal 67 2 2 5 5" xfId="18159" xr:uid="{00000000-0005-0000-0000-0000858B0000}"/>
    <cellStyle name="Normal 67 2 2 6" xfId="4710" xr:uid="{00000000-0005-0000-0000-0000868B0000}"/>
    <cellStyle name="Normal 67 2 2 6 2" xfId="14762" xr:uid="{00000000-0005-0000-0000-0000878B0000}"/>
    <cellStyle name="Normal 67 2 2 6 2 2" xfId="45093" xr:uid="{00000000-0005-0000-0000-0000888B0000}"/>
    <cellStyle name="Normal 67 2 2 6 2 3" xfId="29860" xr:uid="{00000000-0005-0000-0000-0000898B0000}"/>
    <cellStyle name="Normal 67 2 2 6 3" xfId="9742" xr:uid="{00000000-0005-0000-0000-00008A8B0000}"/>
    <cellStyle name="Normal 67 2 2 6 3 2" xfId="40076" xr:uid="{00000000-0005-0000-0000-00008B8B0000}"/>
    <cellStyle name="Normal 67 2 2 6 3 3" xfId="24843" xr:uid="{00000000-0005-0000-0000-00008C8B0000}"/>
    <cellStyle name="Normal 67 2 2 6 4" xfId="35063" xr:uid="{00000000-0005-0000-0000-00008D8B0000}"/>
    <cellStyle name="Normal 67 2 2 6 5" xfId="19830" xr:uid="{00000000-0005-0000-0000-00008E8B0000}"/>
    <cellStyle name="Normal 67 2 2 7" xfId="11420" xr:uid="{00000000-0005-0000-0000-00008F8B0000}"/>
    <cellStyle name="Normal 67 2 2 7 2" xfId="41751" xr:uid="{00000000-0005-0000-0000-0000908B0000}"/>
    <cellStyle name="Normal 67 2 2 7 3" xfId="26518" xr:uid="{00000000-0005-0000-0000-0000918B0000}"/>
    <cellStyle name="Normal 67 2 2 8" xfId="6399" xr:uid="{00000000-0005-0000-0000-0000928B0000}"/>
    <cellStyle name="Normal 67 2 2 8 2" xfId="36734" xr:uid="{00000000-0005-0000-0000-0000938B0000}"/>
    <cellStyle name="Normal 67 2 2 8 3" xfId="21501" xr:uid="{00000000-0005-0000-0000-0000948B0000}"/>
    <cellStyle name="Normal 67 2 2 9" xfId="31722" xr:uid="{00000000-0005-0000-0000-0000958B0000}"/>
    <cellStyle name="Normal 67 2 3" xfId="1426" xr:uid="{00000000-0005-0000-0000-0000968B0000}"/>
    <cellStyle name="Normal 67 2 3 2" xfId="1847" xr:uid="{00000000-0005-0000-0000-0000978B0000}"/>
    <cellStyle name="Normal 67 2 3 2 2" xfId="2686" xr:uid="{00000000-0005-0000-0000-0000988B0000}"/>
    <cellStyle name="Normal 67 2 3 2 2 2" xfId="4376" xr:uid="{00000000-0005-0000-0000-0000998B0000}"/>
    <cellStyle name="Normal 67 2 3 2 2 2 2" xfId="14449" xr:uid="{00000000-0005-0000-0000-00009A8B0000}"/>
    <cellStyle name="Normal 67 2 3 2 2 2 2 2" xfId="44780" xr:uid="{00000000-0005-0000-0000-00009B8B0000}"/>
    <cellStyle name="Normal 67 2 3 2 2 2 2 3" xfId="29547" xr:uid="{00000000-0005-0000-0000-00009C8B0000}"/>
    <cellStyle name="Normal 67 2 3 2 2 2 3" xfId="9429" xr:uid="{00000000-0005-0000-0000-00009D8B0000}"/>
    <cellStyle name="Normal 67 2 3 2 2 2 3 2" xfId="39763" xr:uid="{00000000-0005-0000-0000-00009E8B0000}"/>
    <cellStyle name="Normal 67 2 3 2 2 2 3 3" xfId="24530" xr:uid="{00000000-0005-0000-0000-00009F8B0000}"/>
    <cellStyle name="Normal 67 2 3 2 2 2 4" xfId="34750" xr:uid="{00000000-0005-0000-0000-0000A08B0000}"/>
    <cellStyle name="Normal 67 2 3 2 2 2 5" xfId="19517" xr:uid="{00000000-0005-0000-0000-0000A18B0000}"/>
    <cellStyle name="Normal 67 2 3 2 2 3" xfId="6068" xr:uid="{00000000-0005-0000-0000-0000A28B0000}"/>
    <cellStyle name="Normal 67 2 3 2 2 3 2" xfId="16120" xr:uid="{00000000-0005-0000-0000-0000A38B0000}"/>
    <cellStyle name="Normal 67 2 3 2 2 3 2 2" xfId="46451" xr:uid="{00000000-0005-0000-0000-0000A48B0000}"/>
    <cellStyle name="Normal 67 2 3 2 2 3 2 3" xfId="31218" xr:uid="{00000000-0005-0000-0000-0000A58B0000}"/>
    <cellStyle name="Normal 67 2 3 2 2 3 3" xfId="11100" xr:uid="{00000000-0005-0000-0000-0000A68B0000}"/>
    <cellStyle name="Normal 67 2 3 2 2 3 3 2" xfId="41434" xr:uid="{00000000-0005-0000-0000-0000A78B0000}"/>
    <cellStyle name="Normal 67 2 3 2 2 3 3 3" xfId="26201" xr:uid="{00000000-0005-0000-0000-0000A88B0000}"/>
    <cellStyle name="Normal 67 2 3 2 2 3 4" xfId="36421" xr:uid="{00000000-0005-0000-0000-0000A98B0000}"/>
    <cellStyle name="Normal 67 2 3 2 2 3 5" xfId="21188" xr:uid="{00000000-0005-0000-0000-0000AA8B0000}"/>
    <cellStyle name="Normal 67 2 3 2 2 4" xfId="12778" xr:uid="{00000000-0005-0000-0000-0000AB8B0000}"/>
    <cellStyle name="Normal 67 2 3 2 2 4 2" xfId="43109" xr:uid="{00000000-0005-0000-0000-0000AC8B0000}"/>
    <cellStyle name="Normal 67 2 3 2 2 4 3" xfId="27876" xr:uid="{00000000-0005-0000-0000-0000AD8B0000}"/>
    <cellStyle name="Normal 67 2 3 2 2 5" xfId="7757" xr:uid="{00000000-0005-0000-0000-0000AE8B0000}"/>
    <cellStyle name="Normal 67 2 3 2 2 5 2" xfId="38092" xr:uid="{00000000-0005-0000-0000-0000AF8B0000}"/>
    <cellStyle name="Normal 67 2 3 2 2 5 3" xfId="22859" xr:uid="{00000000-0005-0000-0000-0000B08B0000}"/>
    <cellStyle name="Normal 67 2 3 2 2 6" xfId="33080" xr:uid="{00000000-0005-0000-0000-0000B18B0000}"/>
    <cellStyle name="Normal 67 2 3 2 2 7" xfId="17846" xr:uid="{00000000-0005-0000-0000-0000B28B0000}"/>
    <cellStyle name="Normal 67 2 3 2 3" xfId="3539" xr:uid="{00000000-0005-0000-0000-0000B38B0000}"/>
    <cellStyle name="Normal 67 2 3 2 3 2" xfId="13613" xr:uid="{00000000-0005-0000-0000-0000B48B0000}"/>
    <cellStyle name="Normal 67 2 3 2 3 2 2" xfId="43944" xr:uid="{00000000-0005-0000-0000-0000B58B0000}"/>
    <cellStyle name="Normal 67 2 3 2 3 2 3" xfId="28711" xr:uid="{00000000-0005-0000-0000-0000B68B0000}"/>
    <cellStyle name="Normal 67 2 3 2 3 3" xfId="8593" xr:uid="{00000000-0005-0000-0000-0000B78B0000}"/>
    <cellStyle name="Normal 67 2 3 2 3 3 2" xfId="38927" xr:uid="{00000000-0005-0000-0000-0000B88B0000}"/>
    <cellStyle name="Normal 67 2 3 2 3 3 3" xfId="23694" xr:uid="{00000000-0005-0000-0000-0000B98B0000}"/>
    <cellStyle name="Normal 67 2 3 2 3 4" xfId="33914" xr:uid="{00000000-0005-0000-0000-0000BA8B0000}"/>
    <cellStyle name="Normal 67 2 3 2 3 5" xfId="18681" xr:uid="{00000000-0005-0000-0000-0000BB8B0000}"/>
    <cellStyle name="Normal 67 2 3 2 4" xfId="5232" xr:uid="{00000000-0005-0000-0000-0000BC8B0000}"/>
    <cellStyle name="Normal 67 2 3 2 4 2" xfId="15284" xr:uid="{00000000-0005-0000-0000-0000BD8B0000}"/>
    <cellStyle name="Normal 67 2 3 2 4 2 2" xfId="45615" xr:uid="{00000000-0005-0000-0000-0000BE8B0000}"/>
    <cellStyle name="Normal 67 2 3 2 4 2 3" xfId="30382" xr:uid="{00000000-0005-0000-0000-0000BF8B0000}"/>
    <cellStyle name="Normal 67 2 3 2 4 3" xfId="10264" xr:uid="{00000000-0005-0000-0000-0000C08B0000}"/>
    <cellStyle name="Normal 67 2 3 2 4 3 2" xfId="40598" xr:uid="{00000000-0005-0000-0000-0000C18B0000}"/>
    <cellStyle name="Normal 67 2 3 2 4 3 3" xfId="25365" xr:uid="{00000000-0005-0000-0000-0000C28B0000}"/>
    <cellStyle name="Normal 67 2 3 2 4 4" xfId="35585" xr:uid="{00000000-0005-0000-0000-0000C38B0000}"/>
    <cellStyle name="Normal 67 2 3 2 4 5" xfId="20352" xr:uid="{00000000-0005-0000-0000-0000C48B0000}"/>
    <cellStyle name="Normal 67 2 3 2 5" xfId="11942" xr:uid="{00000000-0005-0000-0000-0000C58B0000}"/>
    <cellStyle name="Normal 67 2 3 2 5 2" xfId="42273" xr:uid="{00000000-0005-0000-0000-0000C68B0000}"/>
    <cellStyle name="Normal 67 2 3 2 5 3" xfId="27040" xr:uid="{00000000-0005-0000-0000-0000C78B0000}"/>
    <cellStyle name="Normal 67 2 3 2 6" xfId="6921" xr:uid="{00000000-0005-0000-0000-0000C88B0000}"/>
    <cellStyle name="Normal 67 2 3 2 6 2" xfId="37256" xr:uid="{00000000-0005-0000-0000-0000C98B0000}"/>
    <cellStyle name="Normal 67 2 3 2 6 3" xfId="22023" xr:uid="{00000000-0005-0000-0000-0000CA8B0000}"/>
    <cellStyle name="Normal 67 2 3 2 7" xfId="32244" xr:uid="{00000000-0005-0000-0000-0000CB8B0000}"/>
    <cellStyle name="Normal 67 2 3 2 8" xfId="17010" xr:uid="{00000000-0005-0000-0000-0000CC8B0000}"/>
    <cellStyle name="Normal 67 2 3 3" xfId="2268" xr:uid="{00000000-0005-0000-0000-0000CD8B0000}"/>
    <cellStyle name="Normal 67 2 3 3 2" xfId="3958" xr:uid="{00000000-0005-0000-0000-0000CE8B0000}"/>
    <cellStyle name="Normal 67 2 3 3 2 2" xfId="14031" xr:uid="{00000000-0005-0000-0000-0000CF8B0000}"/>
    <cellStyle name="Normal 67 2 3 3 2 2 2" xfId="44362" xr:uid="{00000000-0005-0000-0000-0000D08B0000}"/>
    <cellStyle name="Normal 67 2 3 3 2 2 3" xfId="29129" xr:uid="{00000000-0005-0000-0000-0000D18B0000}"/>
    <cellStyle name="Normal 67 2 3 3 2 3" xfId="9011" xr:uid="{00000000-0005-0000-0000-0000D28B0000}"/>
    <cellStyle name="Normal 67 2 3 3 2 3 2" xfId="39345" xr:uid="{00000000-0005-0000-0000-0000D38B0000}"/>
    <cellStyle name="Normal 67 2 3 3 2 3 3" xfId="24112" xr:uid="{00000000-0005-0000-0000-0000D48B0000}"/>
    <cellStyle name="Normal 67 2 3 3 2 4" xfId="34332" xr:uid="{00000000-0005-0000-0000-0000D58B0000}"/>
    <cellStyle name="Normal 67 2 3 3 2 5" xfId="19099" xr:uid="{00000000-0005-0000-0000-0000D68B0000}"/>
    <cellStyle name="Normal 67 2 3 3 3" xfId="5650" xr:uid="{00000000-0005-0000-0000-0000D78B0000}"/>
    <cellStyle name="Normal 67 2 3 3 3 2" xfId="15702" xr:uid="{00000000-0005-0000-0000-0000D88B0000}"/>
    <cellStyle name="Normal 67 2 3 3 3 2 2" xfId="46033" xr:uid="{00000000-0005-0000-0000-0000D98B0000}"/>
    <cellStyle name="Normal 67 2 3 3 3 2 3" xfId="30800" xr:uid="{00000000-0005-0000-0000-0000DA8B0000}"/>
    <cellStyle name="Normal 67 2 3 3 3 3" xfId="10682" xr:uid="{00000000-0005-0000-0000-0000DB8B0000}"/>
    <cellStyle name="Normal 67 2 3 3 3 3 2" xfId="41016" xr:uid="{00000000-0005-0000-0000-0000DC8B0000}"/>
    <cellStyle name="Normal 67 2 3 3 3 3 3" xfId="25783" xr:uid="{00000000-0005-0000-0000-0000DD8B0000}"/>
    <cellStyle name="Normal 67 2 3 3 3 4" xfId="36003" xr:uid="{00000000-0005-0000-0000-0000DE8B0000}"/>
    <cellStyle name="Normal 67 2 3 3 3 5" xfId="20770" xr:uid="{00000000-0005-0000-0000-0000DF8B0000}"/>
    <cellStyle name="Normal 67 2 3 3 4" xfId="12360" xr:uid="{00000000-0005-0000-0000-0000E08B0000}"/>
    <cellStyle name="Normal 67 2 3 3 4 2" xfId="42691" xr:uid="{00000000-0005-0000-0000-0000E18B0000}"/>
    <cellStyle name="Normal 67 2 3 3 4 3" xfId="27458" xr:uid="{00000000-0005-0000-0000-0000E28B0000}"/>
    <cellStyle name="Normal 67 2 3 3 5" xfId="7339" xr:uid="{00000000-0005-0000-0000-0000E38B0000}"/>
    <cellStyle name="Normal 67 2 3 3 5 2" xfId="37674" xr:uid="{00000000-0005-0000-0000-0000E48B0000}"/>
    <cellStyle name="Normal 67 2 3 3 5 3" xfId="22441" xr:uid="{00000000-0005-0000-0000-0000E58B0000}"/>
    <cellStyle name="Normal 67 2 3 3 6" xfId="32662" xr:uid="{00000000-0005-0000-0000-0000E68B0000}"/>
    <cellStyle name="Normal 67 2 3 3 7" xfId="17428" xr:uid="{00000000-0005-0000-0000-0000E78B0000}"/>
    <cellStyle name="Normal 67 2 3 4" xfId="3121" xr:uid="{00000000-0005-0000-0000-0000E88B0000}"/>
    <cellStyle name="Normal 67 2 3 4 2" xfId="13195" xr:uid="{00000000-0005-0000-0000-0000E98B0000}"/>
    <cellStyle name="Normal 67 2 3 4 2 2" xfId="43526" xr:uid="{00000000-0005-0000-0000-0000EA8B0000}"/>
    <cellStyle name="Normal 67 2 3 4 2 3" xfId="28293" xr:uid="{00000000-0005-0000-0000-0000EB8B0000}"/>
    <cellStyle name="Normal 67 2 3 4 3" xfId="8175" xr:uid="{00000000-0005-0000-0000-0000EC8B0000}"/>
    <cellStyle name="Normal 67 2 3 4 3 2" xfId="38509" xr:uid="{00000000-0005-0000-0000-0000ED8B0000}"/>
    <cellStyle name="Normal 67 2 3 4 3 3" xfId="23276" xr:uid="{00000000-0005-0000-0000-0000EE8B0000}"/>
    <cellStyle name="Normal 67 2 3 4 4" xfId="33496" xr:uid="{00000000-0005-0000-0000-0000EF8B0000}"/>
    <cellStyle name="Normal 67 2 3 4 5" xfId="18263" xr:uid="{00000000-0005-0000-0000-0000F08B0000}"/>
    <cellStyle name="Normal 67 2 3 5" xfId="4814" xr:uid="{00000000-0005-0000-0000-0000F18B0000}"/>
    <cellStyle name="Normal 67 2 3 5 2" xfId="14866" xr:uid="{00000000-0005-0000-0000-0000F28B0000}"/>
    <cellStyle name="Normal 67 2 3 5 2 2" xfId="45197" xr:uid="{00000000-0005-0000-0000-0000F38B0000}"/>
    <cellStyle name="Normal 67 2 3 5 2 3" xfId="29964" xr:uid="{00000000-0005-0000-0000-0000F48B0000}"/>
    <cellStyle name="Normal 67 2 3 5 3" xfId="9846" xr:uid="{00000000-0005-0000-0000-0000F58B0000}"/>
    <cellStyle name="Normal 67 2 3 5 3 2" xfId="40180" xr:uid="{00000000-0005-0000-0000-0000F68B0000}"/>
    <cellStyle name="Normal 67 2 3 5 3 3" xfId="24947" xr:uid="{00000000-0005-0000-0000-0000F78B0000}"/>
    <cellStyle name="Normal 67 2 3 5 4" xfId="35167" xr:uid="{00000000-0005-0000-0000-0000F88B0000}"/>
    <cellStyle name="Normal 67 2 3 5 5" xfId="19934" xr:uid="{00000000-0005-0000-0000-0000F98B0000}"/>
    <cellStyle name="Normal 67 2 3 6" xfId="11524" xr:uid="{00000000-0005-0000-0000-0000FA8B0000}"/>
    <cellStyle name="Normal 67 2 3 6 2" xfId="41855" xr:uid="{00000000-0005-0000-0000-0000FB8B0000}"/>
    <cellStyle name="Normal 67 2 3 6 3" xfId="26622" xr:uid="{00000000-0005-0000-0000-0000FC8B0000}"/>
    <cellStyle name="Normal 67 2 3 7" xfId="6503" xr:uid="{00000000-0005-0000-0000-0000FD8B0000}"/>
    <cellStyle name="Normal 67 2 3 7 2" xfId="36838" xr:uid="{00000000-0005-0000-0000-0000FE8B0000}"/>
    <cellStyle name="Normal 67 2 3 7 3" xfId="21605" xr:uid="{00000000-0005-0000-0000-0000FF8B0000}"/>
    <cellStyle name="Normal 67 2 3 8" xfId="31826" xr:uid="{00000000-0005-0000-0000-0000008C0000}"/>
    <cellStyle name="Normal 67 2 3 9" xfId="16592" xr:uid="{00000000-0005-0000-0000-0000018C0000}"/>
    <cellStyle name="Normal 67 2 4" xfId="1639" xr:uid="{00000000-0005-0000-0000-0000028C0000}"/>
    <cellStyle name="Normal 67 2 4 2" xfId="2478" xr:uid="{00000000-0005-0000-0000-0000038C0000}"/>
    <cellStyle name="Normal 67 2 4 2 2" xfId="4168" xr:uid="{00000000-0005-0000-0000-0000048C0000}"/>
    <cellStyle name="Normal 67 2 4 2 2 2" xfId="14241" xr:uid="{00000000-0005-0000-0000-0000058C0000}"/>
    <cellStyle name="Normal 67 2 4 2 2 2 2" xfId="44572" xr:uid="{00000000-0005-0000-0000-0000068C0000}"/>
    <cellStyle name="Normal 67 2 4 2 2 2 3" xfId="29339" xr:uid="{00000000-0005-0000-0000-0000078C0000}"/>
    <cellStyle name="Normal 67 2 4 2 2 3" xfId="9221" xr:uid="{00000000-0005-0000-0000-0000088C0000}"/>
    <cellStyle name="Normal 67 2 4 2 2 3 2" xfId="39555" xr:uid="{00000000-0005-0000-0000-0000098C0000}"/>
    <cellStyle name="Normal 67 2 4 2 2 3 3" xfId="24322" xr:uid="{00000000-0005-0000-0000-00000A8C0000}"/>
    <cellStyle name="Normal 67 2 4 2 2 4" xfId="34542" xr:uid="{00000000-0005-0000-0000-00000B8C0000}"/>
    <cellStyle name="Normal 67 2 4 2 2 5" xfId="19309" xr:uid="{00000000-0005-0000-0000-00000C8C0000}"/>
    <cellStyle name="Normal 67 2 4 2 3" xfId="5860" xr:uid="{00000000-0005-0000-0000-00000D8C0000}"/>
    <cellStyle name="Normal 67 2 4 2 3 2" xfId="15912" xr:uid="{00000000-0005-0000-0000-00000E8C0000}"/>
    <cellStyle name="Normal 67 2 4 2 3 2 2" xfId="46243" xr:uid="{00000000-0005-0000-0000-00000F8C0000}"/>
    <cellStyle name="Normal 67 2 4 2 3 2 3" xfId="31010" xr:uid="{00000000-0005-0000-0000-0000108C0000}"/>
    <cellStyle name="Normal 67 2 4 2 3 3" xfId="10892" xr:uid="{00000000-0005-0000-0000-0000118C0000}"/>
    <cellStyle name="Normal 67 2 4 2 3 3 2" xfId="41226" xr:uid="{00000000-0005-0000-0000-0000128C0000}"/>
    <cellStyle name="Normal 67 2 4 2 3 3 3" xfId="25993" xr:uid="{00000000-0005-0000-0000-0000138C0000}"/>
    <cellStyle name="Normal 67 2 4 2 3 4" xfId="36213" xr:uid="{00000000-0005-0000-0000-0000148C0000}"/>
    <cellStyle name="Normal 67 2 4 2 3 5" xfId="20980" xr:uid="{00000000-0005-0000-0000-0000158C0000}"/>
    <cellStyle name="Normal 67 2 4 2 4" xfId="12570" xr:uid="{00000000-0005-0000-0000-0000168C0000}"/>
    <cellStyle name="Normal 67 2 4 2 4 2" xfId="42901" xr:uid="{00000000-0005-0000-0000-0000178C0000}"/>
    <cellStyle name="Normal 67 2 4 2 4 3" xfId="27668" xr:uid="{00000000-0005-0000-0000-0000188C0000}"/>
    <cellStyle name="Normal 67 2 4 2 5" xfId="7549" xr:uid="{00000000-0005-0000-0000-0000198C0000}"/>
    <cellStyle name="Normal 67 2 4 2 5 2" xfId="37884" xr:uid="{00000000-0005-0000-0000-00001A8C0000}"/>
    <cellStyle name="Normal 67 2 4 2 5 3" xfId="22651" xr:uid="{00000000-0005-0000-0000-00001B8C0000}"/>
    <cellStyle name="Normal 67 2 4 2 6" xfId="32872" xr:uid="{00000000-0005-0000-0000-00001C8C0000}"/>
    <cellStyle name="Normal 67 2 4 2 7" xfId="17638" xr:uid="{00000000-0005-0000-0000-00001D8C0000}"/>
    <cellStyle name="Normal 67 2 4 3" xfId="3331" xr:uid="{00000000-0005-0000-0000-00001E8C0000}"/>
    <cellStyle name="Normal 67 2 4 3 2" xfId="13405" xr:uid="{00000000-0005-0000-0000-00001F8C0000}"/>
    <cellStyle name="Normal 67 2 4 3 2 2" xfId="43736" xr:uid="{00000000-0005-0000-0000-0000208C0000}"/>
    <cellStyle name="Normal 67 2 4 3 2 3" xfId="28503" xr:uid="{00000000-0005-0000-0000-0000218C0000}"/>
    <cellStyle name="Normal 67 2 4 3 3" xfId="8385" xr:uid="{00000000-0005-0000-0000-0000228C0000}"/>
    <cellStyle name="Normal 67 2 4 3 3 2" xfId="38719" xr:uid="{00000000-0005-0000-0000-0000238C0000}"/>
    <cellStyle name="Normal 67 2 4 3 3 3" xfId="23486" xr:uid="{00000000-0005-0000-0000-0000248C0000}"/>
    <cellStyle name="Normal 67 2 4 3 4" xfId="33706" xr:uid="{00000000-0005-0000-0000-0000258C0000}"/>
    <cellStyle name="Normal 67 2 4 3 5" xfId="18473" xr:uid="{00000000-0005-0000-0000-0000268C0000}"/>
    <cellStyle name="Normal 67 2 4 4" xfId="5024" xr:uid="{00000000-0005-0000-0000-0000278C0000}"/>
    <cellStyle name="Normal 67 2 4 4 2" xfId="15076" xr:uid="{00000000-0005-0000-0000-0000288C0000}"/>
    <cellStyle name="Normal 67 2 4 4 2 2" xfId="45407" xr:uid="{00000000-0005-0000-0000-0000298C0000}"/>
    <cellStyle name="Normal 67 2 4 4 2 3" xfId="30174" xr:uid="{00000000-0005-0000-0000-00002A8C0000}"/>
    <cellStyle name="Normal 67 2 4 4 3" xfId="10056" xr:uid="{00000000-0005-0000-0000-00002B8C0000}"/>
    <cellStyle name="Normal 67 2 4 4 3 2" xfId="40390" xr:uid="{00000000-0005-0000-0000-00002C8C0000}"/>
    <cellStyle name="Normal 67 2 4 4 3 3" xfId="25157" xr:uid="{00000000-0005-0000-0000-00002D8C0000}"/>
    <cellStyle name="Normal 67 2 4 4 4" xfId="35377" xr:uid="{00000000-0005-0000-0000-00002E8C0000}"/>
    <cellStyle name="Normal 67 2 4 4 5" xfId="20144" xr:uid="{00000000-0005-0000-0000-00002F8C0000}"/>
    <cellStyle name="Normal 67 2 4 5" xfId="11734" xr:uid="{00000000-0005-0000-0000-0000308C0000}"/>
    <cellStyle name="Normal 67 2 4 5 2" xfId="42065" xr:uid="{00000000-0005-0000-0000-0000318C0000}"/>
    <cellStyle name="Normal 67 2 4 5 3" xfId="26832" xr:uid="{00000000-0005-0000-0000-0000328C0000}"/>
    <cellStyle name="Normal 67 2 4 6" xfId="6713" xr:uid="{00000000-0005-0000-0000-0000338C0000}"/>
    <cellStyle name="Normal 67 2 4 6 2" xfId="37048" xr:uid="{00000000-0005-0000-0000-0000348C0000}"/>
    <cellStyle name="Normal 67 2 4 6 3" xfId="21815" xr:uid="{00000000-0005-0000-0000-0000358C0000}"/>
    <cellStyle name="Normal 67 2 4 7" xfId="32036" xr:uid="{00000000-0005-0000-0000-0000368C0000}"/>
    <cellStyle name="Normal 67 2 4 8" xfId="16802" xr:uid="{00000000-0005-0000-0000-0000378C0000}"/>
    <cellStyle name="Normal 67 2 5" xfId="2060" xr:uid="{00000000-0005-0000-0000-0000388C0000}"/>
    <cellStyle name="Normal 67 2 5 2" xfId="3750" xr:uid="{00000000-0005-0000-0000-0000398C0000}"/>
    <cellStyle name="Normal 67 2 5 2 2" xfId="13823" xr:uid="{00000000-0005-0000-0000-00003A8C0000}"/>
    <cellStyle name="Normal 67 2 5 2 2 2" xfId="44154" xr:uid="{00000000-0005-0000-0000-00003B8C0000}"/>
    <cellStyle name="Normal 67 2 5 2 2 3" xfId="28921" xr:uid="{00000000-0005-0000-0000-00003C8C0000}"/>
    <cellStyle name="Normal 67 2 5 2 3" xfId="8803" xr:uid="{00000000-0005-0000-0000-00003D8C0000}"/>
    <cellStyle name="Normal 67 2 5 2 3 2" xfId="39137" xr:uid="{00000000-0005-0000-0000-00003E8C0000}"/>
    <cellStyle name="Normal 67 2 5 2 3 3" xfId="23904" xr:uid="{00000000-0005-0000-0000-00003F8C0000}"/>
    <cellStyle name="Normal 67 2 5 2 4" xfId="34124" xr:uid="{00000000-0005-0000-0000-0000408C0000}"/>
    <cellStyle name="Normal 67 2 5 2 5" xfId="18891" xr:uid="{00000000-0005-0000-0000-0000418C0000}"/>
    <cellStyle name="Normal 67 2 5 3" xfId="5442" xr:uid="{00000000-0005-0000-0000-0000428C0000}"/>
    <cellStyle name="Normal 67 2 5 3 2" xfId="15494" xr:uid="{00000000-0005-0000-0000-0000438C0000}"/>
    <cellStyle name="Normal 67 2 5 3 2 2" xfId="45825" xr:uid="{00000000-0005-0000-0000-0000448C0000}"/>
    <cellStyle name="Normal 67 2 5 3 2 3" xfId="30592" xr:uid="{00000000-0005-0000-0000-0000458C0000}"/>
    <cellStyle name="Normal 67 2 5 3 3" xfId="10474" xr:uid="{00000000-0005-0000-0000-0000468C0000}"/>
    <cellStyle name="Normal 67 2 5 3 3 2" xfId="40808" xr:uid="{00000000-0005-0000-0000-0000478C0000}"/>
    <cellStyle name="Normal 67 2 5 3 3 3" xfId="25575" xr:uid="{00000000-0005-0000-0000-0000488C0000}"/>
    <cellStyle name="Normal 67 2 5 3 4" xfId="35795" xr:uid="{00000000-0005-0000-0000-0000498C0000}"/>
    <cellStyle name="Normal 67 2 5 3 5" xfId="20562" xr:uid="{00000000-0005-0000-0000-00004A8C0000}"/>
    <cellStyle name="Normal 67 2 5 4" xfId="12152" xr:uid="{00000000-0005-0000-0000-00004B8C0000}"/>
    <cellStyle name="Normal 67 2 5 4 2" xfId="42483" xr:uid="{00000000-0005-0000-0000-00004C8C0000}"/>
    <cellStyle name="Normal 67 2 5 4 3" xfId="27250" xr:uid="{00000000-0005-0000-0000-00004D8C0000}"/>
    <cellStyle name="Normal 67 2 5 5" xfId="7131" xr:uid="{00000000-0005-0000-0000-00004E8C0000}"/>
    <cellStyle name="Normal 67 2 5 5 2" xfId="37466" xr:uid="{00000000-0005-0000-0000-00004F8C0000}"/>
    <cellStyle name="Normal 67 2 5 5 3" xfId="22233" xr:uid="{00000000-0005-0000-0000-0000508C0000}"/>
    <cellStyle name="Normal 67 2 5 6" xfId="32454" xr:uid="{00000000-0005-0000-0000-0000518C0000}"/>
    <cellStyle name="Normal 67 2 5 7" xfId="17220" xr:uid="{00000000-0005-0000-0000-0000528C0000}"/>
    <cellStyle name="Normal 67 2 6" xfId="2913" xr:uid="{00000000-0005-0000-0000-0000538C0000}"/>
    <cellStyle name="Normal 67 2 6 2" xfId="12987" xr:uid="{00000000-0005-0000-0000-0000548C0000}"/>
    <cellStyle name="Normal 67 2 6 2 2" xfId="43318" xr:uid="{00000000-0005-0000-0000-0000558C0000}"/>
    <cellStyle name="Normal 67 2 6 2 3" xfId="28085" xr:uid="{00000000-0005-0000-0000-0000568C0000}"/>
    <cellStyle name="Normal 67 2 6 3" xfId="7967" xr:uid="{00000000-0005-0000-0000-0000578C0000}"/>
    <cellStyle name="Normal 67 2 6 3 2" xfId="38301" xr:uid="{00000000-0005-0000-0000-0000588C0000}"/>
    <cellStyle name="Normal 67 2 6 3 3" xfId="23068" xr:uid="{00000000-0005-0000-0000-0000598C0000}"/>
    <cellStyle name="Normal 67 2 6 4" xfId="33288" xr:uid="{00000000-0005-0000-0000-00005A8C0000}"/>
    <cellStyle name="Normal 67 2 6 5" xfId="18055" xr:uid="{00000000-0005-0000-0000-00005B8C0000}"/>
    <cellStyle name="Normal 67 2 7" xfId="4606" xr:uid="{00000000-0005-0000-0000-00005C8C0000}"/>
    <cellStyle name="Normal 67 2 7 2" xfId="14658" xr:uid="{00000000-0005-0000-0000-00005D8C0000}"/>
    <cellStyle name="Normal 67 2 7 2 2" xfId="44989" xr:uid="{00000000-0005-0000-0000-00005E8C0000}"/>
    <cellStyle name="Normal 67 2 7 2 3" xfId="29756" xr:uid="{00000000-0005-0000-0000-00005F8C0000}"/>
    <cellStyle name="Normal 67 2 7 3" xfId="9638" xr:uid="{00000000-0005-0000-0000-0000608C0000}"/>
    <cellStyle name="Normal 67 2 7 3 2" xfId="39972" xr:uid="{00000000-0005-0000-0000-0000618C0000}"/>
    <cellStyle name="Normal 67 2 7 3 3" xfId="24739" xr:uid="{00000000-0005-0000-0000-0000628C0000}"/>
    <cellStyle name="Normal 67 2 7 4" xfId="34959" xr:uid="{00000000-0005-0000-0000-0000638C0000}"/>
    <cellStyle name="Normal 67 2 7 5" xfId="19726" xr:uid="{00000000-0005-0000-0000-0000648C0000}"/>
    <cellStyle name="Normal 67 2 8" xfId="11316" xr:uid="{00000000-0005-0000-0000-0000658C0000}"/>
    <cellStyle name="Normal 67 2 8 2" xfId="41647" xr:uid="{00000000-0005-0000-0000-0000668C0000}"/>
    <cellStyle name="Normal 67 2 8 3" xfId="26414" xr:uid="{00000000-0005-0000-0000-0000678C0000}"/>
    <cellStyle name="Normal 67 2 9" xfId="6295" xr:uid="{00000000-0005-0000-0000-0000688C0000}"/>
    <cellStyle name="Normal 67 2 9 2" xfId="36630" xr:uid="{00000000-0005-0000-0000-0000698C0000}"/>
    <cellStyle name="Normal 67 2 9 3" xfId="21397" xr:uid="{00000000-0005-0000-0000-00006A8C0000}"/>
    <cellStyle name="Normal 67 3" xfId="1259" xr:uid="{00000000-0005-0000-0000-00006B8C0000}"/>
    <cellStyle name="Normal 67 3 10" xfId="16436" xr:uid="{00000000-0005-0000-0000-00006C8C0000}"/>
    <cellStyle name="Normal 67 3 2" xfId="1478" xr:uid="{00000000-0005-0000-0000-00006D8C0000}"/>
    <cellStyle name="Normal 67 3 2 2" xfId="1899" xr:uid="{00000000-0005-0000-0000-00006E8C0000}"/>
    <cellStyle name="Normal 67 3 2 2 2" xfId="2738" xr:uid="{00000000-0005-0000-0000-00006F8C0000}"/>
    <cellStyle name="Normal 67 3 2 2 2 2" xfId="4428" xr:uid="{00000000-0005-0000-0000-0000708C0000}"/>
    <cellStyle name="Normal 67 3 2 2 2 2 2" xfId="14501" xr:uid="{00000000-0005-0000-0000-0000718C0000}"/>
    <cellStyle name="Normal 67 3 2 2 2 2 2 2" xfId="44832" xr:uid="{00000000-0005-0000-0000-0000728C0000}"/>
    <cellStyle name="Normal 67 3 2 2 2 2 2 3" xfId="29599" xr:uid="{00000000-0005-0000-0000-0000738C0000}"/>
    <cellStyle name="Normal 67 3 2 2 2 2 3" xfId="9481" xr:uid="{00000000-0005-0000-0000-0000748C0000}"/>
    <cellStyle name="Normal 67 3 2 2 2 2 3 2" xfId="39815" xr:uid="{00000000-0005-0000-0000-0000758C0000}"/>
    <cellStyle name="Normal 67 3 2 2 2 2 3 3" xfId="24582" xr:uid="{00000000-0005-0000-0000-0000768C0000}"/>
    <cellStyle name="Normal 67 3 2 2 2 2 4" xfId="34802" xr:uid="{00000000-0005-0000-0000-0000778C0000}"/>
    <cellStyle name="Normal 67 3 2 2 2 2 5" xfId="19569" xr:uid="{00000000-0005-0000-0000-0000788C0000}"/>
    <cellStyle name="Normal 67 3 2 2 2 3" xfId="6120" xr:uid="{00000000-0005-0000-0000-0000798C0000}"/>
    <cellStyle name="Normal 67 3 2 2 2 3 2" xfId="16172" xr:uid="{00000000-0005-0000-0000-00007A8C0000}"/>
    <cellStyle name="Normal 67 3 2 2 2 3 2 2" xfId="46503" xr:uid="{00000000-0005-0000-0000-00007B8C0000}"/>
    <cellStyle name="Normal 67 3 2 2 2 3 2 3" xfId="31270" xr:uid="{00000000-0005-0000-0000-00007C8C0000}"/>
    <cellStyle name="Normal 67 3 2 2 2 3 3" xfId="11152" xr:uid="{00000000-0005-0000-0000-00007D8C0000}"/>
    <cellStyle name="Normal 67 3 2 2 2 3 3 2" xfId="41486" xr:uid="{00000000-0005-0000-0000-00007E8C0000}"/>
    <cellStyle name="Normal 67 3 2 2 2 3 3 3" xfId="26253" xr:uid="{00000000-0005-0000-0000-00007F8C0000}"/>
    <cellStyle name="Normal 67 3 2 2 2 3 4" xfId="36473" xr:uid="{00000000-0005-0000-0000-0000808C0000}"/>
    <cellStyle name="Normal 67 3 2 2 2 3 5" xfId="21240" xr:uid="{00000000-0005-0000-0000-0000818C0000}"/>
    <cellStyle name="Normal 67 3 2 2 2 4" xfId="12830" xr:uid="{00000000-0005-0000-0000-0000828C0000}"/>
    <cellStyle name="Normal 67 3 2 2 2 4 2" xfId="43161" xr:uid="{00000000-0005-0000-0000-0000838C0000}"/>
    <cellStyle name="Normal 67 3 2 2 2 4 3" xfId="27928" xr:uid="{00000000-0005-0000-0000-0000848C0000}"/>
    <cellStyle name="Normal 67 3 2 2 2 5" xfId="7809" xr:uid="{00000000-0005-0000-0000-0000858C0000}"/>
    <cellStyle name="Normal 67 3 2 2 2 5 2" xfId="38144" xr:uid="{00000000-0005-0000-0000-0000868C0000}"/>
    <cellStyle name="Normal 67 3 2 2 2 5 3" xfId="22911" xr:uid="{00000000-0005-0000-0000-0000878C0000}"/>
    <cellStyle name="Normal 67 3 2 2 2 6" xfId="33132" xr:uid="{00000000-0005-0000-0000-0000888C0000}"/>
    <cellStyle name="Normal 67 3 2 2 2 7" xfId="17898" xr:uid="{00000000-0005-0000-0000-0000898C0000}"/>
    <cellStyle name="Normal 67 3 2 2 3" xfId="3591" xr:uid="{00000000-0005-0000-0000-00008A8C0000}"/>
    <cellStyle name="Normal 67 3 2 2 3 2" xfId="13665" xr:uid="{00000000-0005-0000-0000-00008B8C0000}"/>
    <cellStyle name="Normal 67 3 2 2 3 2 2" xfId="43996" xr:uid="{00000000-0005-0000-0000-00008C8C0000}"/>
    <cellStyle name="Normal 67 3 2 2 3 2 3" xfId="28763" xr:uid="{00000000-0005-0000-0000-00008D8C0000}"/>
    <cellStyle name="Normal 67 3 2 2 3 3" xfId="8645" xr:uid="{00000000-0005-0000-0000-00008E8C0000}"/>
    <cellStyle name="Normal 67 3 2 2 3 3 2" xfId="38979" xr:uid="{00000000-0005-0000-0000-00008F8C0000}"/>
    <cellStyle name="Normal 67 3 2 2 3 3 3" xfId="23746" xr:uid="{00000000-0005-0000-0000-0000908C0000}"/>
    <cellStyle name="Normal 67 3 2 2 3 4" xfId="33966" xr:uid="{00000000-0005-0000-0000-0000918C0000}"/>
    <cellStyle name="Normal 67 3 2 2 3 5" xfId="18733" xr:uid="{00000000-0005-0000-0000-0000928C0000}"/>
    <cellStyle name="Normal 67 3 2 2 4" xfId="5284" xr:uid="{00000000-0005-0000-0000-0000938C0000}"/>
    <cellStyle name="Normal 67 3 2 2 4 2" xfId="15336" xr:uid="{00000000-0005-0000-0000-0000948C0000}"/>
    <cellStyle name="Normal 67 3 2 2 4 2 2" xfId="45667" xr:uid="{00000000-0005-0000-0000-0000958C0000}"/>
    <cellStyle name="Normal 67 3 2 2 4 2 3" xfId="30434" xr:uid="{00000000-0005-0000-0000-0000968C0000}"/>
    <cellStyle name="Normal 67 3 2 2 4 3" xfId="10316" xr:uid="{00000000-0005-0000-0000-0000978C0000}"/>
    <cellStyle name="Normal 67 3 2 2 4 3 2" xfId="40650" xr:uid="{00000000-0005-0000-0000-0000988C0000}"/>
    <cellStyle name="Normal 67 3 2 2 4 3 3" xfId="25417" xr:uid="{00000000-0005-0000-0000-0000998C0000}"/>
    <cellStyle name="Normal 67 3 2 2 4 4" xfId="35637" xr:uid="{00000000-0005-0000-0000-00009A8C0000}"/>
    <cellStyle name="Normal 67 3 2 2 4 5" xfId="20404" xr:uid="{00000000-0005-0000-0000-00009B8C0000}"/>
    <cellStyle name="Normal 67 3 2 2 5" xfId="11994" xr:uid="{00000000-0005-0000-0000-00009C8C0000}"/>
    <cellStyle name="Normal 67 3 2 2 5 2" xfId="42325" xr:uid="{00000000-0005-0000-0000-00009D8C0000}"/>
    <cellStyle name="Normal 67 3 2 2 5 3" xfId="27092" xr:uid="{00000000-0005-0000-0000-00009E8C0000}"/>
    <cellStyle name="Normal 67 3 2 2 6" xfId="6973" xr:uid="{00000000-0005-0000-0000-00009F8C0000}"/>
    <cellStyle name="Normal 67 3 2 2 6 2" xfId="37308" xr:uid="{00000000-0005-0000-0000-0000A08C0000}"/>
    <cellStyle name="Normal 67 3 2 2 6 3" xfId="22075" xr:uid="{00000000-0005-0000-0000-0000A18C0000}"/>
    <cellStyle name="Normal 67 3 2 2 7" xfId="32296" xr:uid="{00000000-0005-0000-0000-0000A28C0000}"/>
    <cellStyle name="Normal 67 3 2 2 8" xfId="17062" xr:uid="{00000000-0005-0000-0000-0000A38C0000}"/>
    <cellStyle name="Normal 67 3 2 3" xfId="2320" xr:uid="{00000000-0005-0000-0000-0000A48C0000}"/>
    <cellStyle name="Normal 67 3 2 3 2" xfId="4010" xr:uid="{00000000-0005-0000-0000-0000A58C0000}"/>
    <cellStyle name="Normal 67 3 2 3 2 2" xfId="14083" xr:uid="{00000000-0005-0000-0000-0000A68C0000}"/>
    <cellStyle name="Normal 67 3 2 3 2 2 2" xfId="44414" xr:uid="{00000000-0005-0000-0000-0000A78C0000}"/>
    <cellStyle name="Normal 67 3 2 3 2 2 3" xfId="29181" xr:uid="{00000000-0005-0000-0000-0000A88C0000}"/>
    <cellStyle name="Normal 67 3 2 3 2 3" xfId="9063" xr:uid="{00000000-0005-0000-0000-0000A98C0000}"/>
    <cellStyle name="Normal 67 3 2 3 2 3 2" xfId="39397" xr:uid="{00000000-0005-0000-0000-0000AA8C0000}"/>
    <cellStyle name="Normal 67 3 2 3 2 3 3" xfId="24164" xr:uid="{00000000-0005-0000-0000-0000AB8C0000}"/>
    <cellStyle name="Normal 67 3 2 3 2 4" xfId="34384" xr:uid="{00000000-0005-0000-0000-0000AC8C0000}"/>
    <cellStyle name="Normal 67 3 2 3 2 5" xfId="19151" xr:uid="{00000000-0005-0000-0000-0000AD8C0000}"/>
    <cellStyle name="Normal 67 3 2 3 3" xfId="5702" xr:uid="{00000000-0005-0000-0000-0000AE8C0000}"/>
    <cellStyle name="Normal 67 3 2 3 3 2" xfId="15754" xr:uid="{00000000-0005-0000-0000-0000AF8C0000}"/>
    <cellStyle name="Normal 67 3 2 3 3 2 2" xfId="46085" xr:uid="{00000000-0005-0000-0000-0000B08C0000}"/>
    <cellStyle name="Normal 67 3 2 3 3 2 3" xfId="30852" xr:uid="{00000000-0005-0000-0000-0000B18C0000}"/>
    <cellStyle name="Normal 67 3 2 3 3 3" xfId="10734" xr:uid="{00000000-0005-0000-0000-0000B28C0000}"/>
    <cellStyle name="Normal 67 3 2 3 3 3 2" xfId="41068" xr:uid="{00000000-0005-0000-0000-0000B38C0000}"/>
    <cellStyle name="Normal 67 3 2 3 3 3 3" xfId="25835" xr:uid="{00000000-0005-0000-0000-0000B48C0000}"/>
    <cellStyle name="Normal 67 3 2 3 3 4" xfId="36055" xr:uid="{00000000-0005-0000-0000-0000B58C0000}"/>
    <cellStyle name="Normal 67 3 2 3 3 5" xfId="20822" xr:uid="{00000000-0005-0000-0000-0000B68C0000}"/>
    <cellStyle name="Normal 67 3 2 3 4" xfId="12412" xr:uid="{00000000-0005-0000-0000-0000B78C0000}"/>
    <cellStyle name="Normal 67 3 2 3 4 2" xfId="42743" xr:uid="{00000000-0005-0000-0000-0000B88C0000}"/>
    <cellStyle name="Normal 67 3 2 3 4 3" xfId="27510" xr:uid="{00000000-0005-0000-0000-0000B98C0000}"/>
    <cellStyle name="Normal 67 3 2 3 5" xfId="7391" xr:uid="{00000000-0005-0000-0000-0000BA8C0000}"/>
    <cellStyle name="Normal 67 3 2 3 5 2" xfId="37726" xr:uid="{00000000-0005-0000-0000-0000BB8C0000}"/>
    <cellStyle name="Normal 67 3 2 3 5 3" xfId="22493" xr:uid="{00000000-0005-0000-0000-0000BC8C0000}"/>
    <cellStyle name="Normal 67 3 2 3 6" xfId="32714" xr:uid="{00000000-0005-0000-0000-0000BD8C0000}"/>
    <cellStyle name="Normal 67 3 2 3 7" xfId="17480" xr:uid="{00000000-0005-0000-0000-0000BE8C0000}"/>
    <cellStyle name="Normal 67 3 2 4" xfId="3173" xr:uid="{00000000-0005-0000-0000-0000BF8C0000}"/>
    <cellStyle name="Normal 67 3 2 4 2" xfId="13247" xr:uid="{00000000-0005-0000-0000-0000C08C0000}"/>
    <cellStyle name="Normal 67 3 2 4 2 2" xfId="43578" xr:uid="{00000000-0005-0000-0000-0000C18C0000}"/>
    <cellStyle name="Normal 67 3 2 4 2 3" xfId="28345" xr:uid="{00000000-0005-0000-0000-0000C28C0000}"/>
    <cellStyle name="Normal 67 3 2 4 3" xfId="8227" xr:uid="{00000000-0005-0000-0000-0000C38C0000}"/>
    <cellStyle name="Normal 67 3 2 4 3 2" xfId="38561" xr:uid="{00000000-0005-0000-0000-0000C48C0000}"/>
    <cellStyle name="Normal 67 3 2 4 3 3" xfId="23328" xr:uid="{00000000-0005-0000-0000-0000C58C0000}"/>
    <cellStyle name="Normal 67 3 2 4 4" xfId="33548" xr:uid="{00000000-0005-0000-0000-0000C68C0000}"/>
    <cellStyle name="Normal 67 3 2 4 5" xfId="18315" xr:uid="{00000000-0005-0000-0000-0000C78C0000}"/>
    <cellStyle name="Normal 67 3 2 5" xfId="4866" xr:uid="{00000000-0005-0000-0000-0000C88C0000}"/>
    <cellStyle name="Normal 67 3 2 5 2" xfId="14918" xr:uid="{00000000-0005-0000-0000-0000C98C0000}"/>
    <cellStyle name="Normal 67 3 2 5 2 2" xfId="45249" xr:uid="{00000000-0005-0000-0000-0000CA8C0000}"/>
    <cellStyle name="Normal 67 3 2 5 2 3" xfId="30016" xr:uid="{00000000-0005-0000-0000-0000CB8C0000}"/>
    <cellStyle name="Normal 67 3 2 5 3" xfId="9898" xr:uid="{00000000-0005-0000-0000-0000CC8C0000}"/>
    <cellStyle name="Normal 67 3 2 5 3 2" xfId="40232" xr:uid="{00000000-0005-0000-0000-0000CD8C0000}"/>
    <cellStyle name="Normal 67 3 2 5 3 3" xfId="24999" xr:uid="{00000000-0005-0000-0000-0000CE8C0000}"/>
    <cellStyle name="Normal 67 3 2 5 4" xfId="35219" xr:uid="{00000000-0005-0000-0000-0000CF8C0000}"/>
    <cellStyle name="Normal 67 3 2 5 5" xfId="19986" xr:uid="{00000000-0005-0000-0000-0000D08C0000}"/>
    <cellStyle name="Normal 67 3 2 6" xfId="11576" xr:uid="{00000000-0005-0000-0000-0000D18C0000}"/>
    <cellStyle name="Normal 67 3 2 6 2" xfId="41907" xr:uid="{00000000-0005-0000-0000-0000D28C0000}"/>
    <cellStyle name="Normal 67 3 2 6 3" xfId="26674" xr:uid="{00000000-0005-0000-0000-0000D38C0000}"/>
    <cellStyle name="Normal 67 3 2 7" xfId="6555" xr:uid="{00000000-0005-0000-0000-0000D48C0000}"/>
    <cellStyle name="Normal 67 3 2 7 2" xfId="36890" xr:uid="{00000000-0005-0000-0000-0000D58C0000}"/>
    <cellStyle name="Normal 67 3 2 7 3" xfId="21657" xr:uid="{00000000-0005-0000-0000-0000D68C0000}"/>
    <cellStyle name="Normal 67 3 2 8" xfId="31878" xr:uid="{00000000-0005-0000-0000-0000D78C0000}"/>
    <cellStyle name="Normal 67 3 2 9" xfId="16644" xr:uid="{00000000-0005-0000-0000-0000D88C0000}"/>
    <cellStyle name="Normal 67 3 3" xfId="1691" xr:uid="{00000000-0005-0000-0000-0000D98C0000}"/>
    <cellStyle name="Normal 67 3 3 2" xfId="2530" xr:uid="{00000000-0005-0000-0000-0000DA8C0000}"/>
    <cellStyle name="Normal 67 3 3 2 2" xfId="4220" xr:uid="{00000000-0005-0000-0000-0000DB8C0000}"/>
    <cellStyle name="Normal 67 3 3 2 2 2" xfId="14293" xr:uid="{00000000-0005-0000-0000-0000DC8C0000}"/>
    <cellStyle name="Normal 67 3 3 2 2 2 2" xfId="44624" xr:uid="{00000000-0005-0000-0000-0000DD8C0000}"/>
    <cellStyle name="Normal 67 3 3 2 2 2 3" xfId="29391" xr:uid="{00000000-0005-0000-0000-0000DE8C0000}"/>
    <cellStyle name="Normal 67 3 3 2 2 3" xfId="9273" xr:uid="{00000000-0005-0000-0000-0000DF8C0000}"/>
    <cellStyle name="Normal 67 3 3 2 2 3 2" xfId="39607" xr:uid="{00000000-0005-0000-0000-0000E08C0000}"/>
    <cellStyle name="Normal 67 3 3 2 2 3 3" xfId="24374" xr:uid="{00000000-0005-0000-0000-0000E18C0000}"/>
    <cellStyle name="Normal 67 3 3 2 2 4" xfId="34594" xr:uid="{00000000-0005-0000-0000-0000E28C0000}"/>
    <cellStyle name="Normal 67 3 3 2 2 5" xfId="19361" xr:uid="{00000000-0005-0000-0000-0000E38C0000}"/>
    <cellStyle name="Normal 67 3 3 2 3" xfId="5912" xr:uid="{00000000-0005-0000-0000-0000E48C0000}"/>
    <cellStyle name="Normal 67 3 3 2 3 2" xfId="15964" xr:uid="{00000000-0005-0000-0000-0000E58C0000}"/>
    <cellStyle name="Normal 67 3 3 2 3 2 2" xfId="46295" xr:uid="{00000000-0005-0000-0000-0000E68C0000}"/>
    <cellStyle name="Normal 67 3 3 2 3 2 3" xfId="31062" xr:uid="{00000000-0005-0000-0000-0000E78C0000}"/>
    <cellStyle name="Normal 67 3 3 2 3 3" xfId="10944" xr:uid="{00000000-0005-0000-0000-0000E88C0000}"/>
    <cellStyle name="Normal 67 3 3 2 3 3 2" xfId="41278" xr:uid="{00000000-0005-0000-0000-0000E98C0000}"/>
    <cellStyle name="Normal 67 3 3 2 3 3 3" xfId="26045" xr:uid="{00000000-0005-0000-0000-0000EA8C0000}"/>
    <cellStyle name="Normal 67 3 3 2 3 4" xfId="36265" xr:uid="{00000000-0005-0000-0000-0000EB8C0000}"/>
    <cellStyle name="Normal 67 3 3 2 3 5" xfId="21032" xr:uid="{00000000-0005-0000-0000-0000EC8C0000}"/>
    <cellStyle name="Normal 67 3 3 2 4" xfId="12622" xr:uid="{00000000-0005-0000-0000-0000ED8C0000}"/>
    <cellStyle name="Normal 67 3 3 2 4 2" xfId="42953" xr:uid="{00000000-0005-0000-0000-0000EE8C0000}"/>
    <cellStyle name="Normal 67 3 3 2 4 3" xfId="27720" xr:uid="{00000000-0005-0000-0000-0000EF8C0000}"/>
    <cellStyle name="Normal 67 3 3 2 5" xfId="7601" xr:uid="{00000000-0005-0000-0000-0000F08C0000}"/>
    <cellStyle name="Normal 67 3 3 2 5 2" xfId="37936" xr:uid="{00000000-0005-0000-0000-0000F18C0000}"/>
    <cellStyle name="Normal 67 3 3 2 5 3" xfId="22703" xr:uid="{00000000-0005-0000-0000-0000F28C0000}"/>
    <cellStyle name="Normal 67 3 3 2 6" xfId="32924" xr:uid="{00000000-0005-0000-0000-0000F38C0000}"/>
    <cellStyle name="Normal 67 3 3 2 7" xfId="17690" xr:uid="{00000000-0005-0000-0000-0000F48C0000}"/>
    <cellStyle name="Normal 67 3 3 3" xfId="3383" xr:uid="{00000000-0005-0000-0000-0000F58C0000}"/>
    <cellStyle name="Normal 67 3 3 3 2" xfId="13457" xr:uid="{00000000-0005-0000-0000-0000F68C0000}"/>
    <cellStyle name="Normal 67 3 3 3 2 2" xfId="43788" xr:uid="{00000000-0005-0000-0000-0000F78C0000}"/>
    <cellStyle name="Normal 67 3 3 3 2 3" xfId="28555" xr:uid="{00000000-0005-0000-0000-0000F88C0000}"/>
    <cellStyle name="Normal 67 3 3 3 3" xfId="8437" xr:uid="{00000000-0005-0000-0000-0000F98C0000}"/>
    <cellStyle name="Normal 67 3 3 3 3 2" xfId="38771" xr:uid="{00000000-0005-0000-0000-0000FA8C0000}"/>
    <cellStyle name="Normal 67 3 3 3 3 3" xfId="23538" xr:uid="{00000000-0005-0000-0000-0000FB8C0000}"/>
    <cellStyle name="Normal 67 3 3 3 4" xfId="33758" xr:uid="{00000000-0005-0000-0000-0000FC8C0000}"/>
    <cellStyle name="Normal 67 3 3 3 5" xfId="18525" xr:uid="{00000000-0005-0000-0000-0000FD8C0000}"/>
    <cellStyle name="Normal 67 3 3 4" xfId="5076" xr:uid="{00000000-0005-0000-0000-0000FE8C0000}"/>
    <cellStyle name="Normal 67 3 3 4 2" xfId="15128" xr:uid="{00000000-0005-0000-0000-0000FF8C0000}"/>
    <cellStyle name="Normal 67 3 3 4 2 2" xfId="45459" xr:uid="{00000000-0005-0000-0000-0000008D0000}"/>
    <cellStyle name="Normal 67 3 3 4 2 3" xfId="30226" xr:uid="{00000000-0005-0000-0000-0000018D0000}"/>
    <cellStyle name="Normal 67 3 3 4 3" xfId="10108" xr:uid="{00000000-0005-0000-0000-0000028D0000}"/>
    <cellStyle name="Normal 67 3 3 4 3 2" xfId="40442" xr:uid="{00000000-0005-0000-0000-0000038D0000}"/>
    <cellStyle name="Normal 67 3 3 4 3 3" xfId="25209" xr:uid="{00000000-0005-0000-0000-0000048D0000}"/>
    <cellStyle name="Normal 67 3 3 4 4" xfId="35429" xr:uid="{00000000-0005-0000-0000-0000058D0000}"/>
    <cellStyle name="Normal 67 3 3 4 5" xfId="20196" xr:uid="{00000000-0005-0000-0000-0000068D0000}"/>
    <cellStyle name="Normal 67 3 3 5" xfId="11786" xr:uid="{00000000-0005-0000-0000-0000078D0000}"/>
    <cellStyle name="Normal 67 3 3 5 2" xfId="42117" xr:uid="{00000000-0005-0000-0000-0000088D0000}"/>
    <cellStyle name="Normal 67 3 3 5 3" xfId="26884" xr:uid="{00000000-0005-0000-0000-0000098D0000}"/>
    <cellStyle name="Normal 67 3 3 6" xfId="6765" xr:uid="{00000000-0005-0000-0000-00000A8D0000}"/>
    <cellStyle name="Normal 67 3 3 6 2" xfId="37100" xr:uid="{00000000-0005-0000-0000-00000B8D0000}"/>
    <cellStyle name="Normal 67 3 3 6 3" xfId="21867" xr:uid="{00000000-0005-0000-0000-00000C8D0000}"/>
    <cellStyle name="Normal 67 3 3 7" xfId="32088" xr:uid="{00000000-0005-0000-0000-00000D8D0000}"/>
    <cellStyle name="Normal 67 3 3 8" xfId="16854" xr:uid="{00000000-0005-0000-0000-00000E8D0000}"/>
    <cellStyle name="Normal 67 3 4" xfId="2112" xr:uid="{00000000-0005-0000-0000-00000F8D0000}"/>
    <cellStyle name="Normal 67 3 4 2" xfId="3802" xr:uid="{00000000-0005-0000-0000-0000108D0000}"/>
    <cellStyle name="Normal 67 3 4 2 2" xfId="13875" xr:uid="{00000000-0005-0000-0000-0000118D0000}"/>
    <cellStyle name="Normal 67 3 4 2 2 2" xfId="44206" xr:uid="{00000000-0005-0000-0000-0000128D0000}"/>
    <cellStyle name="Normal 67 3 4 2 2 3" xfId="28973" xr:uid="{00000000-0005-0000-0000-0000138D0000}"/>
    <cellStyle name="Normal 67 3 4 2 3" xfId="8855" xr:uid="{00000000-0005-0000-0000-0000148D0000}"/>
    <cellStyle name="Normal 67 3 4 2 3 2" xfId="39189" xr:uid="{00000000-0005-0000-0000-0000158D0000}"/>
    <cellStyle name="Normal 67 3 4 2 3 3" xfId="23956" xr:uid="{00000000-0005-0000-0000-0000168D0000}"/>
    <cellStyle name="Normal 67 3 4 2 4" xfId="34176" xr:uid="{00000000-0005-0000-0000-0000178D0000}"/>
    <cellStyle name="Normal 67 3 4 2 5" xfId="18943" xr:uid="{00000000-0005-0000-0000-0000188D0000}"/>
    <cellStyle name="Normal 67 3 4 3" xfId="5494" xr:uid="{00000000-0005-0000-0000-0000198D0000}"/>
    <cellStyle name="Normal 67 3 4 3 2" xfId="15546" xr:uid="{00000000-0005-0000-0000-00001A8D0000}"/>
    <cellStyle name="Normal 67 3 4 3 2 2" xfId="45877" xr:uid="{00000000-0005-0000-0000-00001B8D0000}"/>
    <cellStyle name="Normal 67 3 4 3 2 3" xfId="30644" xr:uid="{00000000-0005-0000-0000-00001C8D0000}"/>
    <cellStyle name="Normal 67 3 4 3 3" xfId="10526" xr:uid="{00000000-0005-0000-0000-00001D8D0000}"/>
    <cellStyle name="Normal 67 3 4 3 3 2" xfId="40860" xr:uid="{00000000-0005-0000-0000-00001E8D0000}"/>
    <cellStyle name="Normal 67 3 4 3 3 3" xfId="25627" xr:uid="{00000000-0005-0000-0000-00001F8D0000}"/>
    <cellStyle name="Normal 67 3 4 3 4" xfId="35847" xr:uid="{00000000-0005-0000-0000-0000208D0000}"/>
    <cellStyle name="Normal 67 3 4 3 5" xfId="20614" xr:uid="{00000000-0005-0000-0000-0000218D0000}"/>
    <cellStyle name="Normal 67 3 4 4" xfId="12204" xr:uid="{00000000-0005-0000-0000-0000228D0000}"/>
    <cellStyle name="Normal 67 3 4 4 2" xfId="42535" xr:uid="{00000000-0005-0000-0000-0000238D0000}"/>
    <cellStyle name="Normal 67 3 4 4 3" xfId="27302" xr:uid="{00000000-0005-0000-0000-0000248D0000}"/>
    <cellStyle name="Normal 67 3 4 5" xfId="7183" xr:uid="{00000000-0005-0000-0000-0000258D0000}"/>
    <cellStyle name="Normal 67 3 4 5 2" xfId="37518" xr:uid="{00000000-0005-0000-0000-0000268D0000}"/>
    <cellStyle name="Normal 67 3 4 5 3" xfId="22285" xr:uid="{00000000-0005-0000-0000-0000278D0000}"/>
    <cellStyle name="Normal 67 3 4 6" xfId="32506" xr:uid="{00000000-0005-0000-0000-0000288D0000}"/>
    <cellStyle name="Normal 67 3 4 7" xfId="17272" xr:uid="{00000000-0005-0000-0000-0000298D0000}"/>
    <cellStyle name="Normal 67 3 5" xfId="2965" xr:uid="{00000000-0005-0000-0000-00002A8D0000}"/>
    <cellStyle name="Normal 67 3 5 2" xfId="13039" xr:uid="{00000000-0005-0000-0000-00002B8D0000}"/>
    <cellStyle name="Normal 67 3 5 2 2" xfId="43370" xr:uid="{00000000-0005-0000-0000-00002C8D0000}"/>
    <cellStyle name="Normal 67 3 5 2 3" xfId="28137" xr:uid="{00000000-0005-0000-0000-00002D8D0000}"/>
    <cellStyle name="Normal 67 3 5 3" xfId="8019" xr:uid="{00000000-0005-0000-0000-00002E8D0000}"/>
    <cellStyle name="Normal 67 3 5 3 2" xfId="38353" xr:uid="{00000000-0005-0000-0000-00002F8D0000}"/>
    <cellStyle name="Normal 67 3 5 3 3" xfId="23120" xr:uid="{00000000-0005-0000-0000-0000308D0000}"/>
    <cellStyle name="Normal 67 3 5 4" xfId="33340" xr:uid="{00000000-0005-0000-0000-0000318D0000}"/>
    <cellStyle name="Normal 67 3 5 5" xfId="18107" xr:uid="{00000000-0005-0000-0000-0000328D0000}"/>
    <cellStyle name="Normal 67 3 6" xfId="4658" xr:uid="{00000000-0005-0000-0000-0000338D0000}"/>
    <cellStyle name="Normal 67 3 6 2" xfId="14710" xr:uid="{00000000-0005-0000-0000-0000348D0000}"/>
    <cellStyle name="Normal 67 3 6 2 2" xfId="45041" xr:uid="{00000000-0005-0000-0000-0000358D0000}"/>
    <cellStyle name="Normal 67 3 6 2 3" xfId="29808" xr:uid="{00000000-0005-0000-0000-0000368D0000}"/>
    <cellStyle name="Normal 67 3 6 3" xfId="9690" xr:uid="{00000000-0005-0000-0000-0000378D0000}"/>
    <cellStyle name="Normal 67 3 6 3 2" xfId="40024" xr:uid="{00000000-0005-0000-0000-0000388D0000}"/>
    <cellStyle name="Normal 67 3 6 3 3" xfId="24791" xr:uid="{00000000-0005-0000-0000-0000398D0000}"/>
    <cellStyle name="Normal 67 3 6 4" xfId="35011" xr:uid="{00000000-0005-0000-0000-00003A8D0000}"/>
    <cellStyle name="Normal 67 3 6 5" xfId="19778" xr:uid="{00000000-0005-0000-0000-00003B8D0000}"/>
    <cellStyle name="Normal 67 3 7" xfId="11368" xr:uid="{00000000-0005-0000-0000-00003C8D0000}"/>
    <cellStyle name="Normal 67 3 7 2" xfId="41699" xr:uid="{00000000-0005-0000-0000-00003D8D0000}"/>
    <cellStyle name="Normal 67 3 7 3" xfId="26466" xr:uid="{00000000-0005-0000-0000-00003E8D0000}"/>
    <cellStyle name="Normal 67 3 8" xfId="6347" xr:uid="{00000000-0005-0000-0000-00003F8D0000}"/>
    <cellStyle name="Normal 67 3 8 2" xfId="36682" xr:uid="{00000000-0005-0000-0000-0000408D0000}"/>
    <cellStyle name="Normal 67 3 8 3" xfId="21449" xr:uid="{00000000-0005-0000-0000-0000418D0000}"/>
    <cellStyle name="Normal 67 3 9" xfId="31671" xr:uid="{00000000-0005-0000-0000-0000428D0000}"/>
    <cellStyle name="Normal 67 4" xfId="1372" xr:uid="{00000000-0005-0000-0000-0000438D0000}"/>
    <cellStyle name="Normal 67 4 2" xfId="1795" xr:uid="{00000000-0005-0000-0000-0000448D0000}"/>
    <cellStyle name="Normal 67 4 2 2" xfId="2634" xr:uid="{00000000-0005-0000-0000-0000458D0000}"/>
    <cellStyle name="Normal 67 4 2 2 2" xfId="4324" xr:uid="{00000000-0005-0000-0000-0000468D0000}"/>
    <cellStyle name="Normal 67 4 2 2 2 2" xfId="14397" xr:uid="{00000000-0005-0000-0000-0000478D0000}"/>
    <cellStyle name="Normal 67 4 2 2 2 2 2" xfId="44728" xr:uid="{00000000-0005-0000-0000-0000488D0000}"/>
    <cellStyle name="Normal 67 4 2 2 2 2 3" xfId="29495" xr:uid="{00000000-0005-0000-0000-0000498D0000}"/>
    <cellStyle name="Normal 67 4 2 2 2 3" xfId="9377" xr:uid="{00000000-0005-0000-0000-00004A8D0000}"/>
    <cellStyle name="Normal 67 4 2 2 2 3 2" xfId="39711" xr:uid="{00000000-0005-0000-0000-00004B8D0000}"/>
    <cellStyle name="Normal 67 4 2 2 2 3 3" xfId="24478" xr:uid="{00000000-0005-0000-0000-00004C8D0000}"/>
    <cellStyle name="Normal 67 4 2 2 2 4" xfId="34698" xr:uid="{00000000-0005-0000-0000-00004D8D0000}"/>
    <cellStyle name="Normal 67 4 2 2 2 5" xfId="19465" xr:uid="{00000000-0005-0000-0000-00004E8D0000}"/>
    <cellStyle name="Normal 67 4 2 2 3" xfId="6016" xr:uid="{00000000-0005-0000-0000-00004F8D0000}"/>
    <cellStyle name="Normal 67 4 2 2 3 2" xfId="16068" xr:uid="{00000000-0005-0000-0000-0000508D0000}"/>
    <cellStyle name="Normal 67 4 2 2 3 2 2" xfId="46399" xr:uid="{00000000-0005-0000-0000-0000518D0000}"/>
    <cellStyle name="Normal 67 4 2 2 3 2 3" xfId="31166" xr:uid="{00000000-0005-0000-0000-0000528D0000}"/>
    <cellStyle name="Normal 67 4 2 2 3 3" xfId="11048" xr:uid="{00000000-0005-0000-0000-0000538D0000}"/>
    <cellStyle name="Normal 67 4 2 2 3 3 2" xfId="41382" xr:uid="{00000000-0005-0000-0000-0000548D0000}"/>
    <cellStyle name="Normal 67 4 2 2 3 3 3" xfId="26149" xr:uid="{00000000-0005-0000-0000-0000558D0000}"/>
    <cellStyle name="Normal 67 4 2 2 3 4" xfId="36369" xr:uid="{00000000-0005-0000-0000-0000568D0000}"/>
    <cellStyle name="Normal 67 4 2 2 3 5" xfId="21136" xr:uid="{00000000-0005-0000-0000-0000578D0000}"/>
    <cellStyle name="Normal 67 4 2 2 4" xfId="12726" xr:uid="{00000000-0005-0000-0000-0000588D0000}"/>
    <cellStyle name="Normal 67 4 2 2 4 2" xfId="43057" xr:uid="{00000000-0005-0000-0000-0000598D0000}"/>
    <cellStyle name="Normal 67 4 2 2 4 3" xfId="27824" xr:uid="{00000000-0005-0000-0000-00005A8D0000}"/>
    <cellStyle name="Normal 67 4 2 2 5" xfId="7705" xr:uid="{00000000-0005-0000-0000-00005B8D0000}"/>
    <cellStyle name="Normal 67 4 2 2 5 2" xfId="38040" xr:uid="{00000000-0005-0000-0000-00005C8D0000}"/>
    <cellStyle name="Normal 67 4 2 2 5 3" xfId="22807" xr:uid="{00000000-0005-0000-0000-00005D8D0000}"/>
    <cellStyle name="Normal 67 4 2 2 6" xfId="33028" xr:uid="{00000000-0005-0000-0000-00005E8D0000}"/>
    <cellStyle name="Normal 67 4 2 2 7" xfId="17794" xr:uid="{00000000-0005-0000-0000-00005F8D0000}"/>
    <cellStyle name="Normal 67 4 2 3" xfId="3487" xr:uid="{00000000-0005-0000-0000-0000608D0000}"/>
    <cellStyle name="Normal 67 4 2 3 2" xfId="13561" xr:uid="{00000000-0005-0000-0000-0000618D0000}"/>
    <cellStyle name="Normal 67 4 2 3 2 2" xfId="43892" xr:uid="{00000000-0005-0000-0000-0000628D0000}"/>
    <cellStyle name="Normal 67 4 2 3 2 3" xfId="28659" xr:uid="{00000000-0005-0000-0000-0000638D0000}"/>
    <cellStyle name="Normal 67 4 2 3 3" xfId="8541" xr:uid="{00000000-0005-0000-0000-0000648D0000}"/>
    <cellStyle name="Normal 67 4 2 3 3 2" xfId="38875" xr:uid="{00000000-0005-0000-0000-0000658D0000}"/>
    <cellStyle name="Normal 67 4 2 3 3 3" xfId="23642" xr:uid="{00000000-0005-0000-0000-0000668D0000}"/>
    <cellStyle name="Normal 67 4 2 3 4" xfId="33862" xr:uid="{00000000-0005-0000-0000-0000678D0000}"/>
    <cellStyle name="Normal 67 4 2 3 5" xfId="18629" xr:uid="{00000000-0005-0000-0000-0000688D0000}"/>
    <cellStyle name="Normal 67 4 2 4" xfId="5180" xr:uid="{00000000-0005-0000-0000-0000698D0000}"/>
    <cellStyle name="Normal 67 4 2 4 2" xfId="15232" xr:uid="{00000000-0005-0000-0000-00006A8D0000}"/>
    <cellStyle name="Normal 67 4 2 4 2 2" xfId="45563" xr:uid="{00000000-0005-0000-0000-00006B8D0000}"/>
    <cellStyle name="Normal 67 4 2 4 2 3" xfId="30330" xr:uid="{00000000-0005-0000-0000-00006C8D0000}"/>
    <cellStyle name="Normal 67 4 2 4 3" xfId="10212" xr:uid="{00000000-0005-0000-0000-00006D8D0000}"/>
    <cellStyle name="Normal 67 4 2 4 3 2" xfId="40546" xr:uid="{00000000-0005-0000-0000-00006E8D0000}"/>
    <cellStyle name="Normal 67 4 2 4 3 3" xfId="25313" xr:uid="{00000000-0005-0000-0000-00006F8D0000}"/>
    <cellStyle name="Normal 67 4 2 4 4" xfId="35533" xr:uid="{00000000-0005-0000-0000-0000708D0000}"/>
    <cellStyle name="Normal 67 4 2 4 5" xfId="20300" xr:uid="{00000000-0005-0000-0000-0000718D0000}"/>
    <cellStyle name="Normal 67 4 2 5" xfId="11890" xr:uid="{00000000-0005-0000-0000-0000728D0000}"/>
    <cellStyle name="Normal 67 4 2 5 2" xfId="42221" xr:uid="{00000000-0005-0000-0000-0000738D0000}"/>
    <cellStyle name="Normal 67 4 2 5 3" xfId="26988" xr:uid="{00000000-0005-0000-0000-0000748D0000}"/>
    <cellStyle name="Normal 67 4 2 6" xfId="6869" xr:uid="{00000000-0005-0000-0000-0000758D0000}"/>
    <cellStyle name="Normal 67 4 2 6 2" xfId="37204" xr:uid="{00000000-0005-0000-0000-0000768D0000}"/>
    <cellStyle name="Normal 67 4 2 6 3" xfId="21971" xr:uid="{00000000-0005-0000-0000-0000778D0000}"/>
    <cellStyle name="Normal 67 4 2 7" xfId="32192" xr:uid="{00000000-0005-0000-0000-0000788D0000}"/>
    <cellStyle name="Normal 67 4 2 8" xfId="16958" xr:uid="{00000000-0005-0000-0000-0000798D0000}"/>
    <cellStyle name="Normal 67 4 3" xfId="2216" xr:uid="{00000000-0005-0000-0000-00007A8D0000}"/>
    <cellStyle name="Normal 67 4 3 2" xfId="3906" xr:uid="{00000000-0005-0000-0000-00007B8D0000}"/>
    <cellStyle name="Normal 67 4 3 2 2" xfId="13979" xr:uid="{00000000-0005-0000-0000-00007C8D0000}"/>
    <cellStyle name="Normal 67 4 3 2 2 2" xfId="44310" xr:uid="{00000000-0005-0000-0000-00007D8D0000}"/>
    <cellStyle name="Normal 67 4 3 2 2 3" xfId="29077" xr:uid="{00000000-0005-0000-0000-00007E8D0000}"/>
    <cellStyle name="Normal 67 4 3 2 3" xfId="8959" xr:uid="{00000000-0005-0000-0000-00007F8D0000}"/>
    <cellStyle name="Normal 67 4 3 2 3 2" xfId="39293" xr:uid="{00000000-0005-0000-0000-0000808D0000}"/>
    <cellStyle name="Normal 67 4 3 2 3 3" xfId="24060" xr:uid="{00000000-0005-0000-0000-0000818D0000}"/>
    <cellStyle name="Normal 67 4 3 2 4" xfId="34280" xr:uid="{00000000-0005-0000-0000-0000828D0000}"/>
    <cellStyle name="Normal 67 4 3 2 5" xfId="19047" xr:uid="{00000000-0005-0000-0000-0000838D0000}"/>
    <cellStyle name="Normal 67 4 3 3" xfId="5598" xr:uid="{00000000-0005-0000-0000-0000848D0000}"/>
    <cellStyle name="Normal 67 4 3 3 2" xfId="15650" xr:uid="{00000000-0005-0000-0000-0000858D0000}"/>
    <cellStyle name="Normal 67 4 3 3 2 2" xfId="45981" xr:uid="{00000000-0005-0000-0000-0000868D0000}"/>
    <cellStyle name="Normal 67 4 3 3 2 3" xfId="30748" xr:uid="{00000000-0005-0000-0000-0000878D0000}"/>
    <cellStyle name="Normal 67 4 3 3 3" xfId="10630" xr:uid="{00000000-0005-0000-0000-0000888D0000}"/>
    <cellStyle name="Normal 67 4 3 3 3 2" xfId="40964" xr:uid="{00000000-0005-0000-0000-0000898D0000}"/>
    <cellStyle name="Normal 67 4 3 3 3 3" xfId="25731" xr:uid="{00000000-0005-0000-0000-00008A8D0000}"/>
    <cellStyle name="Normal 67 4 3 3 4" xfId="35951" xr:uid="{00000000-0005-0000-0000-00008B8D0000}"/>
    <cellStyle name="Normal 67 4 3 3 5" xfId="20718" xr:uid="{00000000-0005-0000-0000-00008C8D0000}"/>
    <cellStyle name="Normal 67 4 3 4" xfId="12308" xr:uid="{00000000-0005-0000-0000-00008D8D0000}"/>
    <cellStyle name="Normal 67 4 3 4 2" xfId="42639" xr:uid="{00000000-0005-0000-0000-00008E8D0000}"/>
    <cellStyle name="Normal 67 4 3 4 3" xfId="27406" xr:uid="{00000000-0005-0000-0000-00008F8D0000}"/>
    <cellStyle name="Normal 67 4 3 5" xfId="7287" xr:uid="{00000000-0005-0000-0000-0000908D0000}"/>
    <cellStyle name="Normal 67 4 3 5 2" xfId="37622" xr:uid="{00000000-0005-0000-0000-0000918D0000}"/>
    <cellStyle name="Normal 67 4 3 5 3" xfId="22389" xr:uid="{00000000-0005-0000-0000-0000928D0000}"/>
    <cellStyle name="Normal 67 4 3 6" xfId="32610" xr:uid="{00000000-0005-0000-0000-0000938D0000}"/>
    <cellStyle name="Normal 67 4 3 7" xfId="17376" xr:uid="{00000000-0005-0000-0000-0000948D0000}"/>
    <cellStyle name="Normal 67 4 4" xfId="3069" xr:uid="{00000000-0005-0000-0000-0000958D0000}"/>
    <cellStyle name="Normal 67 4 4 2" xfId="13143" xr:uid="{00000000-0005-0000-0000-0000968D0000}"/>
    <cellStyle name="Normal 67 4 4 2 2" xfId="43474" xr:uid="{00000000-0005-0000-0000-0000978D0000}"/>
    <cellStyle name="Normal 67 4 4 2 3" xfId="28241" xr:uid="{00000000-0005-0000-0000-0000988D0000}"/>
    <cellStyle name="Normal 67 4 4 3" xfId="8123" xr:uid="{00000000-0005-0000-0000-0000998D0000}"/>
    <cellStyle name="Normal 67 4 4 3 2" xfId="38457" xr:uid="{00000000-0005-0000-0000-00009A8D0000}"/>
    <cellStyle name="Normal 67 4 4 3 3" xfId="23224" xr:uid="{00000000-0005-0000-0000-00009B8D0000}"/>
    <cellStyle name="Normal 67 4 4 4" xfId="33444" xr:uid="{00000000-0005-0000-0000-00009C8D0000}"/>
    <cellStyle name="Normal 67 4 4 5" xfId="18211" xr:uid="{00000000-0005-0000-0000-00009D8D0000}"/>
    <cellStyle name="Normal 67 4 5" xfId="4762" xr:uid="{00000000-0005-0000-0000-00009E8D0000}"/>
    <cellStyle name="Normal 67 4 5 2" xfId="14814" xr:uid="{00000000-0005-0000-0000-00009F8D0000}"/>
    <cellStyle name="Normal 67 4 5 2 2" xfId="45145" xr:uid="{00000000-0005-0000-0000-0000A08D0000}"/>
    <cellStyle name="Normal 67 4 5 2 3" xfId="29912" xr:uid="{00000000-0005-0000-0000-0000A18D0000}"/>
    <cellStyle name="Normal 67 4 5 3" xfId="9794" xr:uid="{00000000-0005-0000-0000-0000A28D0000}"/>
    <cellStyle name="Normal 67 4 5 3 2" xfId="40128" xr:uid="{00000000-0005-0000-0000-0000A38D0000}"/>
    <cellStyle name="Normal 67 4 5 3 3" xfId="24895" xr:uid="{00000000-0005-0000-0000-0000A48D0000}"/>
    <cellStyle name="Normal 67 4 5 4" xfId="35115" xr:uid="{00000000-0005-0000-0000-0000A58D0000}"/>
    <cellStyle name="Normal 67 4 5 5" xfId="19882" xr:uid="{00000000-0005-0000-0000-0000A68D0000}"/>
    <cellStyle name="Normal 67 4 6" xfId="11472" xr:uid="{00000000-0005-0000-0000-0000A78D0000}"/>
    <cellStyle name="Normal 67 4 6 2" xfId="41803" xr:uid="{00000000-0005-0000-0000-0000A88D0000}"/>
    <cellStyle name="Normal 67 4 6 3" xfId="26570" xr:uid="{00000000-0005-0000-0000-0000A98D0000}"/>
    <cellStyle name="Normal 67 4 7" xfId="6451" xr:uid="{00000000-0005-0000-0000-0000AA8D0000}"/>
    <cellStyle name="Normal 67 4 7 2" xfId="36786" xr:uid="{00000000-0005-0000-0000-0000AB8D0000}"/>
    <cellStyle name="Normal 67 4 7 3" xfId="21553" xr:uid="{00000000-0005-0000-0000-0000AC8D0000}"/>
    <cellStyle name="Normal 67 4 8" xfId="31774" xr:uid="{00000000-0005-0000-0000-0000AD8D0000}"/>
    <cellStyle name="Normal 67 4 9" xfId="16540" xr:uid="{00000000-0005-0000-0000-0000AE8D0000}"/>
    <cellStyle name="Normal 67 5" xfId="1585" xr:uid="{00000000-0005-0000-0000-0000AF8D0000}"/>
    <cellStyle name="Normal 67 5 2" xfId="2426" xr:uid="{00000000-0005-0000-0000-0000B08D0000}"/>
    <cellStyle name="Normal 67 5 2 2" xfId="4116" xr:uid="{00000000-0005-0000-0000-0000B18D0000}"/>
    <cellStyle name="Normal 67 5 2 2 2" xfId="14189" xr:uid="{00000000-0005-0000-0000-0000B28D0000}"/>
    <cellStyle name="Normal 67 5 2 2 2 2" xfId="44520" xr:uid="{00000000-0005-0000-0000-0000B38D0000}"/>
    <cellStyle name="Normal 67 5 2 2 2 3" xfId="29287" xr:uid="{00000000-0005-0000-0000-0000B48D0000}"/>
    <cellStyle name="Normal 67 5 2 2 3" xfId="9169" xr:uid="{00000000-0005-0000-0000-0000B58D0000}"/>
    <cellStyle name="Normal 67 5 2 2 3 2" xfId="39503" xr:uid="{00000000-0005-0000-0000-0000B68D0000}"/>
    <cellStyle name="Normal 67 5 2 2 3 3" xfId="24270" xr:uid="{00000000-0005-0000-0000-0000B78D0000}"/>
    <cellStyle name="Normal 67 5 2 2 4" xfId="34490" xr:uid="{00000000-0005-0000-0000-0000B88D0000}"/>
    <cellStyle name="Normal 67 5 2 2 5" xfId="19257" xr:uid="{00000000-0005-0000-0000-0000B98D0000}"/>
    <cellStyle name="Normal 67 5 2 3" xfId="5808" xr:uid="{00000000-0005-0000-0000-0000BA8D0000}"/>
    <cellStyle name="Normal 67 5 2 3 2" xfId="15860" xr:uid="{00000000-0005-0000-0000-0000BB8D0000}"/>
    <cellStyle name="Normal 67 5 2 3 2 2" xfId="46191" xr:uid="{00000000-0005-0000-0000-0000BC8D0000}"/>
    <cellStyle name="Normal 67 5 2 3 2 3" xfId="30958" xr:uid="{00000000-0005-0000-0000-0000BD8D0000}"/>
    <cellStyle name="Normal 67 5 2 3 3" xfId="10840" xr:uid="{00000000-0005-0000-0000-0000BE8D0000}"/>
    <cellStyle name="Normal 67 5 2 3 3 2" xfId="41174" xr:uid="{00000000-0005-0000-0000-0000BF8D0000}"/>
    <cellStyle name="Normal 67 5 2 3 3 3" xfId="25941" xr:uid="{00000000-0005-0000-0000-0000C08D0000}"/>
    <cellStyle name="Normal 67 5 2 3 4" xfId="36161" xr:uid="{00000000-0005-0000-0000-0000C18D0000}"/>
    <cellStyle name="Normal 67 5 2 3 5" xfId="20928" xr:uid="{00000000-0005-0000-0000-0000C28D0000}"/>
    <cellStyle name="Normal 67 5 2 4" xfId="12518" xr:uid="{00000000-0005-0000-0000-0000C38D0000}"/>
    <cellStyle name="Normal 67 5 2 4 2" xfId="42849" xr:uid="{00000000-0005-0000-0000-0000C48D0000}"/>
    <cellStyle name="Normal 67 5 2 4 3" xfId="27616" xr:uid="{00000000-0005-0000-0000-0000C58D0000}"/>
    <cellStyle name="Normal 67 5 2 5" xfId="7497" xr:uid="{00000000-0005-0000-0000-0000C68D0000}"/>
    <cellStyle name="Normal 67 5 2 5 2" xfId="37832" xr:uid="{00000000-0005-0000-0000-0000C78D0000}"/>
    <cellStyle name="Normal 67 5 2 5 3" xfId="22599" xr:uid="{00000000-0005-0000-0000-0000C88D0000}"/>
    <cellStyle name="Normal 67 5 2 6" xfId="32820" xr:uid="{00000000-0005-0000-0000-0000C98D0000}"/>
    <cellStyle name="Normal 67 5 2 7" xfId="17586" xr:uid="{00000000-0005-0000-0000-0000CA8D0000}"/>
    <cellStyle name="Normal 67 5 3" xfId="3279" xr:uid="{00000000-0005-0000-0000-0000CB8D0000}"/>
    <cellStyle name="Normal 67 5 3 2" xfId="13353" xr:uid="{00000000-0005-0000-0000-0000CC8D0000}"/>
    <cellStyle name="Normal 67 5 3 2 2" xfId="43684" xr:uid="{00000000-0005-0000-0000-0000CD8D0000}"/>
    <cellStyle name="Normal 67 5 3 2 3" xfId="28451" xr:uid="{00000000-0005-0000-0000-0000CE8D0000}"/>
    <cellStyle name="Normal 67 5 3 3" xfId="8333" xr:uid="{00000000-0005-0000-0000-0000CF8D0000}"/>
    <cellStyle name="Normal 67 5 3 3 2" xfId="38667" xr:uid="{00000000-0005-0000-0000-0000D08D0000}"/>
    <cellStyle name="Normal 67 5 3 3 3" xfId="23434" xr:uid="{00000000-0005-0000-0000-0000D18D0000}"/>
    <cellStyle name="Normal 67 5 3 4" xfId="33654" xr:uid="{00000000-0005-0000-0000-0000D28D0000}"/>
    <cellStyle name="Normal 67 5 3 5" xfId="18421" xr:uid="{00000000-0005-0000-0000-0000D38D0000}"/>
    <cellStyle name="Normal 67 5 4" xfId="4972" xr:uid="{00000000-0005-0000-0000-0000D48D0000}"/>
    <cellStyle name="Normal 67 5 4 2" xfId="15024" xr:uid="{00000000-0005-0000-0000-0000D58D0000}"/>
    <cellStyle name="Normal 67 5 4 2 2" xfId="45355" xr:uid="{00000000-0005-0000-0000-0000D68D0000}"/>
    <cellStyle name="Normal 67 5 4 2 3" xfId="30122" xr:uid="{00000000-0005-0000-0000-0000D78D0000}"/>
    <cellStyle name="Normal 67 5 4 3" xfId="10004" xr:uid="{00000000-0005-0000-0000-0000D88D0000}"/>
    <cellStyle name="Normal 67 5 4 3 2" xfId="40338" xr:uid="{00000000-0005-0000-0000-0000D98D0000}"/>
    <cellStyle name="Normal 67 5 4 3 3" xfId="25105" xr:uid="{00000000-0005-0000-0000-0000DA8D0000}"/>
    <cellStyle name="Normal 67 5 4 4" xfId="35325" xr:uid="{00000000-0005-0000-0000-0000DB8D0000}"/>
    <cellStyle name="Normal 67 5 4 5" xfId="20092" xr:uid="{00000000-0005-0000-0000-0000DC8D0000}"/>
    <cellStyle name="Normal 67 5 5" xfId="11682" xr:uid="{00000000-0005-0000-0000-0000DD8D0000}"/>
    <cellStyle name="Normal 67 5 5 2" xfId="42013" xr:uid="{00000000-0005-0000-0000-0000DE8D0000}"/>
    <cellStyle name="Normal 67 5 5 3" xfId="26780" xr:uid="{00000000-0005-0000-0000-0000DF8D0000}"/>
    <cellStyle name="Normal 67 5 6" xfId="6661" xr:uid="{00000000-0005-0000-0000-0000E08D0000}"/>
    <cellStyle name="Normal 67 5 6 2" xfId="36996" xr:uid="{00000000-0005-0000-0000-0000E18D0000}"/>
    <cellStyle name="Normal 67 5 6 3" xfId="21763" xr:uid="{00000000-0005-0000-0000-0000E28D0000}"/>
    <cellStyle name="Normal 67 5 7" xfId="31984" xr:uid="{00000000-0005-0000-0000-0000E38D0000}"/>
    <cellStyle name="Normal 67 5 8" xfId="16750" xr:uid="{00000000-0005-0000-0000-0000E48D0000}"/>
    <cellStyle name="Normal 67 6" xfId="2006" xr:uid="{00000000-0005-0000-0000-0000E58D0000}"/>
    <cellStyle name="Normal 67 6 2" xfId="3698" xr:uid="{00000000-0005-0000-0000-0000E68D0000}"/>
    <cellStyle name="Normal 67 6 2 2" xfId="13771" xr:uid="{00000000-0005-0000-0000-0000E78D0000}"/>
    <cellStyle name="Normal 67 6 2 2 2" xfId="44102" xr:uid="{00000000-0005-0000-0000-0000E88D0000}"/>
    <cellStyle name="Normal 67 6 2 2 3" xfId="28869" xr:uid="{00000000-0005-0000-0000-0000E98D0000}"/>
    <cellStyle name="Normal 67 6 2 3" xfId="8751" xr:uid="{00000000-0005-0000-0000-0000EA8D0000}"/>
    <cellStyle name="Normal 67 6 2 3 2" xfId="39085" xr:uid="{00000000-0005-0000-0000-0000EB8D0000}"/>
    <cellStyle name="Normal 67 6 2 3 3" xfId="23852" xr:uid="{00000000-0005-0000-0000-0000EC8D0000}"/>
    <cellStyle name="Normal 67 6 2 4" xfId="34072" xr:uid="{00000000-0005-0000-0000-0000ED8D0000}"/>
    <cellStyle name="Normal 67 6 2 5" xfId="18839" xr:uid="{00000000-0005-0000-0000-0000EE8D0000}"/>
    <cellStyle name="Normal 67 6 3" xfId="5390" xr:uid="{00000000-0005-0000-0000-0000EF8D0000}"/>
    <cellStyle name="Normal 67 6 3 2" xfId="15442" xr:uid="{00000000-0005-0000-0000-0000F08D0000}"/>
    <cellStyle name="Normal 67 6 3 2 2" xfId="45773" xr:uid="{00000000-0005-0000-0000-0000F18D0000}"/>
    <cellStyle name="Normal 67 6 3 2 3" xfId="30540" xr:uid="{00000000-0005-0000-0000-0000F28D0000}"/>
    <cellStyle name="Normal 67 6 3 3" xfId="10422" xr:uid="{00000000-0005-0000-0000-0000F38D0000}"/>
    <cellStyle name="Normal 67 6 3 3 2" xfId="40756" xr:uid="{00000000-0005-0000-0000-0000F48D0000}"/>
    <cellStyle name="Normal 67 6 3 3 3" xfId="25523" xr:uid="{00000000-0005-0000-0000-0000F58D0000}"/>
    <cellStyle name="Normal 67 6 3 4" xfId="35743" xr:uid="{00000000-0005-0000-0000-0000F68D0000}"/>
    <cellStyle name="Normal 67 6 3 5" xfId="20510" xr:uid="{00000000-0005-0000-0000-0000F78D0000}"/>
    <cellStyle name="Normal 67 6 4" xfId="12100" xr:uid="{00000000-0005-0000-0000-0000F88D0000}"/>
    <cellStyle name="Normal 67 6 4 2" xfId="42431" xr:uid="{00000000-0005-0000-0000-0000F98D0000}"/>
    <cellStyle name="Normal 67 6 4 3" xfId="27198" xr:uid="{00000000-0005-0000-0000-0000FA8D0000}"/>
    <cellStyle name="Normal 67 6 5" xfId="7079" xr:uid="{00000000-0005-0000-0000-0000FB8D0000}"/>
    <cellStyle name="Normal 67 6 5 2" xfId="37414" xr:uid="{00000000-0005-0000-0000-0000FC8D0000}"/>
    <cellStyle name="Normal 67 6 5 3" xfId="22181" xr:uid="{00000000-0005-0000-0000-0000FD8D0000}"/>
    <cellStyle name="Normal 67 6 6" xfId="32402" xr:uid="{00000000-0005-0000-0000-0000FE8D0000}"/>
    <cellStyle name="Normal 67 6 7" xfId="17168" xr:uid="{00000000-0005-0000-0000-0000FF8D0000}"/>
    <cellStyle name="Normal 67 7" xfId="2858" xr:uid="{00000000-0005-0000-0000-0000008E0000}"/>
    <cellStyle name="Normal 67 7 2" xfId="12935" xr:uid="{00000000-0005-0000-0000-0000018E0000}"/>
    <cellStyle name="Normal 67 7 2 2" xfId="43266" xr:uid="{00000000-0005-0000-0000-0000028E0000}"/>
    <cellStyle name="Normal 67 7 2 3" xfId="28033" xr:uid="{00000000-0005-0000-0000-0000038E0000}"/>
    <cellStyle name="Normal 67 7 3" xfId="7915" xr:uid="{00000000-0005-0000-0000-0000048E0000}"/>
    <cellStyle name="Normal 67 7 3 2" xfId="38249" xr:uid="{00000000-0005-0000-0000-0000058E0000}"/>
    <cellStyle name="Normal 67 7 3 3" xfId="23016" xr:uid="{00000000-0005-0000-0000-0000068E0000}"/>
    <cellStyle name="Normal 67 7 4" xfId="33236" xr:uid="{00000000-0005-0000-0000-0000078E0000}"/>
    <cellStyle name="Normal 67 7 5" xfId="18003" xr:uid="{00000000-0005-0000-0000-0000088E0000}"/>
    <cellStyle name="Normal 67 8" xfId="4552" xr:uid="{00000000-0005-0000-0000-0000098E0000}"/>
    <cellStyle name="Normal 67 8 2" xfId="14606" xr:uid="{00000000-0005-0000-0000-00000A8E0000}"/>
    <cellStyle name="Normal 67 8 2 2" xfId="44937" xr:uid="{00000000-0005-0000-0000-00000B8E0000}"/>
    <cellStyle name="Normal 67 8 2 3" xfId="29704" xr:uid="{00000000-0005-0000-0000-00000C8E0000}"/>
    <cellStyle name="Normal 67 8 3" xfId="9586" xr:uid="{00000000-0005-0000-0000-00000D8E0000}"/>
    <cellStyle name="Normal 67 8 3 2" xfId="39920" xr:uid="{00000000-0005-0000-0000-00000E8E0000}"/>
    <cellStyle name="Normal 67 8 3 3" xfId="24687" xr:uid="{00000000-0005-0000-0000-00000F8E0000}"/>
    <cellStyle name="Normal 67 8 4" xfId="34907" xr:uid="{00000000-0005-0000-0000-0000108E0000}"/>
    <cellStyle name="Normal 67 8 5" xfId="19674" xr:uid="{00000000-0005-0000-0000-0000118E0000}"/>
    <cellStyle name="Normal 67 9" xfId="11262" xr:uid="{00000000-0005-0000-0000-0000128E0000}"/>
    <cellStyle name="Normal 67 9 2" xfId="41595" xr:uid="{00000000-0005-0000-0000-0000138E0000}"/>
    <cellStyle name="Normal 67 9 3" xfId="26362" xr:uid="{00000000-0005-0000-0000-0000148E0000}"/>
    <cellStyle name="Normal 68" xfId="897" xr:uid="{00000000-0005-0000-0000-0000158E0000}"/>
    <cellStyle name="Normal 69" xfId="898" xr:uid="{00000000-0005-0000-0000-0000168E0000}"/>
    <cellStyle name="Normal 7" xfId="173" xr:uid="{00000000-0005-0000-0000-0000178E0000}"/>
    <cellStyle name="Normal 7 10" xfId="31484" xr:uid="{00000000-0005-0000-0000-0000188E0000}"/>
    <cellStyle name="Normal 7 11" xfId="46801" xr:uid="{00000000-0005-0000-0000-0000198E0000}"/>
    <cellStyle name="Normal 7 2" xfId="900" xr:uid="{00000000-0005-0000-0000-00001A8E0000}"/>
    <cellStyle name="Normal 7 3" xfId="901" xr:uid="{00000000-0005-0000-0000-00001B8E0000}"/>
    <cellStyle name="Normal 7 4" xfId="902" xr:uid="{00000000-0005-0000-0000-00001C8E0000}"/>
    <cellStyle name="Normal 7 5" xfId="903" xr:uid="{00000000-0005-0000-0000-00001D8E0000}"/>
    <cellStyle name="Normal 7 6" xfId="904" xr:uid="{00000000-0005-0000-0000-00001E8E0000}"/>
    <cellStyle name="Normal 7 6 10" xfId="6242" xr:uid="{00000000-0005-0000-0000-00001F8E0000}"/>
    <cellStyle name="Normal 7 6 10 2" xfId="36579" xr:uid="{00000000-0005-0000-0000-0000208E0000}"/>
    <cellStyle name="Normal 7 6 10 3" xfId="21346" xr:uid="{00000000-0005-0000-0000-0000218E0000}"/>
    <cellStyle name="Normal 7 6 11" xfId="31570" xr:uid="{00000000-0005-0000-0000-0000228E0000}"/>
    <cellStyle name="Normal 7 6 12" xfId="16331" xr:uid="{00000000-0005-0000-0000-0000238E0000}"/>
    <cellStyle name="Normal 7 6 2" xfId="1206" xr:uid="{00000000-0005-0000-0000-0000248E0000}"/>
    <cellStyle name="Normal 7 6 2 10" xfId="31621" xr:uid="{00000000-0005-0000-0000-0000258E0000}"/>
    <cellStyle name="Normal 7 6 2 11" xfId="16385" xr:uid="{00000000-0005-0000-0000-0000268E0000}"/>
    <cellStyle name="Normal 7 6 2 2" xfId="1314" xr:uid="{00000000-0005-0000-0000-0000278E0000}"/>
    <cellStyle name="Normal 7 6 2 2 10" xfId="16489" xr:uid="{00000000-0005-0000-0000-0000288E0000}"/>
    <cellStyle name="Normal 7 6 2 2 2" xfId="1531" xr:uid="{00000000-0005-0000-0000-0000298E0000}"/>
    <cellStyle name="Normal 7 6 2 2 2 2" xfId="1952" xr:uid="{00000000-0005-0000-0000-00002A8E0000}"/>
    <cellStyle name="Normal 7 6 2 2 2 2 2" xfId="2791" xr:uid="{00000000-0005-0000-0000-00002B8E0000}"/>
    <cellStyle name="Normal 7 6 2 2 2 2 2 2" xfId="4481" xr:uid="{00000000-0005-0000-0000-00002C8E0000}"/>
    <cellStyle name="Normal 7 6 2 2 2 2 2 2 2" xfId="14554" xr:uid="{00000000-0005-0000-0000-00002D8E0000}"/>
    <cellStyle name="Normal 7 6 2 2 2 2 2 2 2 2" xfId="44885" xr:uid="{00000000-0005-0000-0000-00002E8E0000}"/>
    <cellStyle name="Normal 7 6 2 2 2 2 2 2 2 3" xfId="29652" xr:uid="{00000000-0005-0000-0000-00002F8E0000}"/>
    <cellStyle name="Normal 7 6 2 2 2 2 2 2 3" xfId="9534" xr:uid="{00000000-0005-0000-0000-0000308E0000}"/>
    <cellStyle name="Normal 7 6 2 2 2 2 2 2 3 2" xfId="39868" xr:uid="{00000000-0005-0000-0000-0000318E0000}"/>
    <cellStyle name="Normal 7 6 2 2 2 2 2 2 3 3" xfId="24635" xr:uid="{00000000-0005-0000-0000-0000328E0000}"/>
    <cellStyle name="Normal 7 6 2 2 2 2 2 2 4" xfId="34855" xr:uid="{00000000-0005-0000-0000-0000338E0000}"/>
    <cellStyle name="Normal 7 6 2 2 2 2 2 2 5" xfId="19622" xr:uid="{00000000-0005-0000-0000-0000348E0000}"/>
    <cellStyle name="Normal 7 6 2 2 2 2 2 3" xfId="6173" xr:uid="{00000000-0005-0000-0000-0000358E0000}"/>
    <cellStyle name="Normal 7 6 2 2 2 2 2 3 2" xfId="16225" xr:uid="{00000000-0005-0000-0000-0000368E0000}"/>
    <cellStyle name="Normal 7 6 2 2 2 2 2 3 2 2" xfId="46556" xr:uid="{00000000-0005-0000-0000-0000378E0000}"/>
    <cellStyle name="Normal 7 6 2 2 2 2 2 3 2 3" xfId="31323" xr:uid="{00000000-0005-0000-0000-0000388E0000}"/>
    <cellStyle name="Normal 7 6 2 2 2 2 2 3 3" xfId="11205" xr:uid="{00000000-0005-0000-0000-0000398E0000}"/>
    <cellStyle name="Normal 7 6 2 2 2 2 2 3 3 2" xfId="41539" xr:uid="{00000000-0005-0000-0000-00003A8E0000}"/>
    <cellStyle name="Normal 7 6 2 2 2 2 2 3 3 3" xfId="26306" xr:uid="{00000000-0005-0000-0000-00003B8E0000}"/>
    <cellStyle name="Normal 7 6 2 2 2 2 2 3 4" xfId="36526" xr:uid="{00000000-0005-0000-0000-00003C8E0000}"/>
    <cellStyle name="Normal 7 6 2 2 2 2 2 3 5" xfId="21293" xr:uid="{00000000-0005-0000-0000-00003D8E0000}"/>
    <cellStyle name="Normal 7 6 2 2 2 2 2 4" xfId="12883" xr:uid="{00000000-0005-0000-0000-00003E8E0000}"/>
    <cellStyle name="Normal 7 6 2 2 2 2 2 4 2" xfId="43214" xr:uid="{00000000-0005-0000-0000-00003F8E0000}"/>
    <cellStyle name="Normal 7 6 2 2 2 2 2 4 3" xfId="27981" xr:uid="{00000000-0005-0000-0000-0000408E0000}"/>
    <cellStyle name="Normal 7 6 2 2 2 2 2 5" xfId="7862" xr:uid="{00000000-0005-0000-0000-0000418E0000}"/>
    <cellStyle name="Normal 7 6 2 2 2 2 2 5 2" xfId="38197" xr:uid="{00000000-0005-0000-0000-0000428E0000}"/>
    <cellStyle name="Normal 7 6 2 2 2 2 2 5 3" xfId="22964" xr:uid="{00000000-0005-0000-0000-0000438E0000}"/>
    <cellStyle name="Normal 7 6 2 2 2 2 2 6" xfId="33185" xr:uid="{00000000-0005-0000-0000-0000448E0000}"/>
    <cellStyle name="Normal 7 6 2 2 2 2 2 7" xfId="17951" xr:uid="{00000000-0005-0000-0000-0000458E0000}"/>
    <cellStyle name="Normal 7 6 2 2 2 2 3" xfId="3644" xr:uid="{00000000-0005-0000-0000-0000468E0000}"/>
    <cellStyle name="Normal 7 6 2 2 2 2 3 2" xfId="13718" xr:uid="{00000000-0005-0000-0000-0000478E0000}"/>
    <cellStyle name="Normal 7 6 2 2 2 2 3 2 2" xfId="44049" xr:uid="{00000000-0005-0000-0000-0000488E0000}"/>
    <cellStyle name="Normal 7 6 2 2 2 2 3 2 3" xfId="28816" xr:uid="{00000000-0005-0000-0000-0000498E0000}"/>
    <cellStyle name="Normal 7 6 2 2 2 2 3 3" xfId="8698" xr:uid="{00000000-0005-0000-0000-00004A8E0000}"/>
    <cellStyle name="Normal 7 6 2 2 2 2 3 3 2" xfId="39032" xr:uid="{00000000-0005-0000-0000-00004B8E0000}"/>
    <cellStyle name="Normal 7 6 2 2 2 2 3 3 3" xfId="23799" xr:uid="{00000000-0005-0000-0000-00004C8E0000}"/>
    <cellStyle name="Normal 7 6 2 2 2 2 3 4" xfId="34019" xr:uid="{00000000-0005-0000-0000-00004D8E0000}"/>
    <cellStyle name="Normal 7 6 2 2 2 2 3 5" xfId="18786" xr:uid="{00000000-0005-0000-0000-00004E8E0000}"/>
    <cellStyle name="Normal 7 6 2 2 2 2 4" xfId="5337" xr:uid="{00000000-0005-0000-0000-00004F8E0000}"/>
    <cellStyle name="Normal 7 6 2 2 2 2 4 2" xfId="15389" xr:uid="{00000000-0005-0000-0000-0000508E0000}"/>
    <cellStyle name="Normal 7 6 2 2 2 2 4 2 2" xfId="45720" xr:uid="{00000000-0005-0000-0000-0000518E0000}"/>
    <cellStyle name="Normal 7 6 2 2 2 2 4 2 3" xfId="30487" xr:uid="{00000000-0005-0000-0000-0000528E0000}"/>
    <cellStyle name="Normal 7 6 2 2 2 2 4 3" xfId="10369" xr:uid="{00000000-0005-0000-0000-0000538E0000}"/>
    <cellStyle name="Normal 7 6 2 2 2 2 4 3 2" xfId="40703" xr:uid="{00000000-0005-0000-0000-0000548E0000}"/>
    <cellStyle name="Normal 7 6 2 2 2 2 4 3 3" xfId="25470" xr:uid="{00000000-0005-0000-0000-0000558E0000}"/>
    <cellStyle name="Normal 7 6 2 2 2 2 4 4" xfId="35690" xr:uid="{00000000-0005-0000-0000-0000568E0000}"/>
    <cellStyle name="Normal 7 6 2 2 2 2 4 5" xfId="20457" xr:uid="{00000000-0005-0000-0000-0000578E0000}"/>
    <cellStyle name="Normal 7 6 2 2 2 2 5" xfId="12047" xr:uid="{00000000-0005-0000-0000-0000588E0000}"/>
    <cellStyle name="Normal 7 6 2 2 2 2 5 2" xfId="42378" xr:uid="{00000000-0005-0000-0000-0000598E0000}"/>
    <cellStyle name="Normal 7 6 2 2 2 2 5 3" xfId="27145" xr:uid="{00000000-0005-0000-0000-00005A8E0000}"/>
    <cellStyle name="Normal 7 6 2 2 2 2 6" xfId="7026" xr:uid="{00000000-0005-0000-0000-00005B8E0000}"/>
    <cellStyle name="Normal 7 6 2 2 2 2 6 2" xfId="37361" xr:uid="{00000000-0005-0000-0000-00005C8E0000}"/>
    <cellStyle name="Normal 7 6 2 2 2 2 6 3" xfId="22128" xr:uid="{00000000-0005-0000-0000-00005D8E0000}"/>
    <cellStyle name="Normal 7 6 2 2 2 2 7" xfId="32349" xr:uid="{00000000-0005-0000-0000-00005E8E0000}"/>
    <cellStyle name="Normal 7 6 2 2 2 2 8" xfId="17115" xr:uid="{00000000-0005-0000-0000-00005F8E0000}"/>
    <cellStyle name="Normal 7 6 2 2 2 3" xfId="2373" xr:uid="{00000000-0005-0000-0000-0000608E0000}"/>
    <cellStyle name="Normal 7 6 2 2 2 3 2" xfId="4063" xr:uid="{00000000-0005-0000-0000-0000618E0000}"/>
    <cellStyle name="Normal 7 6 2 2 2 3 2 2" xfId="14136" xr:uid="{00000000-0005-0000-0000-0000628E0000}"/>
    <cellStyle name="Normal 7 6 2 2 2 3 2 2 2" xfId="44467" xr:uid="{00000000-0005-0000-0000-0000638E0000}"/>
    <cellStyle name="Normal 7 6 2 2 2 3 2 2 3" xfId="29234" xr:uid="{00000000-0005-0000-0000-0000648E0000}"/>
    <cellStyle name="Normal 7 6 2 2 2 3 2 3" xfId="9116" xr:uid="{00000000-0005-0000-0000-0000658E0000}"/>
    <cellStyle name="Normal 7 6 2 2 2 3 2 3 2" xfId="39450" xr:uid="{00000000-0005-0000-0000-0000668E0000}"/>
    <cellStyle name="Normal 7 6 2 2 2 3 2 3 3" xfId="24217" xr:uid="{00000000-0005-0000-0000-0000678E0000}"/>
    <cellStyle name="Normal 7 6 2 2 2 3 2 4" xfId="34437" xr:uid="{00000000-0005-0000-0000-0000688E0000}"/>
    <cellStyle name="Normal 7 6 2 2 2 3 2 5" xfId="19204" xr:uid="{00000000-0005-0000-0000-0000698E0000}"/>
    <cellStyle name="Normal 7 6 2 2 2 3 3" xfId="5755" xr:uid="{00000000-0005-0000-0000-00006A8E0000}"/>
    <cellStyle name="Normal 7 6 2 2 2 3 3 2" xfId="15807" xr:uid="{00000000-0005-0000-0000-00006B8E0000}"/>
    <cellStyle name="Normal 7 6 2 2 2 3 3 2 2" xfId="46138" xr:uid="{00000000-0005-0000-0000-00006C8E0000}"/>
    <cellStyle name="Normal 7 6 2 2 2 3 3 2 3" xfId="30905" xr:uid="{00000000-0005-0000-0000-00006D8E0000}"/>
    <cellStyle name="Normal 7 6 2 2 2 3 3 3" xfId="10787" xr:uid="{00000000-0005-0000-0000-00006E8E0000}"/>
    <cellStyle name="Normal 7 6 2 2 2 3 3 3 2" xfId="41121" xr:uid="{00000000-0005-0000-0000-00006F8E0000}"/>
    <cellStyle name="Normal 7 6 2 2 2 3 3 3 3" xfId="25888" xr:uid="{00000000-0005-0000-0000-0000708E0000}"/>
    <cellStyle name="Normal 7 6 2 2 2 3 3 4" xfId="36108" xr:uid="{00000000-0005-0000-0000-0000718E0000}"/>
    <cellStyle name="Normal 7 6 2 2 2 3 3 5" xfId="20875" xr:uid="{00000000-0005-0000-0000-0000728E0000}"/>
    <cellStyle name="Normal 7 6 2 2 2 3 4" xfId="12465" xr:uid="{00000000-0005-0000-0000-0000738E0000}"/>
    <cellStyle name="Normal 7 6 2 2 2 3 4 2" xfId="42796" xr:uid="{00000000-0005-0000-0000-0000748E0000}"/>
    <cellStyle name="Normal 7 6 2 2 2 3 4 3" xfId="27563" xr:uid="{00000000-0005-0000-0000-0000758E0000}"/>
    <cellStyle name="Normal 7 6 2 2 2 3 5" xfId="7444" xr:uid="{00000000-0005-0000-0000-0000768E0000}"/>
    <cellStyle name="Normal 7 6 2 2 2 3 5 2" xfId="37779" xr:uid="{00000000-0005-0000-0000-0000778E0000}"/>
    <cellStyle name="Normal 7 6 2 2 2 3 5 3" xfId="22546" xr:uid="{00000000-0005-0000-0000-0000788E0000}"/>
    <cellStyle name="Normal 7 6 2 2 2 3 6" xfId="32767" xr:uid="{00000000-0005-0000-0000-0000798E0000}"/>
    <cellStyle name="Normal 7 6 2 2 2 3 7" xfId="17533" xr:uid="{00000000-0005-0000-0000-00007A8E0000}"/>
    <cellStyle name="Normal 7 6 2 2 2 4" xfId="3226" xr:uid="{00000000-0005-0000-0000-00007B8E0000}"/>
    <cellStyle name="Normal 7 6 2 2 2 4 2" xfId="13300" xr:uid="{00000000-0005-0000-0000-00007C8E0000}"/>
    <cellStyle name="Normal 7 6 2 2 2 4 2 2" xfId="43631" xr:uid="{00000000-0005-0000-0000-00007D8E0000}"/>
    <cellStyle name="Normal 7 6 2 2 2 4 2 3" xfId="28398" xr:uid="{00000000-0005-0000-0000-00007E8E0000}"/>
    <cellStyle name="Normal 7 6 2 2 2 4 3" xfId="8280" xr:uid="{00000000-0005-0000-0000-00007F8E0000}"/>
    <cellStyle name="Normal 7 6 2 2 2 4 3 2" xfId="38614" xr:uid="{00000000-0005-0000-0000-0000808E0000}"/>
    <cellStyle name="Normal 7 6 2 2 2 4 3 3" xfId="23381" xr:uid="{00000000-0005-0000-0000-0000818E0000}"/>
    <cellStyle name="Normal 7 6 2 2 2 4 4" xfId="33601" xr:uid="{00000000-0005-0000-0000-0000828E0000}"/>
    <cellStyle name="Normal 7 6 2 2 2 4 5" xfId="18368" xr:uid="{00000000-0005-0000-0000-0000838E0000}"/>
    <cellStyle name="Normal 7 6 2 2 2 5" xfId="4919" xr:uid="{00000000-0005-0000-0000-0000848E0000}"/>
    <cellStyle name="Normal 7 6 2 2 2 5 2" xfId="14971" xr:uid="{00000000-0005-0000-0000-0000858E0000}"/>
    <cellStyle name="Normal 7 6 2 2 2 5 2 2" xfId="45302" xr:uid="{00000000-0005-0000-0000-0000868E0000}"/>
    <cellStyle name="Normal 7 6 2 2 2 5 2 3" xfId="30069" xr:uid="{00000000-0005-0000-0000-0000878E0000}"/>
    <cellStyle name="Normal 7 6 2 2 2 5 3" xfId="9951" xr:uid="{00000000-0005-0000-0000-0000888E0000}"/>
    <cellStyle name="Normal 7 6 2 2 2 5 3 2" xfId="40285" xr:uid="{00000000-0005-0000-0000-0000898E0000}"/>
    <cellStyle name="Normal 7 6 2 2 2 5 3 3" xfId="25052" xr:uid="{00000000-0005-0000-0000-00008A8E0000}"/>
    <cellStyle name="Normal 7 6 2 2 2 5 4" xfId="35272" xr:uid="{00000000-0005-0000-0000-00008B8E0000}"/>
    <cellStyle name="Normal 7 6 2 2 2 5 5" xfId="20039" xr:uid="{00000000-0005-0000-0000-00008C8E0000}"/>
    <cellStyle name="Normal 7 6 2 2 2 6" xfId="11629" xr:uid="{00000000-0005-0000-0000-00008D8E0000}"/>
    <cellStyle name="Normal 7 6 2 2 2 6 2" xfId="41960" xr:uid="{00000000-0005-0000-0000-00008E8E0000}"/>
    <cellStyle name="Normal 7 6 2 2 2 6 3" xfId="26727" xr:uid="{00000000-0005-0000-0000-00008F8E0000}"/>
    <cellStyle name="Normal 7 6 2 2 2 7" xfId="6608" xr:uid="{00000000-0005-0000-0000-0000908E0000}"/>
    <cellStyle name="Normal 7 6 2 2 2 7 2" xfId="36943" xr:uid="{00000000-0005-0000-0000-0000918E0000}"/>
    <cellStyle name="Normal 7 6 2 2 2 7 3" xfId="21710" xr:uid="{00000000-0005-0000-0000-0000928E0000}"/>
    <cellStyle name="Normal 7 6 2 2 2 8" xfId="31931" xr:uid="{00000000-0005-0000-0000-0000938E0000}"/>
    <cellStyle name="Normal 7 6 2 2 2 9" xfId="16697" xr:uid="{00000000-0005-0000-0000-0000948E0000}"/>
    <cellStyle name="Normal 7 6 2 2 3" xfId="1744" xr:uid="{00000000-0005-0000-0000-0000958E0000}"/>
    <cellStyle name="Normal 7 6 2 2 3 2" xfId="2583" xr:uid="{00000000-0005-0000-0000-0000968E0000}"/>
    <cellStyle name="Normal 7 6 2 2 3 2 2" xfId="4273" xr:uid="{00000000-0005-0000-0000-0000978E0000}"/>
    <cellStyle name="Normal 7 6 2 2 3 2 2 2" xfId="14346" xr:uid="{00000000-0005-0000-0000-0000988E0000}"/>
    <cellStyle name="Normal 7 6 2 2 3 2 2 2 2" xfId="44677" xr:uid="{00000000-0005-0000-0000-0000998E0000}"/>
    <cellStyle name="Normal 7 6 2 2 3 2 2 2 3" xfId="29444" xr:uid="{00000000-0005-0000-0000-00009A8E0000}"/>
    <cellStyle name="Normal 7 6 2 2 3 2 2 3" xfId="9326" xr:uid="{00000000-0005-0000-0000-00009B8E0000}"/>
    <cellStyle name="Normal 7 6 2 2 3 2 2 3 2" xfId="39660" xr:uid="{00000000-0005-0000-0000-00009C8E0000}"/>
    <cellStyle name="Normal 7 6 2 2 3 2 2 3 3" xfId="24427" xr:uid="{00000000-0005-0000-0000-00009D8E0000}"/>
    <cellStyle name="Normal 7 6 2 2 3 2 2 4" xfId="34647" xr:uid="{00000000-0005-0000-0000-00009E8E0000}"/>
    <cellStyle name="Normal 7 6 2 2 3 2 2 5" xfId="19414" xr:uid="{00000000-0005-0000-0000-00009F8E0000}"/>
    <cellStyle name="Normal 7 6 2 2 3 2 3" xfId="5965" xr:uid="{00000000-0005-0000-0000-0000A08E0000}"/>
    <cellStyle name="Normal 7 6 2 2 3 2 3 2" xfId="16017" xr:uid="{00000000-0005-0000-0000-0000A18E0000}"/>
    <cellStyle name="Normal 7 6 2 2 3 2 3 2 2" xfId="46348" xr:uid="{00000000-0005-0000-0000-0000A28E0000}"/>
    <cellStyle name="Normal 7 6 2 2 3 2 3 2 3" xfId="31115" xr:uid="{00000000-0005-0000-0000-0000A38E0000}"/>
    <cellStyle name="Normal 7 6 2 2 3 2 3 3" xfId="10997" xr:uid="{00000000-0005-0000-0000-0000A48E0000}"/>
    <cellStyle name="Normal 7 6 2 2 3 2 3 3 2" xfId="41331" xr:uid="{00000000-0005-0000-0000-0000A58E0000}"/>
    <cellStyle name="Normal 7 6 2 2 3 2 3 3 3" xfId="26098" xr:uid="{00000000-0005-0000-0000-0000A68E0000}"/>
    <cellStyle name="Normal 7 6 2 2 3 2 3 4" xfId="36318" xr:uid="{00000000-0005-0000-0000-0000A78E0000}"/>
    <cellStyle name="Normal 7 6 2 2 3 2 3 5" xfId="21085" xr:uid="{00000000-0005-0000-0000-0000A88E0000}"/>
    <cellStyle name="Normal 7 6 2 2 3 2 4" xfId="12675" xr:uid="{00000000-0005-0000-0000-0000A98E0000}"/>
    <cellStyle name="Normal 7 6 2 2 3 2 4 2" xfId="43006" xr:uid="{00000000-0005-0000-0000-0000AA8E0000}"/>
    <cellStyle name="Normal 7 6 2 2 3 2 4 3" xfId="27773" xr:uid="{00000000-0005-0000-0000-0000AB8E0000}"/>
    <cellStyle name="Normal 7 6 2 2 3 2 5" xfId="7654" xr:uid="{00000000-0005-0000-0000-0000AC8E0000}"/>
    <cellStyle name="Normal 7 6 2 2 3 2 5 2" xfId="37989" xr:uid="{00000000-0005-0000-0000-0000AD8E0000}"/>
    <cellStyle name="Normal 7 6 2 2 3 2 5 3" xfId="22756" xr:uid="{00000000-0005-0000-0000-0000AE8E0000}"/>
    <cellStyle name="Normal 7 6 2 2 3 2 6" xfId="32977" xr:uid="{00000000-0005-0000-0000-0000AF8E0000}"/>
    <cellStyle name="Normal 7 6 2 2 3 2 7" xfId="17743" xr:uid="{00000000-0005-0000-0000-0000B08E0000}"/>
    <cellStyle name="Normal 7 6 2 2 3 3" xfId="3436" xr:uid="{00000000-0005-0000-0000-0000B18E0000}"/>
    <cellStyle name="Normal 7 6 2 2 3 3 2" xfId="13510" xr:uid="{00000000-0005-0000-0000-0000B28E0000}"/>
    <cellStyle name="Normal 7 6 2 2 3 3 2 2" xfId="43841" xr:uid="{00000000-0005-0000-0000-0000B38E0000}"/>
    <cellStyle name="Normal 7 6 2 2 3 3 2 3" xfId="28608" xr:uid="{00000000-0005-0000-0000-0000B48E0000}"/>
    <cellStyle name="Normal 7 6 2 2 3 3 3" xfId="8490" xr:uid="{00000000-0005-0000-0000-0000B58E0000}"/>
    <cellStyle name="Normal 7 6 2 2 3 3 3 2" xfId="38824" xr:uid="{00000000-0005-0000-0000-0000B68E0000}"/>
    <cellStyle name="Normal 7 6 2 2 3 3 3 3" xfId="23591" xr:uid="{00000000-0005-0000-0000-0000B78E0000}"/>
    <cellStyle name="Normal 7 6 2 2 3 3 4" xfId="33811" xr:uid="{00000000-0005-0000-0000-0000B88E0000}"/>
    <cellStyle name="Normal 7 6 2 2 3 3 5" xfId="18578" xr:uid="{00000000-0005-0000-0000-0000B98E0000}"/>
    <cellStyle name="Normal 7 6 2 2 3 4" xfId="5129" xr:uid="{00000000-0005-0000-0000-0000BA8E0000}"/>
    <cellStyle name="Normal 7 6 2 2 3 4 2" xfId="15181" xr:uid="{00000000-0005-0000-0000-0000BB8E0000}"/>
    <cellStyle name="Normal 7 6 2 2 3 4 2 2" xfId="45512" xr:uid="{00000000-0005-0000-0000-0000BC8E0000}"/>
    <cellStyle name="Normal 7 6 2 2 3 4 2 3" xfId="30279" xr:uid="{00000000-0005-0000-0000-0000BD8E0000}"/>
    <cellStyle name="Normal 7 6 2 2 3 4 3" xfId="10161" xr:uid="{00000000-0005-0000-0000-0000BE8E0000}"/>
    <cellStyle name="Normal 7 6 2 2 3 4 3 2" xfId="40495" xr:uid="{00000000-0005-0000-0000-0000BF8E0000}"/>
    <cellStyle name="Normal 7 6 2 2 3 4 3 3" xfId="25262" xr:uid="{00000000-0005-0000-0000-0000C08E0000}"/>
    <cellStyle name="Normal 7 6 2 2 3 4 4" xfId="35482" xr:uid="{00000000-0005-0000-0000-0000C18E0000}"/>
    <cellStyle name="Normal 7 6 2 2 3 4 5" xfId="20249" xr:uid="{00000000-0005-0000-0000-0000C28E0000}"/>
    <cellStyle name="Normal 7 6 2 2 3 5" xfId="11839" xr:uid="{00000000-0005-0000-0000-0000C38E0000}"/>
    <cellStyle name="Normal 7 6 2 2 3 5 2" xfId="42170" xr:uid="{00000000-0005-0000-0000-0000C48E0000}"/>
    <cellStyle name="Normal 7 6 2 2 3 5 3" xfId="26937" xr:uid="{00000000-0005-0000-0000-0000C58E0000}"/>
    <cellStyle name="Normal 7 6 2 2 3 6" xfId="6818" xr:uid="{00000000-0005-0000-0000-0000C68E0000}"/>
    <cellStyle name="Normal 7 6 2 2 3 6 2" xfId="37153" xr:uid="{00000000-0005-0000-0000-0000C78E0000}"/>
    <cellStyle name="Normal 7 6 2 2 3 6 3" xfId="21920" xr:uid="{00000000-0005-0000-0000-0000C88E0000}"/>
    <cellStyle name="Normal 7 6 2 2 3 7" xfId="32141" xr:uid="{00000000-0005-0000-0000-0000C98E0000}"/>
    <cellStyle name="Normal 7 6 2 2 3 8" xfId="16907" xr:uid="{00000000-0005-0000-0000-0000CA8E0000}"/>
    <cellStyle name="Normal 7 6 2 2 4" xfId="2165" xr:uid="{00000000-0005-0000-0000-0000CB8E0000}"/>
    <cellStyle name="Normal 7 6 2 2 4 2" xfId="3855" xr:uid="{00000000-0005-0000-0000-0000CC8E0000}"/>
    <cellStyle name="Normal 7 6 2 2 4 2 2" xfId="13928" xr:uid="{00000000-0005-0000-0000-0000CD8E0000}"/>
    <cellStyle name="Normal 7 6 2 2 4 2 2 2" xfId="44259" xr:uid="{00000000-0005-0000-0000-0000CE8E0000}"/>
    <cellStyle name="Normal 7 6 2 2 4 2 2 3" xfId="29026" xr:uid="{00000000-0005-0000-0000-0000CF8E0000}"/>
    <cellStyle name="Normal 7 6 2 2 4 2 3" xfId="8908" xr:uid="{00000000-0005-0000-0000-0000D08E0000}"/>
    <cellStyle name="Normal 7 6 2 2 4 2 3 2" xfId="39242" xr:uid="{00000000-0005-0000-0000-0000D18E0000}"/>
    <cellStyle name="Normal 7 6 2 2 4 2 3 3" xfId="24009" xr:uid="{00000000-0005-0000-0000-0000D28E0000}"/>
    <cellStyle name="Normal 7 6 2 2 4 2 4" xfId="34229" xr:uid="{00000000-0005-0000-0000-0000D38E0000}"/>
    <cellStyle name="Normal 7 6 2 2 4 2 5" xfId="18996" xr:uid="{00000000-0005-0000-0000-0000D48E0000}"/>
    <cellStyle name="Normal 7 6 2 2 4 3" xfId="5547" xr:uid="{00000000-0005-0000-0000-0000D58E0000}"/>
    <cellStyle name="Normal 7 6 2 2 4 3 2" xfId="15599" xr:uid="{00000000-0005-0000-0000-0000D68E0000}"/>
    <cellStyle name="Normal 7 6 2 2 4 3 2 2" xfId="45930" xr:uid="{00000000-0005-0000-0000-0000D78E0000}"/>
    <cellStyle name="Normal 7 6 2 2 4 3 2 3" xfId="30697" xr:uid="{00000000-0005-0000-0000-0000D88E0000}"/>
    <cellStyle name="Normal 7 6 2 2 4 3 3" xfId="10579" xr:uid="{00000000-0005-0000-0000-0000D98E0000}"/>
    <cellStyle name="Normal 7 6 2 2 4 3 3 2" xfId="40913" xr:uid="{00000000-0005-0000-0000-0000DA8E0000}"/>
    <cellStyle name="Normal 7 6 2 2 4 3 3 3" xfId="25680" xr:uid="{00000000-0005-0000-0000-0000DB8E0000}"/>
    <cellStyle name="Normal 7 6 2 2 4 3 4" xfId="35900" xr:uid="{00000000-0005-0000-0000-0000DC8E0000}"/>
    <cellStyle name="Normal 7 6 2 2 4 3 5" xfId="20667" xr:uid="{00000000-0005-0000-0000-0000DD8E0000}"/>
    <cellStyle name="Normal 7 6 2 2 4 4" xfId="12257" xr:uid="{00000000-0005-0000-0000-0000DE8E0000}"/>
    <cellStyle name="Normal 7 6 2 2 4 4 2" xfId="42588" xr:uid="{00000000-0005-0000-0000-0000DF8E0000}"/>
    <cellStyle name="Normal 7 6 2 2 4 4 3" xfId="27355" xr:uid="{00000000-0005-0000-0000-0000E08E0000}"/>
    <cellStyle name="Normal 7 6 2 2 4 5" xfId="7236" xr:uid="{00000000-0005-0000-0000-0000E18E0000}"/>
    <cellStyle name="Normal 7 6 2 2 4 5 2" xfId="37571" xr:uid="{00000000-0005-0000-0000-0000E28E0000}"/>
    <cellStyle name="Normal 7 6 2 2 4 5 3" xfId="22338" xr:uid="{00000000-0005-0000-0000-0000E38E0000}"/>
    <cellStyle name="Normal 7 6 2 2 4 6" xfId="32559" xr:uid="{00000000-0005-0000-0000-0000E48E0000}"/>
    <cellStyle name="Normal 7 6 2 2 4 7" xfId="17325" xr:uid="{00000000-0005-0000-0000-0000E58E0000}"/>
    <cellStyle name="Normal 7 6 2 2 5" xfId="3018" xr:uid="{00000000-0005-0000-0000-0000E68E0000}"/>
    <cellStyle name="Normal 7 6 2 2 5 2" xfId="13092" xr:uid="{00000000-0005-0000-0000-0000E78E0000}"/>
    <cellStyle name="Normal 7 6 2 2 5 2 2" xfId="43423" xr:uid="{00000000-0005-0000-0000-0000E88E0000}"/>
    <cellStyle name="Normal 7 6 2 2 5 2 3" xfId="28190" xr:uid="{00000000-0005-0000-0000-0000E98E0000}"/>
    <cellStyle name="Normal 7 6 2 2 5 3" xfId="8072" xr:uid="{00000000-0005-0000-0000-0000EA8E0000}"/>
    <cellStyle name="Normal 7 6 2 2 5 3 2" xfId="38406" xr:uid="{00000000-0005-0000-0000-0000EB8E0000}"/>
    <cellStyle name="Normal 7 6 2 2 5 3 3" xfId="23173" xr:uid="{00000000-0005-0000-0000-0000EC8E0000}"/>
    <cellStyle name="Normal 7 6 2 2 5 4" xfId="33393" xr:uid="{00000000-0005-0000-0000-0000ED8E0000}"/>
    <cellStyle name="Normal 7 6 2 2 5 5" xfId="18160" xr:uid="{00000000-0005-0000-0000-0000EE8E0000}"/>
    <cellStyle name="Normal 7 6 2 2 6" xfId="4711" xr:uid="{00000000-0005-0000-0000-0000EF8E0000}"/>
    <cellStyle name="Normal 7 6 2 2 6 2" xfId="14763" xr:uid="{00000000-0005-0000-0000-0000F08E0000}"/>
    <cellStyle name="Normal 7 6 2 2 6 2 2" xfId="45094" xr:uid="{00000000-0005-0000-0000-0000F18E0000}"/>
    <cellStyle name="Normal 7 6 2 2 6 2 3" xfId="29861" xr:uid="{00000000-0005-0000-0000-0000F28E0000}"/>
    <cellStyle name="Normal 7 6 2 2 6 3" xfId="9743" xr:uid="{00000000-0005-0000-0000-0000F38E0000}"/>
    <cellStyle name="Normal 7 6 2 2 6 3 2" xfId="40077" xr:uid="{00000000-0005-0000-0000-0000F48E0000}"/>
    <cellStyle name="Normal 7 6 2 2 6 3 3" xfId="24844" xr:uid="{00000000-0005-0000-0000-0000F58E0000}"/>
    <cellStyle name="Normal 7 6 2 2 6 4" xfId="35064" xr:uid="{00000000-0005-0000-0000-0000F68E0000}"/>
    <cellStyle name="Normal 7 6 2 2 6 5" xfId="19831" xr:uid="{00000000-0005-0000-0000-0000F78E0000}"/>
    <cellStyle name="Normal 7 6 2 2 7" xfId="11421" xr:uid="{00000000-0005-0000-0000-0000F88E0000}"/>
    <cellStyle name="Normal 7 6 2 2 7 2" xfId="41752" xr:uid="{00000000-0005-0000-0000-0000F98E0000}"/>
    <cellStyle name="Normal 7 6 2 2 7 3" xfId="26519" xr:uid="{00000000-0005-0000-0000-0000FA8E0000}"/>
    <cellStyle name="Normal 7 6 2 2 8" xfId="6400" xr:uid="{00000000-0005-0000-0000-0000FB8E0000}"/>
    <cellStyle name="Normal 7 6 2 2 8 2" xfId="36735" xr:uid="{00000000-0005-0000-0000-0000FC8E0000}"/>
    <cellStyle name="Normal 7 6 2 2 8 3" xfId="21502" xr:uid="{00000000-0005-0000-0000-0000FD8E0000}"/>
    <cellStyle name="Normal 7 6 2 2 9" xfId="31723" xr:uid="{00000000-0005-0000-0000-0000FE8E0000}"/>
    <cellStyle name="Normal 7 6 2 3" xfId="1427" xr:uid="{00000000-0005-0000-0000-0000FF8E0000}"/>
    <cellStyle name="Normal 7 6 2 3 2" xfId="1848" xr:uid="{00000000-0005-0000-0000-0000008F0000}"/>
    <cellStyle name="Normal 7 6 2 3 2 2" xfId="2687" xr:uid="{00000000-0005-0000-0000-0000018F0000}"/>
    <cellStyle name="Normal 7 6 2 3 2 2 2" xfId="4377" xr:uid="{00000000-0005-0000-0000-0000028F0000}"/>
    <cellStyle name="Normal 7 6 2 3 2 2 2 2" xfId="14450" xr:uid="{00000000-0005-0000-0000-0000038F0000}"/>
    <cellStyle name="Normal 7 6 2 3 2 2 2 2 2" xfId="44781" xr:uid="{00000000-0005-0000-0000-0000048F0000}"/>
    <cellStyle name="Normal 7 6 2 3 2 2 2 2 3" xfId="29548" xr:uid="{00000000-0005-0000-0000-0000058F0000}"/>
    <cellStyle name="Normal 7 6 2 3 2 2 2 3" xfId="9430" xr:uid="{00000000-0005-0000-0000-0000068F0000}"/>
    <cellStyle name="Normal 7 6 2 3 2 2 2 3 2" xfId="39764" xr:uid="{00000000-0005-0000-0000-0000078F0000}"/>
    <cellStyle name="Normal 7 6 2 3 2 2 2 3 3" xfId="24531" xr:uid="{00000000-0005-0000-0000-0000088F0000}"/>
    <cellStyle name="Normal 7 6 2 3 2 2 2 4" xfId="34751" xr:uid="{00000000-0005-0000-0000-0000098F0000}"/>
    <cellStyle name="Normal 7 6 2 3 2 2 2 5" xfId="19518" xr:uid="{00000000-0005-0000-0000-00000A8F0000}"/>
    <cellStyle name="Normal 7 6 2 3 2 2 3" xfId="6069" xr:uid="{00000000-0005-0000-0000-00000B8F0000}"/>
    <cellStyle name="Normal 7 6 2 3 2 2 3 2" xfId="16121" xr:uid="{00000000-0005-0000-0000-00000C8F0000}"/>
    <cellStyle name="Normal 7 6 2 3 2 2 3 2 2" xfId="46452" xr:uid="{00000000-0005-0000-0000-00000D8F0000}"/>
    <cellStyle name="Normal 7 6 2 3 2 2 3 2 3" xfId="31219" xr:uid="{00000000-0005-0000-0000-00000E8F0000}"/>
    <cellStyle name="Normal 7 6 2 3 2 2 3 3" xfId="11101" xr:uid="{00000000-0005-0000-0000-00000F8F0000}"/>
    <cellStyle name="Normal 7 6 2 3 2 2 3 3 2" xfId="41435" xr:uid="{00000000-0005-0000-0000-0000108F0000}"/>
    <cellStyle name="Normal 7 6 2 3 2 2 3 3 3" xfId="26202" xr:uid="{00000000-0005-0000-0000-0000118F0000}"/>
    <cellStyle name="Normal 7 6 2 3 2 2 3 4" xfId="36422" xr:uid="{00000000-0005-0000-0000-0000128F0000}"/>
    <cellStyle name="Normal 7 6 2 3 2 2 3 5" xfId="21189" xr:uid="{00000000-0005-0000-0000-0000138F0000}"/>
    <cellStyle name="Normal 7 6 2 3 2 2 4" xfId="12779" xr:uid="{00000000-0005-0000-0000-0000148F0000}"/>
    <cellStyle name="Normal 7 6 2 3 2 2 4 2" xfId="43110" xr:uid="{00000000-0005-0000-0000-0000158F0000}"/>
    <cellStyle name="Normal 7 6 2 3 2 2 4 3" xfId="27877" xr:uid="{00000000-0005-0000-0000-0000168F0000}"/>
    <cellStyle name="Normal 7 6 2 3 2 2 5" xfId="7758" xr:uid="{00000000-0005-0000-0000-0000178F0000}"/>
    <cellStyle name="Normal 7 6 2 3 2 2 5 2" xfId="38093" xr:uid="{00000000-0005-0000-0000-0000188F0000}"/>
    <cellStyle name="Normal 7 6 2 3 2 2 5 3" xfId="22860" xr:uid="{00000000-0005-0000-0000-0000198F0000}"/>
    <cellStyle name="Normal 7 6 2 3 2 2 6" xfId="33081" xr:uid="{00000000-0005-0000-0000-00001A8F0000}"/>
    <cellStyle name="Normal 7 6 2 3 2 2 7" xfId="17847" xr:uid="{00000000-0005-0000-0000-00001B8F0000}"/>
    <cellStyle name="Normal 7 6 2 3 2 3" xfId="3540" xr:uid="{00000000-0005-0000-0000-00001C8F0000}"/>
    <cellStyle name="Normal 7 6 2 3 2 3 2" xfId="13614" xr:uid="{00000000-0005-0000-0000-00001D8F0000}"/>
    <cellStyle name="Normal 7 6 2 3 2 3 2 2" xfId="43945" xr:uid="{00000000-0005-0000-0000-00001E8F0000}"/>
    <cellStyle name="Normal 7 6 2 3 2 3 2 3" xfId="28712" xr:uid="{00000000-0005-0000-0000-00001F8F0000}"/>
    <cellStyle name="Normal 7 6 2 3 2 3 3" xfId="8594" xr:uid="{00000000-0005-0000-0000-0000208F0000}"/>
    <cellStyle name="Normal 7 6 2 3 2 3 3 2" xfId="38928" xr:uid="{00000000-0005-0000-0000-0000218F0000}"/>
    <cellStyle name="Normal 7 6 2 3 2 3 3 3" xfId="23695" xr:uid="{00000000-0005-0000-0000-0000228F0000}"/>
    <cellStyle name="Normal 7 6 2 3 2 3 4" xfId="33915" xr:uid="{00000000-0005-0000-0000-0000238F0000}"/>
    <cellStyle name="Normal 7 6 2 3 2 3 5" xfId="18682" xr:uid="{00000000-0005-0000-0000-0000248F0000}"/>
    <cellStyle name="Normal 7 6 2 3 2 4" xfId="5233" xr:uid="{00000000-0005-0000-0000-0000258F0000}"/>
    <cellStyle name="Normal 7 6 2 3 2 4 2" xfId="15285" xr:uid="{00000000-0005-0000-0000-0000268F0000}"/>
    <cellStyle name="Normal 7 6 2 3 2 4 2 2" xfId="45616" xr:uid="{00000000-0005-0000-0000-0000278F0000}"/>
    <cellStyle name="Normal 7 6 2 3 2 4 2 3" xfId="30383" xr:uid="{00000000-0005-0000-0000-0000288F0000}"/>
    <cellStyle name="Normal 7 6 2 3 2 4 3" xfId="10265" xr:uid="{00000000-0005-0000-0000-0000298F0000}"/>
    <cellStyle name="Normal 7 6 2 3 2 4 3 2" xfId="40599" xr:uid="{00000000-0005-0000-0000-00002A8F0000}"/>
    <cellStyle name="Normal 7 6 2 3 2 4 3 3" xfId="25366" xr:uid="{00000000-0005-0000-0000-00002B8F0000}"/>
    <cellStyle name="Normal 7 6 2 3 2 4 4" xfId="35586" xr:uid="{00000000-0005-0000-0000-00002C8F0000}"/>
    <cellStyle name="Normal 7 6 2 3 2 4 5" xfId="20353" xr:uid="{00000000-0005-0000-0000-00002D8F0000}"/>
    <cellStyle name="Normal 7 6 2 3 2 5" xfId="11943" xr:uid="{00000000-0005-0000-0000-00002E8F0000}"/>
    <cellStyle name="Normal 7 6 2 3 2 5 2" xfId="42274" xr:uid="{00000000-0005-0000-0000-00002F8F0000}"/>
    <cellStyle name="Normal 7 6 2 3 2 5 3" xfId="27041" xr:uid="{00000000-0005-0000-0000-0000308F0000}"/>
    <cellStyle name="Normal 7 6 2 3 2 6" xfId="6922" xr:uid="{00000000-0005-0000-0000-0000318F0000}"/>
    <cellStyle name="Normal 7 6 2 3 2 6 2" xfId="37257" xr:uid="{00000000-0005-0000-0000-0000328F0000}"/>
    <cellStyle name="Normal 7 6 2 3 2 6 3" xfId="22024" xr:uid="{00000000-0005-0000-0000-0000338F0000}"/>
    <cellStyle name="Normal 7 6 2 3 2 7" xfId="32245" xr:uid="{00000000-0005-0000-0000-0000348F0000}"/>
    <cellStyle name="Normal 7 6 2 3 2 8" xfId="17011" xr:uid="{00000000-0005-0000-0000-0000358F0000}"/>
    <cellStyle name="Normal 7 6 2 3 3" xfId="2269" xr:uid="{00000000-0005-0000-0000-0000368F0000}"/>
    <cellStyle name="Normal 7 6 2 3 3 2" xfId="3959" xr:uid="{00000000-0005-0000-0000-0000378F0000}"/>
    <cellStyle name="Normal 7 6 2 3 3 2 2" xfId="14032" xr:uid="{00000000-0005-0000-0000-0000388F0000}"/>
    <cellStyle name="Normal 7 6 2 3 3 2 2 2" xfId="44363" xr:uid="{00000000-0005-0000-0000-0000398F0000}"/>
    <cellStyle name="Normal 7 6 2 3 3 2 2 3" xfId="29130" xr:uid="{00000000-0005-0000-0000-00003A8F0000}"/>
    <cellStyle name="Normal 7 6 2 3 3 2 3" xfId="9012" xr:uid="{00000000-0005-0000-0000-00003B8F0000}"/>
    <cellStyle name="Normal 7 6 2 3 3 2 3 2" xfId="39346" xr:uid="{00000000-0005-0000-0000-00003C8F0000}"/>
    <cellStyle name="Normal 7 6 2 3 3 2 3 3" xfId="24113" xr:uid="{00000000-0005-0000-0000-00003D8F0000}"/>
    <cellStyle name="Normal 7 6 2 3 3 2 4" xfId="34333" xr:uid="{00000000-0005-0000-0000-00003E8F0000}"/>
    <cellStyle name="Normal 7 6 2 3 3 2 5" xfId="19100" xr:uid="{00000000-0005-0000-0000-00003F8F0000}"/>
    <cellStyle name="Normal 7 6 2 3 3 3" xfId="5651" xr:uid="{00000000-0005-0000-0000-0000408F0000}"/>
    <cellStyle name="Normal 7 6 2 3 3 3 2" xfId="15703" xr:uid="{00000000-0005-0000-0000-0000418F0000}"/>
    <cellStyle name="Normal 7 6 2 3 3 3 2 2" xfId="46034" xr:uid="{00000000-0005-0000-0000-0000428F0000}"/>
    <cellStyle name="Normal 7 6 2 3 3 3 2 3" xfId="30801" xr:uid="{00000000-0005-0000-0000-0000438F0000}"/>
    <cellStyle name="Normal 7 6 2 3 3 3 3" xfId="10683" xr:uid="{00000000-0005-0000-0000-0000448F0000}"/>
    <cellStyle name="Normal 7 6 2 3 3 3 3 2" xfId="41017" xr:uid="{00000000-0005-0000-0000-0000458F0000}"/>
    <cellStyle name="Normal 7 6 2 3 3 3 3 3" xfId="25784" xr:uid="{00000000-0005-0000-0000-0000468F0000}"/>
    <cellStyle name="Normal 7 6 2 3 3 3 4" xfId="36004" xr:uid="{00000000-0005-0000-0000-0000478F0000}"/>
    <cellStyle name="Normal 7 6 2 3 3 3 5" xfId="20771" xr:uid="{00000000-0005-0000-0000-0000488F0000}"/>
    <cellStyle name="Normal 7 6 2 3 3 4" xfId="12361" xr:uid="{00000000-0005-0000-0000-0000498F0000}"/>
    <cellStyle name="Normal 7 6 2 3 3 4 2" xfId="42692" xr:uid="{00000000-0005-0000-0000-00004A8F0000}"/>
    <cellStyle name="Normal 7 6 2 3 3 4 3" xfId="27459" xr:uid="{00000000-0005-0000-0000-00004B8F0000}"/>
    <cellStyle name="Normal 7 6 2 3 3 5" xfId="7340" xr:uid="{00000000-0005-0000-0000-00004C8F0000}"/>
    <cellStyle name="Normal 7 6 2 3 3 5 2" xfId="37675" xr:uid="{00000000-0005-0000-0000-00004D8F0000}"/>
    <cellStyle name="Normal 7 6 2 3 3 5 3" xfId="22442" xr:uid="{00000000-0005-0000-0000-00004E8F0000}"/>
    <cellStyle name="Normal 7 6 2 3 3 6" xfId="32663" xr:uid="{00000000-0005-0000-0000-00004F8F0000}"/>
    <cellStyle name="Normal 7 6 2 3 3 7" xfId="17429" xr:uid="{00000000-0005-0000-0000-0000508F0000}"/>
    <cellStyle name="Normal 7 6 2 3 4" xfId="3122" xr:uid="{00000000-0005-0000-0000-0000518F0000}"/>
    <cellStyle name="Normal 7 6 2 3 4 2" xfId="13196" xr:uid="{00000000-0005-0000-0000-0000528F0000}"/>
    <cellStyle name="Normal 7 6 2 3 4 2 2" xfId="43527" xr:uid="{00000000-0005-0000-0000-0000538F0000}"/>
    <cellStyle name="Normal 7 6 2 3 4 2 3" xfId="28294" xr:uid="{00000000-0005-0000-0000-0000548F0000}"/>
    <cellStyle name="Normal 7 6 2 3 4 3" xfId="8176" xr:uid="{00000000-0005-0000-0000-0000558F0000}"/>
    <cellStyle name="Normal 7 6 2 3 4 3 2" xfId="38510" xr:uid="{00000000-0005-0000-0000-0000568F0000}"/>
    <cellStyle name="Normal 7 6 2 3 4 3 3" xfId="23277" xr:uid="{00000000-0005-0000-0000-0000578F0000}"/>
    <cellStyle name="Normal 7 6 2 3 4 4" xfId="33497" xr:uid="{00000000-0005-0000-0000-0000588F0000}"/>
    <cellStyle name="Normal 7 6 2 3 4 5" xfId="18264" xr:uid="{00000000-0005-0000-0000-0000598F0000}"/>
    <cellStyle name="Normal 7 6 2 3 5" xfId="4815" xr:uid="{00000000-0005-0000-0000-00005A8F0000}"/>
    <cellStyle name="Normal 7 6 2 3 5 2" xfId="14867" xr:uid="{00000000-0005-0000-0000-00005B8F0000}"/>
    <cellStyle name="Normal 7 6 2 3 5 2 2" xfId="45198" xr:uid="{00000000-0005-0000-0000-00005C8F0000}"/>
    <cellStyle name="Normal 7 6 2 3 5 2 3" xfId="29965" xr:uid="{00000000-0005-0000-0000-00005D8F0000}"/>
    <cellStyle name="Normal 7 6 2 3 5 3" xfId="9847" xr:uid="{00000000-0005-0000-0000-00005E8F0000}"/>
    <cellStyle name="Normal 7 6 2 3 5 3 2" xfId="40181" xr:uid="{00000000-0005-0000-0000-00005F8F0000}"/>
    <cellStyle name="Normal 7 6 2 3 5 3 3" xfId="24948" xr:uid="{00000000-0005-0000-0000-0000608F0000}"/>
    <cellStyle name="Normal 7 6 2 3 5 4" xfId="35168" xr:uid="{00000000-0005-0000-0000-0000618F0000}"/>
    <cellStyle name="Normal 7 6 2 3 5 5" xfId="19935" xr:uid="{00000000-0005-0000-0000-0000628F0000}"/>
    <cellStyle name="Normal 7 6 2 3 6" xfId="11525" xr:uid="{00000000-0005-0000-0000-0000638F0000}"/>
    <cellStyle name="Normal 7 6 2 3 6 2" xfId="41856" xr:uid="{00000000-0005-0000-0000-0000648F0000}"/>
    <cellStyle name="Normal 7 6 2 3 6 3" xfId="26623" xr:uid="{00000000-0005-0000-0000-0000658F0000}"/>
    <cellStyle name="Normal 7 6 2 3 7" xfId="6504" xr:uid="{00000000-0005-0000-0000-0000668F0000}"/>
    <cellStyle name="Normal 7 6 2 3 7 2" xfId="36839" xr:uid="{00000000-0005-0000-0000-0000678F0000}"/>
    <cellStyle name="Normal 7 6 2 3 7 3" xfId="21606" xr:uid="{00000000-0005-0000-0000-0000688F0000}"/>
    <cellStyle name="Normal 7 6 2 3 8" xfId="31827" xr:uid="{00000000-0005-0000-0000-0000698F0000}"/>
    <cellStyle name="Normal 7 6 2 3 9" xfId="16593" xr:uid="{00000000-0005-0000-0000-00006A8F0000}"/>
    <cellStyle name="Normal 7 6 2 4" xfId="1640" xr:uid="{00000000-0005-0000-0000-00006B8F0000}"/>
    <cellStyle name="Normal 7 6 2 4 2" xfId="2479" xr:uid="{00000000-0005-0000-0000-00006C8F0000}"/>
    <cellStyle name="Normal 7 6 2 4 2 2" xfId="4169" xr:uid="{00000000-0005-0000-0000-00006D8F0000}"/>
    <cellStyle name="Normal 7 6 2 4 2 2 2" xfId="14242" xr:uid="{00000000-0005-0000-0000-00006E8F0000}"/>
    <cellStyle name="Normal 7 6 2 4 2 2 2 2" xfId="44573" xr:uid="{00000000-0005-0000-0000-00006F8F0000}"/>
    <cellStyle name="Normal 7 6 2 4 2 2 2 3" xfId="29340" xr:uid="{00000000-0005-0000-0000-0000708F0000}"/>
    <cellStyle name="Normal 7 6 2 4 2 2 3" xfId="9222" xr:uid="{00000000-0005-0000-0000-0000718F0000}"/>
    <cellStyle name="Normal 7 6 2 4 2 2 3 2" xfId="39556" xr:uid="{00000000-0005-0000-0000-0000728F0000}"/>
    <cellStyle name="Normal 7 6 2 4 2 2 3 3" xfId="24323" xr:uid="{00000000-0005-0000-0000-0000738F0000}"/>
    <cellStyle name="Normal 7 6 2 4 2 2 4" xfId="34543" xr:uid="{00000000-0005-0000-0000-0000748F0000}"/>
    <cellStyle name="Normal 7 6 2 4 2 2 5" xfId="19310" xr:uid="{00000000-0005-0000-0000-0000758F0000}"/>
    <cellStyle name="Normal 7 6 2 4 2 3" xfId="5861" xr:uid="{00000000-0005-0000-0000-0000768F0000}"/>
    <cellStyle name="Normal 7 6 2 4 2 3 2" xfId="15913" xr:uid="{00000000-0005-0000-0000-0000778F0000}"/>
    <cellStyle name="Normal 7 6 2 4 2 3 2 2" xfId="46244" xr:uid="{00000000-0005-0000-0000-0000788F0000}"/>
    <cellStyle name="Normal 7 6 2 4 2 3 2 3" xfId="31011" xr:uid="{00000000-0005-0000-0000-0000798F0000}"/>
    <cellStyle name="Normal 7 6 2 4 2 3 3" xfId="10893" xr:uid="{00000000-0005-0000-0000-00007A8F0000}"/>
    <cellStyle name="Normal 7 6 2 4 2 3 3 2" xfId="41227" xr:uid="{00000000-0005-0000-0000-00007B8F0000}"/>
    <cellStyle name="Normal 7 6 2 4 2 3 3 3" xfId="25994" xr:uid="{00000000-0005-0000-0000-00007C8F0000}"/>
    <cellStyle name="Normal 7 6 2 4 2 3 4" xfId="36214" xr:uid="{00000000-0005-0000-0000-00007D8F0000}"/>
    <cellStyle name="Normal 7 6 2 4 2 3 5" xfId="20981" xr:uid="{00000000-0005-0000-0000-00007E8F0000}"/>
    <cellStyle name="Normal 7 6 2 4 2 4" xfId="12571" xr:uid="{00000000-0005-0000-0000-00007F8F0000}"/>
    <cellStyle name="Normal 7 6 2 4 2 4 2" xfId="42902" xr:uid="{00000000-0005-0000-0000-0000808F0000}"/>
    <cellStyle name="Normal 7 6 2 4 2 4 3" xfId="27669" xr:uid="{00000000-0005-0000-0000-0000818F0000}"/>
    <cellStyle name="Normal 7 6 2 4 2 5" xfId="7550" xr:uid="{00000000-0005-0000-0000-0000828F0000}"/>
    <cellStyle name="Normal 7 6 2 4 2 5 2" xfId="37885" xr:uid="{00000000-0005-0000-0000-0000838F0000}"/>
    <cellStyle name="Normal 7 6 2 4 2 5 3" xfId="22652" xr:uid="{00000000-0005-0000-0000-0000848F0000}"/>
    <cellStyle name="Normal 7 6 2 4 2 6" xfId="32873" xr:uid="{00000000-0005-0000-0000-0000858F0000}"/>
    <cellStyle name="Normal 7 6 2 4 2 7" xfId="17639" xr:uid="{00000000-0005-0000-0000-0000868F0000}"/>
    <cellStyle name="Normal 7 6 2 4 3" xfId="3332" xr:uid="{00000000-0005-0000-0000-0000878F0000}"/>
    <cellStyle name="Normal 7 6 2 4 3 2" xfId="13406" xr:uid="{00000000-0005-0000-0000-0000888F0000}"/>
    <cellStyle name="Normal 7 6 2 4 3 2 2" xfId="43737" xr:uid="{00000000-0005-0000-0000-0000898F0000}"/>
    <cellStyle name="Normal 7 6 2 4 3 2 3" xfId="28504" xr:uid="{00000000-0005-0000-0000-00008A8F0000}"/>
    <cellStyle name="Normal 7 6 2 4 3 3" xfId="8386" xr:uid="{00000000-0005-0000-0000-00008B8F0000}"/>
    <cellStyle name="Normal 7 6 2 4 3 3 2" xfId="38720" xr:uid="{00000000-0005-0000-0000-00008C8F0000}"/>
    <cellStyle name="Normal 7 6 2 4 3 3 3" xfId="23487" xr:uid="{00000000-0005-0000-0000-00008D8F0000}"/>
    <cellStyle name="Normal 7 6 2 4 3 4" xfId="33707" xr:uid="{00000000-0005-0000-0000-00008E8F0000}"/>
    <cellStyle name="Normal 7 6 2 4 3 5" xfId="18474" xr:uid="{00000000-0005-0000-0000-00008F8F0000}"/>
    <cellStyle name="Normal 7 6 2 4 4" xfId="5025" xr:uid="{00000000-0005-0000-0000-0000908F0000}"/>
    <cellStyle name="Normal 7 6 2 4 4 2" xfId="15077" xr:uid="{00000000-0005-0000-0000-0000918F0000}"/>
    <cellStyle name="Normal 7 6 2 4 4 2 2" xfId="45408" xr:uid="{00000000-0005-0000-0000-0000928F0000}"/>
    <cellStyle name="Normal 7 6 2 4 4 2 3" xfId="30175" xr:uid="{00000000-0005-0000-0000-0000938F0000}"/>
    <cellStyle name="Normal 7 6 2 4 4 3" xfId="10057" xr:uid="{00000000-0005-0000-0000-0000948F0000}"/>
    <cellStyle name="Normal 7 6 2 4 4 3 2" xfId="40391" xr:uid="{00000000-0005-0000-0000-0000958F0000}"/>
    <cellStyle name="Normal 7 6 2 4 4 3 3" xfId="25158" xr:uid="{00000000-0005-0000-0000-0000968F0000}"/>
    <cellStyle name="Normal 7 6 2 4 4 4" xfId="35378" xr:uid="{00000000-0005-0000-0000-0000978F0000}"/>
    <cellStyle name="Normal 7 6 2 4 4 5" xfId="20145" xr:uid="{00000000-0005-0000-0000-0000988F0000}"/>
    <cellStyle name="Normal 7 6 2 4 5" xfId="11735" xr:uid="{00000000-0005-0000-0000-0000998F0000}"/>
    <cellStyle name="Normal 7 6 2 4 5 2" xfId="42066" xr:uid="{00000000-0005-0000-0000-00009A8F0000}"/>
    <cellStyle name="Normal 7 6 2 4 5 3" xfId="26833" xr:uid="{00000000-0005-0000-0000-00009B8F0000}"/>
    <cellStyle name="Normal 7 6 2 4 6" xfId="6714" xr:uid="{00000000-0005-0000-0000-00009C8F0000}"/>
    <cellStyle name="Normal 7 6 2 4 6 2" xfId="37049" xr:uid="{00000000-0005-0000-0000-00009D8F0000}"/>
    <cellStyle name="Normal 7 6 2 4 6 3" xfId="21816" xr:uid="{00000000-0005-0000-0000-00009E8F0000}"/>
    <cellStyle name="Normal 7 6 2 4 7" xfId="32037" xr:uid="{00000000-0005-0000-0000-00009F8F0000}"/>
    <cellStyle name="Normal 7 6 2 4 8" xfId="16803" xr:uid="{00000000-0005-0000-0000-0000A08F0000}"/>
    <cellStyle name="Normal 7 6 2 5" xfId="2061" xr:uid="{00000000-0005-0000-0000-0000A18F0000}"/>
    <cellStyle name="Normal 7 6 2 5 2" xfId="3751" xr:uid="{00000000-0005-0000-0000-0000A28F0000}"/>
    <cellStyle name="Normal 7 6 2 5 2 2" xfId="13824" xr:uid="{00000000-0005-0000-0000-0000A38F0000}"/>
    <cellStyle name="Normal 7 6 2 5 2 2 2" xfId="44155" xr:uid="{00000000-0005-0000-0000-0000A48F0000}"/>
    <cellStyle name="Normal 7 6 2 5 2 2 3" xfId="28922" xr:uid="{00000000-0005-0000-0000-0000A58F0000}"/>
    <cellStyle name="Normal 7 6 2 5 2 3" xfId="8804" xr:uid="{00000000-0005-0000-0000-0000A68F0000}"/>
    <cellStyle name="Normal 7 6 2 5 2 3 2" xfId="39138" xr:uid="{00000000-0005-0000-0000-0000A78F0000}"/>
    <cellStyle name="Normal 7 6 2 5 2 3 3" xfId="23905" xr:uid="{00000000-0005-0000-0000-0000A88F0000}"/>
    <cellStyle name="Normal 7 6 2 5 2 4" xfId="34125" xr:uid="{00000000-0005-0000-0000-0000A98F0000}"/>
    <cellStyle name="Normal 7 6 2 5 2 5" xfId="18892" xr:uid="{00000000-0005-0000-0000-0000AA8F0000}"/>
    <cellStyle name="Normal 7 6 2 5 3" xfId="5443" xr:uid="{00000000-0005-0000-0000-0000AB8F0000}"/>
    <cellStyle name="Normal 7 6 2 5 3 2" xfId="15495" xr:uid="{00000000-0005-0000-0000-0000AC8F0000}"/>
    <cellStyle name="Normal 7 6 2 5 3 2 2" xfId="45826" xr:uid="{00000000-0005-0000-0000-0000AD8F0000}"/>
    <cellStyle name="Normal 7 6 2 5 3 2 3" xfId="30593" xr:uid="{00000000-0005-0000-0000-0000AE8F0000}"/>
    <cellStyle name="Normal 7 6 2 5 3 3" xfId="10475" xr:uid="{00000000-0005-0000-0000-0000AF8F0000}"/>
    <cellStyle name="Normal 7 6 2 5 3 3 2" xfId="40809" xr:uid="{00000000-0005-0000-0000-0000B08F0000}"/>
    <cellStyle name="Normal 7 6 2 5 3 3 3" xfId="25576" xr:uid="{00000000-0005-0000-0000-0000B18F0000}"/>
    <cellStyle name="Normal 7 6 2 5 3 4" xfId="35796" xr:uid="{00000000-0005-0000-0000-0000B28F0000}"/>
    <cellStyle name="Normal 7 6 2 5 3 5" xfId="20563" xr:uid="{00000000-0005-0000-0000-0000B38F0000}"/>
    <cellStyle name="Normal 7 6 2 5 4" xfId="12153" xr:uid="{00000000-0005-0000-0000-0000B48F0000}"/>
    <cellStyle name="Normal 7 6 2 5 4 2" xfId="42484" xr:uid="{00000000-0005-0000-0000-0000B58F0000}"/>
    <cellStyle name="Normal 7 6 2 5 4 3" xfId="27251" xr:uid="{00000000-0005-0000-0000-0000B68F0000}"/>
    <cellStyle name="Normal 7 6 2 5 5" xfId="7132" xr:uid="{00000000-0005-0000-0000-0000B78F0000}"/>
    <cellStyle name="Normal 7 6 2 5 5 2" xfId="37467" xr:uid="{00000000-0005-0000-0000-0000B88F0000}"/>
    <cellStyle name="Normal 7 6 2 5 5 3" xfId="22234" xr:uid="{00000000-0005-0000-0000-0000B98F0000}"/>
    <cellStyle name="Normal 7 6 2 5 6" xfId="32455" xr:uid="{00000000-0005-0000-0000-0000BA8F0000}"/>
    <cellStyle name="Normal 7 6 2 5 7" xfId="17221" xr:uid="{00000000-0005-0000-0000-0000BB8F0000}"/>
    <cellStyle name="Normal 7 6 2 6" xfId="2914" xr:uid="{00000000-0005-0000-0000-0000BC8F0000}"/>
    <cellStyle name="Normal 7 6 2 6 2" xfId="12988" xr:uid="{00000000-0005-0000-0000-0000BD8F0000}"/>
    <cellStyle name="Normal 7 6 2 6 2 2" xfId="43319" xr:uid="{00000000-0005-0000-0000-0000BE8F0000}"/>
    <cellStyle name="Normal 7 6 2 6 2 3" xfId="28086" xr:uid="{00000000-0005-0000-0000-0000BF8F0000}"/>
    <cellStyle name="Normal 7 6 2 6 3" xfId="7968" xr:uid="{00000000-0005-0000-0000-0000C08F0000}"/>
    <cellStyle name="Normal 7 6 2 6 3 2" xfId="38302" xr:uid="{00000000-0005-0000-0000-0000C18F0000}"/>
    <cellStyle name="Normal 7 6 2 6 3 3" xfId="23069" xr:uid="{00000000-0005-0000-0000-0000C28F0000}"/>
    <cellStyle name="Normal 7 6 2 6 4" xfId="33289" xr:uid="{00000000-0005-0000-0000-0000C38F0000}"/>
    <cellStyle name="Normal 7 6 2 6 5" xfId="18056" xr:uid="{00000000-0005-0000-0000-0000C48F0000}"/>
    <cellStyle name="Normal 7 6 2 7" xfId="4607" xr:uid="{00000000-0005-0000-0000-0000C58F0000}"/>
    <cellStyle name="Normal 7 6 2 7 2" xfId="14659" xr:uid="{00000000-0005-0000-0000-0000C68F0000}"/>
    <cellStyle name="Normal 7 6 2 7 2 2" xfId="44990" xr:uid="{00000000-0005-0000-0000-0000C78F0000}"/>
    <cellStyle name="Normal 7 6 2 7 2 3" xfId="29757" xr:uid="{00000000-0005-0000-0000-0000C88F0000}"/>
    <cellStyle name="Normal 7 6 2 7 3" xfId="9639" xr:uid="{00000000-0005-0000-0000-0000C98F0000}"/>
    <cellStyle name="Normal 7 6 2 7 3 2" xfId="39973" xr:uid="{00000000-0005-0000-0000-0000CA8F0000}"/>
    <cellStyle name="Normal 7 6 2 7 3 3" xfId="24740" xr:uid="{00000000-0005-0000-0000-0000CB8F0000}"/>
    <cellStyle name="Normal 7 6 2 7 4" xfId="34960" xr:uid="{00000000-0005-0000-0000-0000CC8F0000}"/>
    <cellStyle name="Normal 7 6 2 7 5" xfId="19727" xr:uid="{00000000-0005-0000-0000-0000CD8F0000}"/>
    <cellStyle name="Normal 7 6 2 8" xfId="11317" xr:uid="{00000000-0005-0000-0000-0000CE8F0000}"/>
    <cellStyle name="Normal 7 6 2 8 2" xfId="41648" xr:uid="{00000000-0005-0000-0000-0000CF8F0000}"/>
    <cellStyle name="Normal 7 6 2 8 3" xfId="26415" xr:uid="{00000000-0005-0000-0000-0000D08F0000}"/>
    <cellStyle name="Normal 7 6 2 9" xfId="6296" xr:uid="{00000000-0005-0000-0000-0000D18F0000}"/>
    <cellStyle name="Normal 7 6 2 9 2" xfId="36631" xr:uid="{00000000-0005-0000-0000-0000D28F0000}"/>
    <cellStyle name="Normal 7 6 2 9 3" xfId="21398" xr:uid="{00000000-0005-0000-0000-0000D38F0000}"/>
    <cellStyle name="Normal 7 6 3" xfId="1260" xr:uid="{00000000-0005-0000-0000-0000D48F0000}"/>
    <cellStyle name="Normal 7 6 3 10" xfId="16437" xr:uid="{00000000-0005-0000-0000-0000D58F0000}"/>
    <cellStyle name="Normal 7 6 3 2" xfId="1479" xr:uid="{00000000-0005-0000-0000-0000D68F0000}"/>
    <cellStyle name="Normal 7 6 3 2 2" xfId="1900" xr:uid="{00000000-0005-0000-0000-0000D78F0000}"/>
    <cellStyle name="Normal 7 6 3 2 2 2" xfId="2739" xr:uid="{00000000-0005-0000-0000-0000D88F0000}"/>
    <cellStyle name="Normal 7 6 3 2 2 2 2" xfId="4429" xr:uid="{00000000-0005-0000-0000-0000D98F0000}"/>
    <cellStyle name="Normal 7 6 3 2 2 2 2 2" xfId="14502" xr:uid="{00000000-0005-0000-0000-0000DA8F0000}"/>
    <cellStyle name="Normal 7 6 3 2 2 2 2 2 2" xfId="44833" xr:uid="{00000000-0005-0000-0000-0000DB8F0000}"/>
    <cellStyle name="Normal 7 6 3 2 2 2 2 2 3" xfId="29600" xr:uid="{00000000-0005-0000-0000-0000DC8F0000}"/>
    <cellStyle name="Normal 7 6 3 2 2 2 2 3" xfId="9482" xr:uid="{00000000-0005-0000-0000-0000DD8F0000}"/>
    <cellStyle name="Normal 7 6 3 2 2 2 2 3 2" xfId="39816" xr:uid="{00000000-0005-0000-0000-0000DE8F0000}"/>
    <cellStyle name="Normal 7 6 3 2 2 2 2 3 3" xfId="24583" xr:uid="{00000000-0005-0000-0000-0000DF8F0000}"/>
    <cellStyle name="Normal 7 6 3 2 2 2 2 4" xfId="34803" xr:uid="{00000000-0005-0000-0000-0000E08F0000}"/>
    <cellStyle name="Normal 7 6 3 2 2 2 2 5" xfId="19570" xr:uid="{00000000-0005-0000-0000-0000E18F0000}"/>
    <cellStyle name="Normal 7 6 3 2 2 2 3" xfId="6121" xr:uid="{00000000-0005-0000-0000-0000E28F0000}"/>
    <cellStyle name="Normal 7 6 3 2 2 2 3 2" xfId="16173" xr:uid="{00000000-0005-0000-0000-0000E38F0000}"/>
    <cellStyle name="Normal 7 6 3 2 2 2 3 2 2" xfId="46504" xr:uid="{00000000-0005-0000-0000-0000E48F0000}"/>
    <cellStyle name="Normal 7 6 3 2 2 2 3 2 3" xfId="31271" xr:uid="{00000000-0005-0000-0000-0000E58F0000}"/>
    <cellStyle name="Normal 7 6 3 2 2 2 3 3" xfId="11153" xr:uid="{00000000-0005-0000-0000-0000E68F0000}"/>
    <cellStyle name="Normal 7 6 3 2 2 2 3 3 2" xfId="41487" xr:uid="{00000000-0005-0000-0000-0000E78F0000}"/>
    <cellStyle name="Normal 7 6 3 2 2 2 3 3 3" xfId="26254" xr:uid="{00000000-0005-0000-0000-0000E88F0000}"/>
    <cellStyle name="Normal 7 6 3 2 2 2 3 4" xfId="36474" xr:uid="{00000000-0005-0000-0000-0000E98F0000}"/>
    <cellStyle name="Normal 7 6 3 2 2 2 3 5" xfId="21241" xr:uid="{00000000-0005-0000-0000-0000EA8F0000}"/>
    <cellStyle name="Normal 7 6 3 2 2 2 4" xfId="12831" xr:uid="{00000000-0005-0000-0000-0000EB8F0000}"/>
    <cellStyle name="Normal 7 6 3 2 2 2 4 2" xfId="43162" xr:uid="{00000000-0005-0000-0000-0000EC8F0000}"/>
    <cellStyle name="Normal 7 6 3 2 2 2 4 3" xfId="27929" xr:uid="{00000000-0005-0000-0000-0000ED8F0000}"/>
    <cellStyle name="Normal 7 6 3 2 2 2 5" xfId="7810" xr:uid="{00000000-0005-0000-0000-0000EE8F0000}"/>
    <cellStyle name="Normal 7 6 3 2 2 2 5 2" xfId="38145" xr:uid="{00000000-0005-0000-0000-0000EF8F0000}"/>
    <cellStyle name="Normal 7 6 3 2 2 2 5 3" xfId="22912" xr:uid="{00000000-0005-0000-0000-0000F08F0000}"/>
    <cellStyle name="Normal 7 6 3 2 2 2 6" xfId="33133" xr:uid="{00000000-0005-0000-0000-0000F18F0000}"/>
    <cellStyle name="Normal 7 6 3 2 2 2 7" xfId="17899" xr:uid="{00000000-0005-0000-0000-0000F28F0000}"/>
    <cellStyle name="Normal 7 6 3 2 2 3" xfId="3592" xr:uid="{00000000-0005-0000-0000-0000F38F0000}"/>
    <cellStyle name="Normal 7 6 3 2 2 3 2" xfId="13666" xr:uid="{00000000-0005-0000-0000-0000F48F0000}"/>
    <cellStyle name="Normal 7 6 3 2 2 3 2 2" xfId="43997" xr:uid="{00000000-0005-0000-0000-0000F58F0000}"/>
    <cellStyle name="Normal 7 6 3 2 2 3 2 3" xfId="28764" xr:uid="{00000000-0005-0000-0000-0000F68F0000}"/>
    <cellStyle name="Normal 7 6 3 2 2 3 3" xfId="8646" xr:uid="{00000000-0005-0000-0000-0000F78F0000}"/>
    <cellStyle name="Normal 7 6 3 2 2 3 3 2" xfId="38980" xr:uid="{00000000-0005-0000-0000-0000F88F0000}"/>
    <cellStyle name="Normal 7 6 3 2 2 3 3 3" xfId="23747" xr:uid="{00000000-0005-0000-0000-0000F98F0000}"/>
    <cellStyle name="Normal 7 6 3 2 2 3 4" xfId="33967" xr:uid="{00000000-0005-0000-0000-0000FA8F0000}"/>
    <cellStyle name="Normal 7 6 3 2 2 3 5" xfId="18734" xr:uid="{00000000-0005-0000-0000-0000FB8F0000}"/>
    <cellStyle name="Normal 7 6 3 2 2 4" xfId="5285" xr:uid="{00000000-0005-0000-0000-0000FC8F0000}"/>
    <cellStyle name="Normal 7 6 3 2 2 4 2" xfId="15337" xr:uid="{00000000-0005-0000-0000-0000FD8F0000}"/>
    <cellStyle name="Normal 7 6 3 2 2 4 2 2" xfId="45668" xr:uid="{00000000-0005-0000-0000-0000FE8F0000}"/>
    <cellStyle name="Normal 7 6 3 2 2 4 2 3" xfId="30435" xr:uid="{00000000-0005-0000-0000-0000FF8F0000}"/>
    <cellStyle name="Normal 7 6 3 2 2 4 3" xfId="10317" xr:uid="{00000000-0005-0000-0000-000000900000}"/>
    <cellStyle name="Normal 7 6 3 2 2 4 3 2" xfId="40651" xr:uid="{00000000-0005-0000-0000-000001900000}"/>
    <cellStyle name="Normal 7 6 3 2 2 4 3 3" xfId="25418" xr:uid="{00000000-0005-0000-0000-000002900000}"/>
    <cellStyle name="Normal 7 6 3 2 2 4 4" xfId="35638" xr:uid="{00000000-0005-0000-0000-000003900000}"/>
    <cellStyle name="Normal 7 6 3 2 2 4 5" xfId="20405" xr:uid="{00000000-0005-0000-0000-000004900000}"/>
    <cellStyle name="Normal 7 6 3 2 2 5" xfId="11995" xr:uid="{00000000-0005-0000-0000-000005900000}"/>
    <cellStyle name="Normal 7 6 3 2 2 5 2" xfId="42326" xr:uid="{00000000-0005-0000-0000-000006900000}"/>
    <cellStyle name="Normal 7 6 3 2 2 5 3" xfId="27093" xr:uid="{00000000-0005-0000-0000-000007900000}"/>
    <cellStyle name="Normal 7 6 3 2 2 6" xfId="6974" xr:uid="{00000000-0005-0000-0000-000008900000}"/>
    <cellStyle name="Normal 7 6 3 2 2 6 2" xfId="37309" xr:uid="{00000000-0005-0000-0000-000009900000}"/>
    <cellStyle name="Normal 7 6 3 2 2 6 3" xfId="22076" xr:uid="{00000000-0005-0000-0000-00000A900000}"/>
    <cellStyle name="Normal 7 6 3 2 2 7" xfId="32297" xr:uid="{00000000-0005-0000-0000-00000B900000}"/>
    <cellStyle name="Normal 7 6 3 2 2 8" xfId="17063" xr:uid="{00000000-0005-0000-0000-00000C900000}"/>
    <cellStyle name="Normal 7 6 3 2 3" xfId="2321" xr:uid="{00000000-0005-0000-0000-00000D900000}"/>
    <cellStyle name="Normal 7 6 3 2 3 2" xfId="4011" xr:uid="{00000000-0005-0000-0000-00000E900000}"/>
    <cellStyle name="Normal 7 6 3 2 3 2 2" xfId="14084" xr:uid="{00000000-0005-0000-0000-00000F900000}"/>
    <cellStyle name="Normal 7 6 3 2 3 2 2 2" xfId="44415" xr:uid="{00000000-0005-0000-0000-000010900000}"/>
    <cellStyle name="Normal 7 6 3 2 3 2 2 3" xfId="29182" xr:uid="{00000000-0005-0000-0000-000011900000}"/>
    <cellStyle name="Normal 7 6 3 2 3 2 3" xfId="9064" xr:uid="{00000000-0005-0000-0000-000012900000}"/>
    <cellStyle name="Normal 7 6 3 2 3 2 3 2" xfId="39398" xr:uid="{00000000-0005-0000-0000-000013900000}"/>
    <cellStyle name="Normal 7 6 3 2 3 2 3 3" xfId="24165" xr:uid="{00000000-0005-0000-0000-000014900000}"/>
    <cellStyle name="Normal 7 6 3 2 3 2 4" xfId="34385" xr:uid="{00000000-0005-0000-0000-000015900000}"/>
    <cellStyle name="Normal 7 6 3 2 3 2 5" xfId="19152" xr:uid="{00000000-0005-0000-0000-000016900000}"/>
    <cellStyle name="Normal 7 6 3 2 3 3" xfId="5703" xr:uid="{00000000-0005-0000-0000-000017900000}"/>
    <cellStyle name="Normal 7 6 3 2 3 3 2" xfId="15755" xr:uid="{00000000-0005-0000-0000-000018900000}"/>
    <cellStyle name="Normal 7 6 3 2 3 3 2 2" xfId="46086" xr:uid="{00000000-0005-0000-0000-000019900000}"/>
    <cellStyle name="Normal 7 6 3 2 3 3 2 3" xfId="30853" xr:uid="{00000000-0005-0000-0000-00001A900000}"/>
    <cellStyle name="Normal 7 6 3 2 3 3 3" xfId="10735" xr:uid="{00000000-0005-0000-0000-00001B900000}"/>
    <cellStyle name="Normal 7 6 3 2 3 3 3 2" xfId="41069" xr:uid="{00000000-0005-0000-0000-00001C900000}"/>
    <cellStyle name="Normal 7 6 3 2 3 3 3 3" xfId="25836" xr:uid="{00000000-0005-0000-0000-00001D900000}"/>
    <cellStyle name="Normal 7 6 3 2 3 3 4" xfId="36056" xr:uid="{00000000-0005-0000-0000-00001E900000}"/>
    <cellStyle name="Normal 7 6 3 2 3 3 5" xfId="20823" xr:uid="{00000000-0005-0000-0000-00001F900000}"/>
    <cellStyle name="Normal 7 6 3 2 3 4" xfId="12413" xr:uid="{00000000-0005-0000-0000-000020900000}"/>
    <cellStyle name="Normal 7 6 3 2 3 4 2" xfId="42744" xr:uid="{00000000-0005-0000-0000-000021900000}"/>
    <cellStyle name="Normal 7 6 3 2 3 4 3" xfId="27511" xr:uid="{00000000-0005-0000-0000-000022900000}"/>
    <cellStyle name="Normal 7 6 3 2 3 5" xfId="7392" xr:uid="{00000000-0005-0000-0000-000023900000}"/>
    <cellStyle name="Normal 7 6 3 2 3 5 2" xfId="37727" xr:uid="{00000000-0005-0000-0000-000024900000}"/>
    <cellStyle name="Normal 7 6 3 2 3 5 3" xfId="22494" xr:uid="{00000000-0005-0000-0000-000025900000}"/>
    <cellStyle name="Normal 7 6 3 2 3 6" xfId="32715" xr:uid="{00000000-0005-0000-0000-000026900000}"/>
    <cellStyle name="Normal 7 6 3 2 3 7" xfId="17481" xr:uid="{00000000-0005-0000-0000-000027900000}"/>
    <cellStyle name="Normal 7 6 3 2 4" xfId="3174" xr:uid="{00000000-0005-0000-0000-000028900000}"/>
    <cellStyle name="Normal 7 6 3 2 4 2" xfId="13248" xr:uid="{00000000-0005-0000-0000-000029900000}"/>
    <cellStyle name="Normal 7 6 3 2 4 2 2" xfId="43579" xr:uid="{00000000-0005-0000-0000-00002A900000}"/>
    <cellStyle name="Normal 7 6 3 2 4 2 3" xfId="28346" xr:uid="{00000000-0005-0000-0000-00002B900000}"/>
    <cellStyle name="Normal 7 6 3 2 4 3" xfId="8228" xr:uid="{00000000-0005-0000-0000-00002C900000}"/>
    <cellStyle name="Normal 7 6 3 2 4 3 2" xfId="38562" xr:uid="{00000000-0005-0000-0000-00002D900000}"/>
    <cellStyle name="Normal 7 6 3 2 4 3 3" xfId="23329" xr:uid="{00000000-0005-0000-0000-00002E900000}"/>
    <cellStyle name="Normal 7 6 3 2 4 4" xfId="33549" xr:uid="{00000000-0005-0000-0000-00002F900000}"/>
    <cellStyle name="Normal 7 6 3 2 4 5" xfId="18316" xr:uid="{00000000-0005-0000-0000-000030900000}"/>
    <cellStyle name="Normal 7 6 3 2 5" xfId="4867" xr:uid="{00000000-0005-0000-0000-000031900000}"/>
    <cellStyle name="Normal 7 6 3 2 5 2" xfId="14919" xr:uid="{00000000-0005-0000-0000-000032900000}"/>
    <cellStyle name="Normal 7 6 3 2 5 2 2" xfId="45250" xr:uid="{00000000-0005-0000-0000-000033900000}"/>
    <cellStyle name="Normal 7 6 3 2 5 2 3" xfId="30017" xr:uid="{00000000-0005-0000-0000-000034900000}"/>
    <cellStyle name="Normal 7 6 3 2 5 3" xfId="9899" xr:uid="{00000000-0005-0000-0000-000035900000}"/>
    <cellStyle name="Normal 7 6 3 2 5 3 2" xfId="40233" xr:uid="{00000000-0005-0000-0000-000036900000}"/>
    <cellStyle name="Normal 7 6 3 2 5 3 3" xfId="25000" xr:uid="{00000000-0005-0000-0000-000037900000}"/>
    <cellStyle name="Normal 7 6 3 2 5 4" xfId="35220" xr:uid="{00000000-0005-0000-0000-000038900000}"/>
    <cellStyle name="Normal 7 6 3 2 5 5" xfId="19987" xr:uid="{00000000-0005-0000-0000-000039900000}"/>
    <cellStyle name="Normal 7 6 3 2 6" xfId="11577" xr:uid="{00000000-0005-0000-0000-00003A900000}"/>
    <cellStyle name="Normal 7 6 3 2 6 2" xfId="41908" xr:uid="{00000000-0005-0000-0000-00003B900000}"/>
    <cellStyle name="Normal 7 6 3 2 6 3" xfId="26675" xr:uid="{00000000-0005-0000-0000-00003C900000}"/>
    <cellStyle name="Normal 7 6 3 2 7" xfId="6556" xr:uid="{00000000-0005-0000-0000-00003D900000}"/>
    <cellStyle name="Normal 7 6 3 2 7 2" xfId="36891" xr:uid="{00000000-0005-0000-0000-00003E900000}"/>
    <cellStyle name="Normal 7 6 3 2 7 3" xfId="21658" xr:uid="{00000000-0005-0000-0000-00003F900000}"/>
    <cellStyle name="Normal 7 6 3 2 8" xfId="31879" xr:uid="{00000000-0005-0000-0000-000040900000}"/>
    <cellStyle name="Normal 7 6 3 2 9" xfId="16645" xr:uid="{00000000-0005-0000-0000-000041900000}"/>
    <cellStyle name="Normal 7 6 3 3" xfId="1692" xr:uid="{00000000-0005-0000-0000-000042900000}"/>
    <cellStyle name="Normal 7 6 3 3 2" xfId="2531" xr:uid="{00000000-0005-0000-0000-000043900000}"/>
    <cellStyle name="Normal 7 6 3 3 2 2" xfId="4221" xr:uid="{00000000-0005-0000-0000-000044900000}"/>
    <cellStyle name="Normal 7 6 3 3 2 2 2" xfId="14294" xr:uid="{00000000-0005-0000-0000-000045900000}"/>
    <cellStyle name="Normal 7 6 3 3 2 2 2 2" xfId="44625" xr:uid="{00000000-0005-0000-0000-000046900000}"/>
    <cellStyle name="Normal 7 6 3 3 2 2 2 3" xfId="29392" xr:uid="{00000000-0005-0000-0000-000047900000}"/>
    <cellStyle name="Normal 7 6 3 3 2 2 3" xfId="9274" xr:uid="{00000000-0005-0000-0000-000048900000}"/>
    <cellStyle name="Normal 7 6 3 3 2 2 3 2" xfId="39608" xr:uid="{00000000-0005-0000-0000-000049900000}"/>
    <cellStyle name="Normal 7 6 3 3 2 2 3 3" xfId="24375" xr:uid="{00000000-0005-0000-0000-00004A900000}"/>
    <cellStyle name="Normal 7 6 3 3 2 2 4" xfId="34595" xr:uid="{00000000-0005-0000-0000-00004B900000}"/>
    <cellStyle name="Normal 7 6 3 3 2 2 5" xfId="19362" xr:uid="{00000000-0005-0000-0000-00004C900000}"/>
    <cellStyle name="Normal 7 6 3 3 2 3" xfId="5913" xr:uid="{00000000-0005-0000-0000-00004D900000}"/>
    <cellStyle name="Normal 7 6 3 3 2 3 2" xfId="15965" xr:uid="{00000000-0005-0000-0000-00004E900000}"/>
    <cellStyle name="Normal 7 6 3 3 2 3 2 2" xfId="46296" xr:uid="{00000000-0005-0000-0000-00004F900000}"/>
    <cellStyle name="Normal 7 6 3 3 2 3 2 3" xfId="31063" xr:uid="{00000000-0005-0000-0000-000050900000}"/>
    <cellStyle name="Normal 7 6 3 3 2 3 3" xfId="10945" xr:uid="{00000000-0005-0000-0000-000051900000}"/>
    <cellStyle name="Normal 7 6 3 3 2 3 3 2" xfId="41279" xr:uid="{00000000-0005-0000-0000-000052900000}"/>
    <cellStyle name="Normal 7 6 3 3 2 3 3 3" xfId="26046" xr:uid="{00000000-0005-0000-0000-000053900000}"/>
    <cellStyle name="Normal 7 6 3 3 2 3 4" xfId="36266" xr:uid="{00000000-0005-0000-0000-000054900000}"/>
    <cellStyle name="Normal 7 6 3 3 2 3 5" xfId="21033" xr:uid="{00000000-0005-0000-0000-000055900000}"/>
    <cellStyle name="Normal 7 6 3 3 2 4" xfId="12623" xr:uid="{00000000-0005-0000-0000-000056900000}"/>
    <cellStyle name="Normal 7 6 3 3 2 4 2" xfId="42954" xr:uid="{00000000-0005-0000-0000-000057900000}"/>
    <cellStyle name="Normal 7 6 3 3 2 4 3" xfId="27721" xr:uid="{00000000-0005-0000-0000-000058900000}"/>
    <cellStyle name="Normal 7 6 3 3 2 5" xfId="7602" xr:uid="{00000000-0005-0000-0000-000059900000}"/>
    <cellStyle name="Normal 7 6 3 3 2 5 2" xfId="37937" xr:uid="{00000000-0005-0000-0000-00005A900000}"/>
    <cellStyle name="Normal 7 6 3 3 2 5 3" xfId="22704" xr:uid="{00000000-0005-0000-0000-00005B900000}"/>
    <cellStyle name="Normal 7 6 3 3 2 6" xfId="32925" xr:uid="{00000000-0005-0000-0000-00005C900000}"/>
    <cellStyle name="Normal 7 6 3 3 2 7" xfId="17691" xr:uid="{00000000-0005-0000-0000-00005D900000}"/>
    <cellStyle name="Normal 7 6 3 3 3" xfId="3384" xr:uid="{00000000-0005-0000-0000-00005E900000}"/>
    <cellStyle name="Normal 7 6 3 3 3 2" xfId="13458" xr:uid="{00000000-0005-0000-0000-00005F900000}"/>
    <cellStyle name="Normal 7 6 3 3 3 2 2" xfId="43789" xr:uid="{00000000-0005-0000-0000-000060900000}"/>
    <cellStyle name="Normal 7 6 3 3 3 2 3" xfId="28556" xr:uid="{00000000-0005-0000-0000-000061900000}"/>
    <cellStyle name="Normal 7 6 3 3 3 3" xfId="8438" xr:uid="{00000000-0005-0000-0000-000062900000}"/>
    <cellStyle name="Normal 7 6 3 3 3 3 2" xfId="38772" xr:uid="{00000000-0005-0000-0000-000063900000}"/>
    <cellStyle name="Normal 7 6 3 3 3 3 3" xfId="23539" xr:uid="{00000000-0005-0000-0000-000064900000}"/>
    <cellStyle name="Normal 7 6 3 3 3 4" xfId="33759" xr:uid="{00000000-0005-0000-0000-000065900000}"/>
    <cellStyle name="Normal 7 6 3 3 3 5" xfId="18526" xr:uid="{00000000-0005-0000-0000-000066900000}"/>
    <cellStyle name="Normal 7 6 3 3 4" xfId="5077" xr:uid="{00000000-0005-0000-0000-000067900000}"/>
    <cellStyle name="Normal 7 6 3 3 4 2" xfId="15129" xr:uid="{00000000-0005-0000-0000-000068900000}"/>
    <cellStyle name="Normal 7 6 3 3 4 2 2" xfId="45460" xr:uid="{00000000-0005-0000-0000-000069900000}"/>
    <cellStyle name="Normal 7 6 3 3 4 2 3" xfId="30227" xr:uid="{00000000-0005-0000-0000-00006A900000}"/>
    <cellStyle name="Normal 7 6 3 3 4 3" xfId="10109" xr:uid="{00000000-0005-0000-0000-00006B900000}"/>
    <cellStyle name="Normal 7 6 3 3 4 3 2" xfId="40443" xr:uid="{00000000-0005-0000-0000-00006C900000}"/>
    <cellStyle name="Normal 7 6 3 3 4 3 3" xfId="25210" xr:uid="{00000000-0005-0000-0000-00006D900000}"/>
    <cellStyle name="Normal 7 6 3 3 4 4" xfId="35430" xr:uid="{00000000-0005-0000-0000-00006E900000}"/>
    <cellStyle name="Normal 7 6 3 3 4 5" xfId="20197" xr:uid="{00000000-0005-0000-0000-00006F900000}"/>
    <cellStyle name="Normal 7 6 3 3 5" xfId="11787" xr:uid="{00000000-0005-0000-0000-000070900000}"/>
    <cellStyle name="Normal 7 6 3 3 5 2" xfId="42118" xr:uid="{00000000-0005-0000-0000-000071900000}"/>
    <cellStyle name="Normal 7 6 3 3 5 3" xfId="26885" xr:uid="{00000000-0005-0000-0000-000072900000}"/>
    <cellStyle name="Normal 7 6 3 3 6" xfId="6766" xr:uid="{00000000-0005-0000-0000-000073900000}"/>
    <cellStyle name="Normal 7 6 3 3 6 2" xfId="37101" xr:uid="{00000000-0005-0000-0000-000074900000}"/>
    <cellStyle name="Normal 7 6 3 3 6 3" xfId="21868" xr:uid="{00000000-0005-0000-0000-000075900000}"/>
    <cellStyle name="Normal 7 6 3 3 7" xfId="32089" xr:uid="{00000000-0005-0000-0000-000076900000}"/>
    <cellStyle name="Normal 7 6 3 3 8" xfId="16855" xr:uid="{00000000-0005-0000-0000-000077900000}"/>
    <cellStyle name="Normal 7 6 3 4" xfId="2113" xr:uid="{00000000-0005-0000-0000-000078900000}"/>
    <cellStyle name="Normal 7 6 3 4 2" xfId="3803" xr:uid="{00000000-0005-0000-0000-000079900000}"/>
    <cellStyle name="Normal 7 6 3 4 2 2" xfId="13876" xr:uid="{00000000-0005-0000-0000-00007A900000}"/>
    <cellStyle name="Normal 7 6 3 4 2 2 2" xfId="44207" xr:uid="{00000000-0005-0000-0000-00007B900000}"/>
    <cellStyle name="Normal 7 6 3 4 2 2 3" xfId="28974" xr:uid="{00000000-0005-0000-0000-00007C900000}"/>
    <cellStyle name="Normal 7 6 3 4 2 3" xfId="8856" xr:uid="{00000000-0005-0000-0000-00007D900000}"/>
    <cellStyle name="Normal 7 6 3 4 2 3 2" xfId="39190" xr:uid="{00000000-0005-0000-0000-00007E900000}"/>
    <cellStyle name="Normal 7 6 3 4 2 3 3" xfId="23957" xr:uid="{00000000-0005-0000-0000-00007F900000}"/>
    <cellStyle name="Normal 7 6 3 4 2 4" xfId="34177" xr:uid="{00000000-0005-0000-0000-000080900000}"/>
    <cellStyle name="Normal 7 6 3 4 2 5" xfId="18944" xr:uid="{00000000-0005-0000-0000-000081900000}"/>
    <cellStyle name="Normal 7 6 3 4 3" xfId="5495" xr:uid="{00000000-0005-0000-0000-000082900000}"/>
    <cellStyle name="Normal 7 6 3 4 3 2" xfId="15547" xr:uid="{00000000-0005-0000-0000-000083900000}"/>
    <cellStyle name="Normal 7 6 3 4 3 2 2" xfId="45878" xr:uid="{00000000-0005-0000-0000-000084900000}"/>
    <cellStyle name="Normal 7 6 3 4 3 2 3" xfId="30645" xr:uid="{00000000-0005-0000-0000-000085900000}"/>
    <cellStyle name="Normal 7 6 3 4 3 3" xfId="10527" xr:uid="{00000000-0005-0000-0000-000086900000}"/>
    <cellStyle name="Normal 7 6 3 4 3 3 2" xfId="40861" xr:uid="{00000000-0005-0000-0000-000087900000}"/>
    <cellStyle name="Normal 7 6 3 4 3 3 3" xfId="25628" xr:uid="{00000000-0005-0000-0000-000088900000}"/>
    <cellStyle name="Normal 7 6 3 4 3 4" xfId="35848" xr:uid="{00000000-0005-0000-0000-000089900000}"/>
    <cellStyle name="Normal 7 6 3 4 3 5" xfId="20615" xr:uid="{00000000-0005-0000-0000-00008A900000}"/>
    <cellStyle name="Normal 7 6 3 4 4" xfId="12205" xr:uid="{00000000-0005-0000-0000-00008B900000}"/>
    <cellStyle name="Normal 7 6 3 4 4 2" xfId="42536" xr:uid="{00000000-0005-0000-0000-00008C900000}"/>
    <cellStyle name="Normal 7 6 3 4 4 3" xfId="27303" xr:uid="{00000000-0005-0000-0000-00008D900000}"/>
    <cellStyle name="Normal 7 6 3 4 5" xfId="7184" xr:uid="{00000000-0005-0000-0000-00008E900000}"/>
    <cellStyle name="Normal 7 6 3 4 5 2" xfId="37519" xr:uid="{00000000-0005-0000-0000-00008F900000}"/>
    <cellStyle name="Normal 7 6 3 4 5 3" xfId="22286" xr:uid="{00000000-0005-0000-0000-000090900000}"/>
    <cellStyle name="Normal 7 6 3 4 6" xfId="32507" xr:uid="{00000000-0005-0000-0000-000091900000}"/>
    <cellStyle name="Normal 7 6 3 4 7" xfId="17273" xr:uid="{00000000-0005-0000-0000-000092900000}"/>
    <cellStyle name="Normal 7 6 3 5" xfId="2966" xr:uid="{00000000-0005-0000-0000-000093900000}"/>
    <cellStyle name="Normal 7 6 3 5 2" xfId="13040" xr:uid="{00000000-0005-0000-0000-000094900000}"/>
    <cellStyle name="Normal 7 6 3 5 2 2" xfId="43371" xr:uid="{00000000-0005-0000-0000-000095900000}"/>
    <cellStyle name="Normal 7 6 3 5 2 3" xfId="28138" xr:uid="{00000000-0005-0000-0000-000096900000}"/>
    <cellStyle name="Normal 7 6 3 5 3" xfId="8020" xr:uid="{00000000-0005-0000-0000-000097900000}"/>
    <cellStyle name="Normal 7 6 3 5 3 2" xfId="38354" xr:uid="{00000000-0005-0000-0000-000098900000}"/>
    <cellStyle name="Normal 7 6 3 5 3 3" xfId="23121" xr:uid="{00000000-0005-0000-0000-000099900000}"/>
    <cellStyle name="Normal 7 6 3 5 4" xfId="33341" xr:uid="{00000000-0005-0000-0000-00009A900000}"/>
    <cellStyle name="Normal 7 6 3 5 5" xfId="18108" xr:uid="{00000000-0005-0000-0000-00009B900000}"/>
    <cellStyle name="Normal 7 6 3 6" xfId="4659" xr:uid="{00000000-0005-0000-0000-00009C900000}"/>
    <cellStyle name="Normal 7 6 3 6 2" xfId="14711" xr:uid="{00000000-0005-0000-0000-00009D900000}"/>
    <cellStyle name="Normal 7 6 3 6 2 2" xfId="45042" xr:uid="{00000000-0005-0000-0000-00009E900000}"/>
    <cellStyle name="Normal 7 6 3 6 2 3" xfId="29809" xr:uid="{00000000-0005-0000-0000-00009F900000}"/>
    <cellStyle name="Normal 7 6 3 6 3" xfId="9691" xr:uid="{00000000-0005-0000-0000-0000A0900000}"/>
    <cellStyle name="Normal 7 6 3 6 3 2" xfId="40025" xr:uid="{00000000-0005-0000-0000-0000A1900000}"/>
    <cellStyle name="Normal 7 6 3 6 3 3" xfId="24792" xr:uid="{00000000-0005-0000-0000-0000A2900000}"/>
    <cellStyle name="Normal 7 6 3 6 4" xfId="35012" xr:uid="{00000000-0005-0000-0000-0000A3900000}"/>
    <cellStyle name="Normal 7 6 3 6 5" xfId="19779" xr:uid="{00000000-0005-0000-0000-0000A4900000}"/>
    <cellStyle name="Normal 7 6 3 7" xfId="11369" xr:uid="{00000000-0005-0000-0000-0000A5900000}"/>
    <cellStyle name="Normal 7 6 3 7 2" xfId="41700" xr:uid="{00000000-0005-0000-0000-0000A6900000}"/>
    <cellStyle name="Normal 7 6 3 7 3" xfId="26467" xr:uid="{00000000-0005-0000-0000-0000A7900000}"/>
    <cellStyle name="Normal 7 6 3 8" xfId="6348" xr:uid="{00000000-0005-0000-0000-0000A8900000}"/>
    <cellStyle name="Normal 7 6 3 8 2" xfId="36683" xr:uid="{00000000-0005-0000-0000-0000A9900000}"/>
    <cellStyle name="Normal 7 6 3 8 3" xfId="21450" xr:uid="{00000000-0005-0000-0000-0000AA900000}"/>
    <cellStyle name="Normal 7 6 3 9" xfId="31672" xr:uid="{00000000-0005-0000-0000-0000AB900000}"/>
    <cellStyle name="Normal 7 6 4" xfId="1373" xr:uid="{00000000-0005-0000-0000-0000AC900000}"/>
    <cellStyle name="Normal 7 6 4 2" xfId="1796" xr:uid="{00000000-0005-0000-0000-0000AD900000}"/>
    <cellStyle name="Normal 7 6 4 2 2" xfId="2635" xr:uid="{00000000-0005-0000-0000-0000AE900000}"/>
    <cellStyle name="Normal 7 6 4 2 2 2" xfId="4325" xr:uid="{00000000-0005-0000-0000-0000AF900000}"/>
    <cellStyle name="Normal 7 6 4 2 2 2 2" xfId="14398" xr:uid="{00000000-0005-0000-0000-0000B0900000}"/>
    <cellStyle name="Normal 7 6 4 2 2 2 2 2" xfId="44729" xr:uid="{00000000-0005-0000-0000-0000B1900000}"/>
    <cellStyle name="Normal 7 6 4 2 2 2 2 3" xfId="29496" xr:uid="{00000000-0005-0000-0000-0000B2900000}"/>
    <cellStyle name="Normal 7 6 4 2 2 2 3" xfId="9378" xr:uid="{00000000-0005-0000-0000-0000B3900000}"/>
    <cellStyle name="Normal 7 6 4 2 2 2 3 2" xfId="39712" xr:uid="{00000000-0005-0000-0000-0000B4900000}"/>
    <cellStyle name="Normal 7 6 4 2 2 2 3 3" xfId="24479" xr:uid="{00000000-0005-0000-0000-0000B5900000}"/>
    <cellStyle name="Normal 7 6 4 2 2 2 4" xfId="34699" xr:uid="{00000000-0005-0000-0000-0000B6900000}"/>
    <cellStyle name="Normal 7 6 4 2 2 2 5" xfId="19466" xr:uid="{00000000-0005-0000-0000-0000B7900000}"/>
    <cellStyle name="Normal 7 6 4 2 2 3" xfId="6017" xr:uid="{00000000-0005-0000-0000-0000B8900000}"/>
    <cellStyle name="Normal 7 6 4 2 2 3 2" xfId="16069" xr:uid="{00000000-0005-0000-0000-0000B9900000}"/>
    <cellStyle name="Normal 7 6 4 2 2 3 2 2" xfId="46400" xr:uid="{00000000-0005-0000-0000-0000BA900000}"/>
    <cellStyle name="Normal 7 6 4 2 2 3 2 3" xfId="31167" xr:uid="{00000000-0005-0000-0000-0000BB900000}"/>
    <cellStyle name="Normal 7 6 4 2 2 3 3" xfId="11049" xr:uid="{00000000-0005-0000-0000-0000BC900000}"/>
    <cellStyle name="Normal 7 6 4 2 2 3 3 2" xfId="41383" xr:uid="{00000000-0005-0000-0000-0000BD900000}"/>
    <cellStyle name="Normal 7 6 4 2 2 3 3 3" xfId="26150" xr:uid="{00000000-0005-0000-0000-0000BE900000}"/>
    <cellStyle name="Normal 7 6 4 2 2 3 4" xfId="36370" xr:uid="{00000000-0005-0000-0000-0000BF900000}"/>
    <cellStyle name="Normal 7 6 4 2 2 3 5" xfId="21137" xr:uid="{00000000-0005-0000-0000-0000C0900000}"/>
    <cellStyle name="Normal 7 6 4 2 2 4" xfId="12727" xr:uid="{00000000-0005-0000-0000-0000C1900000}"/>
    <cellStyle name="Normal 7 6 4 2 2 4 2" xfId="43058" xr:uid="{00000000-0005-0000-0000-0000C2900000}"/>
    <cellStyle name="Normal 7 6 4 2 2 4 3" xfId="27825" xr:uid="{00000000-0005-0000-0000-0000C3900000}"/>
    <cellStyle name="Normal 7 6 4 2 2 5" xfId="7706" xr:uid="{00000000-0005-0000-0000-0000C4900000}"/>
    <cellStyle name="Normal 7 6 4 2 2 5 2" xfId="38041" xr:uid="{00000000-0005-0000-0000-0000C5900000}"/>
    <cellStyle name="Normal 7 6 4 2 2 5 3" xfId="22808" xr:uid="{00000000-0005-0000-0000-0000C6900000}"/>
    <cellStyle name="Normal 7 6 4 2 2 6" xfId="33029" xr:uid="{00000000-0005-0000-0000-0000C7900000}"/>
    <cellStyle name="Normal 7 6 4 2 2 7" xfId="17795" xr:uid="{00000000-0005-0000-0000-0000C8900000}"/>
    <cellStyle name="Normal 7 6 4 2 3" xfId="3488" xr:uid="{00000000-0005-0000-0000-0000C9900000}"/>
    <cellStyle name="Normal 7 6 4 2 3 2" xfId="13562" xr:uid="{00000000-0005-0000-0000-0000CA900000}"/>
    <cellStyle name="Normal 7 6 4 2 3 2 2" xfId="43893" xr:uid="{00000000-0005-0000-0000-0000CB900000}"/>
    <cellStyle name="Normal 7 6 4 2 3 2 3" xfId="28660" xr:uid="{00000000-0005-0000-0000-0000CC900000}"/>
    <cellStyle name="Normal 7 6 4 2 3 3" xfId="8542" xr:uid="{00000000-0005-0000-0000-0000CD900000}"/>
    <cellStyle name="Normal 7 6 4 2 3 3 2" xfId="38876" xr:uid="{00000000-0005-0000-0000-0000CE900000}"/>
    <cellStyle name="Normal 7 6 4 2 3 3 3" xfId="23643" xr:uid="{00000000-0005-0000-0000-0000CF900000}"/>
    <cellStyle name="Normal 7 6 4 2 3 4" xfId="33863" xr:uid="{00000000-0005-0000-0000-0000D0900000}"/>
    <cellStyle name="Normal 7 6 4 2 3 5" xfId="18630" xr:uid="{00000000-0005-0000-0000-0000D1900000}"/>
    <cellStyle name="Normal 7 6 4 2 4" xfId="5181" xr:uid="{00000000-0005-0000-0000-0000D2900000}"/>
    <cellStyle name="Normal 7 6 4 2 4 2" xfId="15233" xr:uid="{00000000-0005-0000-0000-0000D3900000}"/>
    <cellStyle name="Normal 7 6 4 2 4 2 2" xfId="45564" xr:uid="{00000000-0005-0000-0000-0000D4900000}"/>
    <cellStyle name="Normal 7 6 4 2 4 2 3" xfId="30331" xr:uid="{00000000-0005-0000-0000-0000D5900000}"/>
    <cellStyle name="Normal 7 6 4 2 4 3" xfId="10213" xr:uid="{00000000-0005-0000-0000-0000D6900000}"/>
    <cellStyle name="Normal 7 6 4 2 4 3 2" xfId="40547" xr:uid="{00000000-0005-0000-0000-0000D7900000}"/>
    <cellStyle name="Normal 7 6 4 2 4 3 3" xfId="25314" xr:uid="{00000000-0005-0000-0000-0000D8900000}"/>
    <cellStyle name="Normal 7 6 4 2 4 4" xfId="35534" xr:uid="{00000000-0005-0000-0000-0000D9900000}"/>
    <cellStyle name="Normal 7 6 4 2 4 5" xfId="20301" xr:uid="{00000000-0005-0000-0000-0000DA900000}"/>
    <cellStyle name="Normal 7 6 4 2 5" xfId="11891" xr:uid="{00000000-0005-0000-0000-0000DB900000}"/>
    <cellStyle name="Normal 7 6 4 2 5 2" xfId="42222" xr:uid="{00000000-0005-0000-0000-0000DC900000}"/>
    <cellStyle name="Normal 7 6 4 2 5 3" xfId="26989" xr:uid="{00000000-0005-0000-0000-0000DD900000}"/>
    <cellStyle name="Normal 7 6 4 2 6" xfId="6870" xr:uid="{00000000-0005-0000-0000-0000DE900000}"/>
    <cellStyle name="Normal 7 6 4 2 6 2" xfId="37205" xr:uid="{00000000-0005-0000-0000-0000DF900000}"/>
    <cellStyle name="Normal 7 6 4 2 6 3" xfId="21972" xr:uid="{00000000-0005-0000-0000-0000E0900000}"/>
    <cellStyle name="Normal 7 6 4 2 7" xfId="32193" xr:uid="{00000000-0005-0000-0000-0000E1900000}"/>
    <cellStyle name="Normal 7 6 4 2 8" xfId="16959" xr:uid="{00000000-0005-0000-0000-0000E2900000}"/>
    <cellStyle name="Normal 7 6 4 3" xfId="2217" xr:uid="{00000000-0005-0000-0000-0000E3900000}"/>
    <cellStyle name="Normal 7 6 4 3 2" xfId="3907" xr:uid="{00000000-0005-0000-0000-0000E4900000}"/>
    <cellStyle name="Normal 7 6 4 3 2 2" xfId="13980" xr:uid="{00000000-0005-0000-0000-0000E5900000}"/>
    <cellStyle name="Normal 7 6 4 3 2 2 2" xfId="44311" xr:uid="{00000000-0005-0000-0000-0000E6900000}"/>
    <cellStyle name="Normal 7 6 4 3 2 2 3" xfId="29078" xr:uid="{00000000-0005-0000-0000-0000E7900000}"/>
    <cellStyle name="Normal 7 6 4 3 2 3" xfId="8960" xr:uid="{00000000-0005-0000-0000-0000E8900000}"/>
    <cellStyle name="Normal 7 6 4 3 2 3 2" xfId="39294" xr:uid="{00000000-0005-0000-0000-0000E9900000}"/>
    <cellStyle name="Normal 7 6 4 3 2 3 3" xfId="24061" xr:uid="{00000000-0005-0000-0000-0000EA900000}"/>
    <cellStyle name="Normal 7 6 4 3 2 4" xfId="34281" xr:uid="{00000000-0005-0000-0000-0000EB900000}"/>
    <cellStyle name="Normal 7 6 4 3 2 5" xfId="19048" xr:uid="{00000000-0005-0000-0000-0000EC900000}"/>
    <cellStyle name="Normal 7 6 4 3 3" xfId="5599" xr:uid="{00000000-0005-0000-0000-0000ED900000}"/>
    <cellStyle name="Normal 7 6 4 3 3 2" xfId="15651" xr:uid="{00000000-0005-0000-0000-0000EE900000}"/>
    <cellStyle name="Normal 7 6 4 3 3 2 2" xfId="45982" xr:uid="{00000000-0005-0000-0000-0000EF900000}"/>
    <cellStyle name="Normal 7 6 4 3 3 2 3" xfId="30749" xr:uid="{00000000-0005-0000-0000-0000F0900000}"/>
    <cellStyle name="Normal 7 6 4 3 3 3" xfId="10631" xr:uid="{00000000-0005-0000-0000-0000F1900000}"/>
    <cellStyle name="Normal 7 6 4 3 3 3 2" xfId="40965" xr:uid="{00000000-0005-0000-0000-0000F2900000}"/>
    <cellStyle name="Normal 7 6 4 3 3 3 3" xfId="25732" xr:uid="{00000000-0005-0000-0000-0000F3900000}"/>
    <cellStyle name="Normal 7 6 4 3 3 4" xfId="35952" xr:uid="{00000000-0005-0000-0000-0000F4900000}"/>
    <cellStyle name="Normal 7 6 4 3 3 5" xfId="20719" xr:uid="{00000000-0005-0000-0000-0000F5900000}"/>
    <cellStyle name="Normal 7 6 4 3 4" xfId="12309" xr:uid="{00000000-0005-0000-0000-0000F6900000}"/>
    <cellStyle name="Normal 7 6 4 3 4 2" xfId="42640" xr:uid="{00000000-0005-0000-0000-0000F7900000}"/>
    <cellStyle name="Normal 7 6 4 3 4 3" xfId="27407" xr:uid="{00000000-0005-0000-0000-0000F8900000}"/>
    <cellStyle name="Normal 7 6 4 3 5" xfId="7288" xr:uid="{00000000-0005-0000-0000-0000F9900000}"/>
    <cellStyle name="Normal 7 6 4 3 5 2" xfId="37623" xr:uid="{00000000-0005-0000-0000-0000FA900000}"/>
    <cellStyle name="Normal 7 6 4 3 5 3" xfId="22390" xr:uid="{00000000-0005-0000-0000-0000FB900000}"/>
    <cellStyle name="Normal 7 6 4 3 6" xfId="32611" xr:uid="{00000000-0005-0000-0000-0000FC900000}"/>
    <cellStyle name="Normal 7 6 4 3 7" xfId="17377" xr:uid="{00000000-0005-0000-0000-0000FD900000}"/>
    <cellStyle name="Normal 7 6 4 4" xfId="3070" xr:uid="{00000000-0005-0000-0000-0000FE900000}"/>
    <cellStyle name="Normal 7 6 4 4 2" xfId="13144" xr:uid="{00000000-0005-0000-0000-0000FF900000}"/>
    <cellStyle name="Normal 7 6 4 4 2 2" xfId="43475" xr:uid="{00000000-0005-0000-0000-000000910000}"/>
    <cellStyle name="Normal 7 6 4 4 2 3" xfId="28242" xr:uid="{00000000-0005-0000-0000-000001910000}"/>
    <cellStyle name="Normal 7 6 4 4 3" xfId="8124" xr:uid="{00000000-0005-0000-0000-000002910000}"/>
    <cellStyle name="Normal 7 6 4 4 3 2" xfId="38458" xr:uid="{00000000-0005-0000-0000-000003910000}"/>
    <cellStyle name="Normal 7 6 4 4 3 3" xfId="23225" xr:uid="{00000000-0005-0000-0000-000004910000}"/>
    <cellStyle name="Normal 7 6 4 4 4" xfId="33445" xr:uid="{00000000-0005-0000-0000-000005910000}"/>
    <cellStyle name="Normal 7 6 4 4 5" xfId="18212" xr:uid="{00000000-0005-0000-0000-000006910000}"/>
    <cellStyle name="Normal 7 6 4 5" xfId="4763" xr:uid="{00000000-0005-0000-0000-000007910000}"/>
    <cellStyle name="Normal 7 6 4 5 2" xfId="14815" xr:uid="{00000000-0005-0000-0000-000008910000}"/>
    <cellStyle name="Normal 7 6 4 5 2 2" xfId="45146" xr:uid="{00000000-0005-0000-0000-000009910000}"/>
    <cellStyle name="Normal 7 6 4 5 2 3" xfId="29913" xr:uid="{00000000-0005-0000-0000-00000A910000}"/>
    <cellStyle name="Normal 7 6 4 5 3" xfId="9795" xr:uid="{00000000-0005-0000-0000-00000B910000}"/>
    <cellStyle name="Normal 7 6 4 5 3 2" xfId="40129" xr:uid="{00000000-0005-0000-0000-00000C910000}"/>
    <cellStyle name="Normal 7 6 4 5 3 3" xfId="24896" xr:uid="{00000000-0005-0000-0000-00000D910000}"/>
    <cellStyle name="Normal 7 6 4 5 4" xfId="35116" xr:uid="{00000000-0005-0000-0000-00000E910000}"/>
    <cellStyle name="Normal 7 6 4 5 5" xfId="19883" xr:uid="{00000000-0005-0000-0000-00000F910000}"/>
    <cellStyle name="Normal 7 6 4 6" xfId="11473" xr:uid="{00000000-0005-0000-0000-000010910000}"/>
    <cellStyle name="Normal 7 6 4 6 2" xfId="41804" xr:uid="{00000000-0005-0000-0000-000011910000}"/>
    <cellStyle name="Normal 7 6 4 6 3" xfId="26571" xr:uid="{00000000-0005-0000-0000-000012910000}"/>
    <cellStyle name="Normal 7 6 4 7" xfId="6452" xr:uid="{00000000-0005-0000-0000-000013910000}"/>
    <cellStyle name="Normal 7 6 4 7 2" xfId="36787" xr:uid="{00000000-0005-0000-0000-000014910000}"/>
    <cellStyle name="Normal 7 6 4 7 3" xfId="21554" xr:uid="{00000000-0005-0000-0000-000015910000}"/>
    <cellStyle name="Normal 7 6 4 8" xfId="31775" xr:uid="{00000000-0005-0000-0000-000016910000}"/>
    <cellStyle name="Normal 7 6 4 9" xfId="16541" xr:uid="{00000000-0005-0000-0000-000017910000}"/>
    <cellStyle name="Normal 7 6 5" xfId="1586" xr:uid="{00000000-0005-0000-0000-000018910000}"/>
    <cellStyle name="Normal 7 6 5 2" xfId="2427" xr:uid="{00000000-0005-0000-0000-000019910000}"/>
    <cellStyle name="Normal 7 6 5 2 2" xfId="4117" xr:uid="{00000000-0005-0000-0000-00001A910000}"/>
    <cellStyle name="Normal 7 6 5 2 2 2" xfId="14190" xr:uid="{00000000-0005-0000-0000-00001B910000}"/>
    <cellStyle name="Normal 7 6 5 2 2 2 2" xfId="44521" xr:uid="{00000000-0005-0000-0000-00001C910000}"/>
    <cellStyle name="Normal 7 6 5 2 2 2 3" xfId="29288" xr:uid="{00000000-0005-0000-0000-00001D910000}"/>
    <cellStyle name="Normal 7 6 5 2 2 3" xfId="9170" xr:uid="{00000000-0005-0000-0000-00001E910000}"/>
    <cellStyle name="Normal 7 6 5 2 2 3 2" xfId="39504" xr:uid="{00000000-0005-0000-0000-00001F910000}"/>
    <cellStyle name="Normal 7 6 5 2 2 3 3" xfId="24271" xr:uid="{00000000-0005-0000-0000-000020910000}"/>
    <cellStyle name="Normal 7 6 5 2 2 4" xfId="34491" xr:uid="{00000000-0005-0000-0000-000021910000}"/>
    <cellStyle name="Normal 7 6 5 2 2 5" xfId="19258" xr:uid="{00000000-0005-0000-0000-000022910000}"/>
    <cellStyle name="Normal 7 6 5 2 3" xfId="5809" xr:uid="{00000000-0005-0000-0000-000023910000}"/>
    <cellStyle name="Normal 7 6 5 2 3 2" xfId="15861" xr:uid="{00000000-0005-0000-0000-000024910000}"/>
    <cellStyle name="Normal 7 6 5 2 3 2 2" xfId="46192" xr:uid="{00000000-0005-0000-0000-000025910000}"/>
    <cellStyle name="Normal 7 6 5 2 3 2 3" xfId="30959" xr:uid="{00000000-0005-0000-0000-000026910000}"/>
    <cellStyle name="Normal 7 6 5 2 3 3" xfId="10841" xr:uid="{00000000-0005-0000-0000-000027910000}"/>
    <cellStyle name="Normal 7 6 5 2 3 3 2" xfId="41175" xr:uid="{00000000-0005-0000-0000-000028910000}"/>
    <cellStyle name="Normal 7 6 5 2 3 3 3" xfId="25942" xr:uid="{00000000-0005-0000-0000-000029910000}"/>
    <cellStyle name="Normal 7 6 5 2 3 4" xfId="36162" xr:uid="{00000000-0005-0000-0000-00002A910000}"/>
    <cellStyle name="Normal 7 6 5 2 3 5" xfId="20929" xr:uid="{00000000-0005-0000-0000-00002B910000}"/>
    <cellStyle name="Normal 7 6 5 2 4" xfId="12519" xr:uid="{00000000-0005-0000-0000-00002C910000}"/>
    <cellStyle name="Normal 7 6 5 2 4 2" xfId="42850" xr:uid="{00000000-0005-0000-0000-00002D910000}"/>
    <cellStyle name="Normal 7 6 5 2 4 3" xfId="27617" xr:uid="{00000000-0005-0000-0000-00002E910000}"/>
    <cellStyle name="Normal 7 6 5 2 5" xfId="7498" xr:uid="{00000000-0005-0000-0000-00002F910000}"/>
    <cellStyle name="Normal 7 6 5 2 5 2" xfId="37833" xr:uid="{00000000-0005-0000-0000-000030910000}"/>
    <cellStyle name="Normal 7 6 5 2 5 3" xfId="22600" xr:uid="{00000000-0005-0000-0000-000031910000}"/>
    <cellStyle name="Normal 7 6 5 2 6" xfId="32821" xr:uid="{00000000-0005-0000-0000-000032910000}"/>
    <cellStyle name="Normal 7 6 5 2 7" xfId="17587" xr:uid="{00000000-0005-0000-0000-000033910000}"/>
    <cellStyle name="Normal 7 6 5 3" xfId="3280" xr:uid="{00000000-0005-0000-0000-000034910000}"/>
    <cellStyle name="Normal 7 6 5 3 2" xfId="13354" xr:uid="{00000000-0005-0000-0000-000035910000}"/>
    <cellStyle name="Normal 7 6 5 3 2 2" xfId="43685" xr:uid="{00000000-0005-0000-0000-000036910000}"/>
    <cellStyle name="Normal 7 6 5 3 2 3" xfId="28452" xr:uid="{00000000-0005-0000-0000-000037910000}"/>
    <cellStyle name="Normal 7 6 5 3 3" xfId="8334" xr:uid="{00000000-0005-0000-0000-000038910000}"/>
    <cellStyle name="Normal 7 6 5 3 3 2" xfId="38668" xr:uid="{00000000-0005-0000-0000-000039910000}"/>
    <cellStyle name="Normal 7 6 5 3 3 3" xfId="23435" xr:uid="{00000000-0005-0000-0000-00003A910000}"/>
    <cellStyle name="Normal 7 6 5 3 4" xfId="33655" xr:uid="{00000000-0005-0000-0000-00003B910000}"/>
    <cellStyle name="Normal 7 6 5 3 5" xfId="18422" xr:uid="{00000000-0005-0000-0000-00003C910000}"/>
    <cellStyle name="Normal 7 6 5 4" xfId="4973" xr:uid="{00000000-0005-0000-0000-00003D910000}"/>
    <cellStyle name="Normal 7 6 5 4 2" xfId="15025" xr:uid="{00000000-0005-0000-0000-00003E910000}"/>
    <cellStyle name="Normal 7 6 5 4 2 2" xfId="45356" xr:uid="{00000000-0005-0000-0000-00003F910000}"/>
    <cellStyle name="Normal 7 6 5 4 2 3" xfId="30123" xr:uid="{00000000-0005-0000-0000-000040910000}"/>
    <cellStyle name="Normal 7 6 5 4 3" xfId="10005" xr:uid="{00000000-0005-0000-0000-000041910000}"/>
    <cellStyle name="Normal 7 6 5 4 3 2" xfId="40339" xr:uid="{00000000-0005-0000-0000-000042910000}"/>
    <cellStyle name="Normal 7 6 5 4 3 3" xfId="25106" xr:uid="{00000000-0005-0000-0000-000043910000}"/>
    <cellStyle name="Normal 7 6 5 4 4" xfId="35326" xr:uid="{00000000-0005-0000-0000-000044910000}"/>
    <cellStyle name="Normal 7 6 5 4 5" xfId="20093" xr:uid="{00000000-0005-0000-0000-000045910000}"/>
    <cellStyle name="Normal 7 6 5 5" xfId="11683" xr:uid="{00000000-0005-0000-0000-000046910000}"/>
    <cellStyle name="Normal 7 6 5 5 2" xfId="42014" xr:uid="{00000000-0005-0000-0000-000047910000}"/>
    <cellStyle name="Normal 7 6 5 5 3" xfId="26781" xr:uid="{00000000-0005-0000-0000-000048910000}"/>
    <cellStyle name="Normal 7 6 5 6" xfId="6662" xr:uid="{00000000-0005-0000-0000-000049910000}"/>
    <cellStyle name="Normal 7 6 5 6 2" xfId="36997" xr:uid="{00000000-0005-0000-0000-00004A910000}"/>
    <cellStyle name="Normal 7 6 5 6 3" xfId="21764" xr:uid="{00000000-0005-0000-0000-00004B910000}"/>
    <cellStyle name="Normal 7 6 5 7" xfId="31985" xr:uid="{00000000-0005-0000-0000-00004C910000}"/>
    <cellStyle name="Normal 7 6 5 8" xfId="16751" xr:uid="{00000000-0005-0000-0000-00004D910000}"/>
    <cellStyle name="Normal 7 6 6" xfId="2007" xr:uid="{00000000-0005-0000-0000-00004E910000}"/>
    <cellStyle name="Normal 7 6 6 2" xfId="3699" xr:uid="{00000000-0005-0000-0000-00004F910000}"/>
    <cellStyle name="Normal 7 6 6 2 2" xfId="13772" xr:uid="{00000000-0005-0000-0000-000050910000}"/>
    <cellStyle name="Normal 7 6 6 2 2 2" xfId="44103" xr:uid="{00000000-0005-0000-0000-000051910000}"/>
    <cellStyle name="Normal 7 6 6 2 2 3" xfId="28870" xr:uid="{00000000-0005-0000-0000-000052910000}"/>
    <cellStyle name="Normal 7 6 6 2 3" xfId="8752" xr:uid="{00000000-0005-0000-0000-000053910000}"/>
    <cellStyle name="Normal 7 6 6 2 3 2" xfId="39086" xr:uid="{00000000-0005-0000-0000-000054910000}"/>
    <cellStyle name="Normal 7 6 6 2 3 3" xfId="23853" xr:uid="{00000000-0005-0000-0000-000055910000}"/>
    <cellStyle name="Normal 7 6 6 2 4" xfId="34073" xr:uid="{00000000-0005-0000-0000-000056910000}"/>
    <cellStyle name="Normal 7 6 6 2 5" xfId="18840" xr:uid="{00000000-0005-0000-0000-000057910000}"/>
    <cellStyle name="Normal 7 6 6 3" xfId="5391" xr:uid="{00000000-0005-0000-0000-000058910000}"/>
    <cellStyle name="Normal 7 6 6 3 2" xfId="15443" xr:uid="{00000000-0005-0000-0000-000059910000}"/>
    <cellStyle name="Normal 7 6 6 3 2 2" xfId="45774" xr:uid="{00000000-0005-0000-0000-00005A910000}"/>
    <cellStyle name="Normal 7 6 6 3 2 3" xfId="30541" xr:uid="{00000000-0005-0000-0000-00005B910000}"/>
    <cellStyle name="Normal 7 6 6 3 3" xfId="10423" xr:uid="{00000000-0005-0000-0000-00005C910000}"/>
    <cellStyle name="Normal 7 6 6 3 3 2" xfId="40757" xr:uid="{00000000-0005-0000-0000-00005D910000}"/>
    <cellStyle name="Normal 7 6 6 3 3 3" xfId="25524" xr:uid="{00000000-0005-0000-0000-00005E910000}"/>
    <cellStyle name="Normal 7 6 6 3 4" xfId="35744" xr:uid="{00000000-0005-0000-0000-00005F910000}"/>
    <cellStyle name="Normal 7 6 6 3 5" xfId="20511" xr:uid="{00000000-0005-0000-0000-000060910000}"/>
    <cellStyle name="Normal 7 6 6 4" xfId="12101" xr:uid="{00000000-0005-0000-0000-000061910000}"/>
    <cellStyle name="Normal 7 6 6 4 2" xfId="42432" xr:uid="{00000000-0005-0000-0000-000062910000}"/>
    <cellStyle name="Normal 7 6 6 4 3" xfId="27199" xr:uid="{00000000-0005-0000-0000-000063910000}"/>
    <cellStyle name="Normal 7 6 6 5" xfId="7080" xr:uid="{00000000-0005-0000-0000-000064910000}"/>
    <cellStyle name="Normal 7 6 6 5 2" xfId="37415" xr:uid="{00000000-0005-0000-0000-000065910000}"/>
    <cellStyle name="Normal 7 6 6 5 3" xfId="22182" xr:uid="{00000000-0005-0000-0000-000066910000}"/>
    <cellStyle name="Normal 7 6 6 6" xfId="32403" xr:uid="{00000000-0005-0000-0000-000067910000}"/>
    <cellStyle name="Normal 7 6 6 7" xfId="17169" xr:uid="{00000000-0005-0000-0000-000068910000}"/>
    <cellStyle name="Normal 7 6 7" xfId="2859" xr:uid="{00000000-0005-0000-0000-000069910000}"/>
    <cellStyle name="Normal 7 6 7 2" xfId="12936" xr:uid="{00000000-0005-0000-0000-00006A910000}"/>
    <cellStyle name="Normal 7 6 7 2 2" xfId="43267" xr:uid="{00000000-0005-0000-0000-00006B910000}"/>
    <cellStyle name="Normal 7 6 7 2 3" xfId="28034" xr:uid="{00000000-0005-0000-0000-00006C910000}"/>
    <cellStyle name="Normal 7 6 7 3" xfId="7916" xr:uid="{00000000-0005-0000-0000-00006D910000}"/>
    <cellStyle name="Normal 7 6 7 3 2" xfId="38250" xr:uid="{00000000-0005-0000-0000-00006E910000}"/>
    <cellStyle name="Normal 7 6 7 3 3" xfId="23017" xr:uid="{00000000-0005-0000-0000-00006F910000}"/>
    <cellStyle name="Normal 7 6 7 4" xfId="33237" xr:uid="{00000000-0005-0000-0000-000070910000}"/>
    <cellStyle name="Normal 7 6 7 5" xfId="18004" xr:uid="{00000000-0005-0000-0000-000071910000}"/>
    <cellStyle name="Normal 7 6 8" xfId="4553" xr:uid="{00000000-0005-0000-0000-000072910000}"/>
    <cellStyle name="Normal 7 6 8 2" xfId="14607" xr:uid="{00000000-0005-0000-0000-000073910000}"/>
    <cellStyle name="Normal 7 6 8 2 2" xfId="44938" xr:uid="{00000000-0005-0000-0000-000074910000}"/>
    <cellStyle name="Normal 7 6 8 2 3" xfId="29705" xr:uid="{00000000-0005-0000-0000-000075910000}"/>
    <cellStyle name="Normal 7 6 8 3" xfId="9587" xr:uid="{00000000-0005-0000-0000-000076910000}"/>
    <cellStyle name="Normal 7 6 8 3 2" xfId="39921" xr:uid="{00000000-0005-0000-0000-000077910000}"/>
    <cellStyle name="Normal 7 6 8 3 3" xfId="24688" xr:uid="{00000000-0005-0000-0000-000078910000}"/>
    <cellStyle name="Normal 7 6 8 4" xfId="34908" xr:uid="{00000000-0005-0000-0000-000079910000}"/>
    <cellStyle name="Normal 7 6 8 5" xfId="19675" xr:uid="{00000000-0005-0000-0000-00007A910000}"/>
    <cellStyle name="Normal 7 6 9" xfId="11263" xr:uid="{00000000-0005-0000-0000-00007B910000}"/>
    <cellStyle name="Normal 7 6 9 2" xfId="41596" xr:uid="{00000000-0005-0000-0000-00007C910000}"/>
    <cellStyle name="Normal 7 6 9 3" xfId="26363" xr:uid="{00000000-0005-0000-0000-00007D910000}"/>
    <cellStyle name="Normal 7 7" xfId="905" xr:uid="{00000000-0005-0000-0000-00007E910000}"/>
    <cellStyle name="Normal 7 8" xfId="899" xr:uid="{00000000-0005-0000-0000-00007F910000}"/>
    <cellStyle name="Normal 7 9" xfId="367" xr:uid="{00000000-0005-0000-0000-000080910000}"/>
    <cellStyle name="Normal 70" xfId="906" xr:uid="{00000000-0005-0000-0000-000081910000}"/>
    <cellStyle name="Normal 71" xfId="907" xr:uid="{00000000-0005-0000-0000-000082910000}"/>
    <cellStyle name="Normal 71 10" xfId="6243" xr:uid="{00000000-0005-0000-0000-000083910000}"/>
    <cellStyle name="Normal 71 10 2" xfId="36580" xr:uid="{00000000-0005-0000-0000-000084910000}"/>
    <cellStyle name="Normal 71 10 3" xfId="21347" xr:uid="{00000000-0005-0000-0000-000085910000}"/>
    <cellStyle name="Normal 71 11" xfId="31571" xr:uid="{00000000-0005-0000-0000-000086910000}"/>
    <cellStyle name="Normal 71 12" xfId="16332" xr:uid="{00000000-0005-0000-0000-000087910000}"/>
    <cellStyle name="Normal 71 2" xfId="1207" xr:uid="{00000000-0005-0000-0000-000088910000}"/>
    <cellStyle name="Normal 71 2 10" xfId="31622" xr:uid="{00000000-0005-0000-0000-000089910000}"/>
    <cellStyle name="Normal 71 2 11" xfId="16386" xr:uid="{00000000-0005-0000-0000-00008A910000}"/>
    <cellStyle name="Normal 71 2 2" xfId="1315" xr:uid="{00000000-0005-0000-0000-00008B910000}"/>
    <cellStyle name="Normal 71 2 2 10" xfId="16490" xr:uid="{00000000-0005-0000-0000-00008C910000}"/>
    <cellStyle name="Normal 71 2 2 2" xfId="1532" xr:uid="{00000000-0005-0000-0000-00008D910000}"/>
    <cellStyle name="Normal 71 2 2 2 2" xfId="1953" xr:uid="{00000000-0005-0000-0000-00008E910000}"/>
    <cellStyle name="Normal 71 2 2 2 2 2" xfId="2792" xr:uid="{00000000-0005-0000-0000-00008F910000}"/>
    <cellStyle name="Normal 71 2 2 2 2 2 2" xfId="4482" xr:uid="{00000000-0005-0000-0000-000090910000}"/>
    <cellStyle name="Normal 71 2 2 2 2 2 2 2" xfId="14555" xr:uid="{00000000-0005-0000-0000-000091910000}"/>
    <cellStyle name="Normal 71 2 2 2 2 2 2 2 2" xfId="44886" xr:uid="{00000000-0005-0000-0000-000092910000}"/>
    <cellStyle name="Normal 71 2 2 2 2 2 2 2 3" xfId="29653" xr:uid="{00000000-0005-0000-0000-000093910000}"/>
    <cellStyle name="Normal 71 2 2 2 2 2 2 3" xfId="9535" xr:uid="{00000000-0005-0000-0000-000094910000}"/>
    <cellStyle name="Normal 71 2 2 2 2 2 2 3 2" xfId="39869" xr:uid="{00000000-0005-0000-0000-000095910000}"/>
    <cellStyle name="Normal 71 2 2 2 2 2 2 3 3" xfId="24636" xr:uid="{00000000-0005-0000-0000-000096910000}"/>
    <cellStyle name="Normal 71 2 2 2 2 2 2 4" xfId="34856" xr:uid="{00000000-0005-0000-0000-000097910000}"/>
    <cellStyle name="Normal 71 2 2 2 2 2 2 5" xfId="19623" xr:uid="{00000000-0005-0000-0000-000098910000}"/>
    <cellStyle name="Normal 71 2 2 2 2 2 3" xfId="6174" xr:uid="{00000000-0005-0000-0000-000099910000}"/>
    <cellStyle name="Normal 71 2 2 2 2 2 3 2" xfId="16226" xr:uid="{00000000-0005-0000-0000-00009A910000}"/>
    <cellStyle name="Normal 71 2 2 2 2 2 3 2 2" xfId="46557" xr:uid="{00000000-0005-0000-0000-00009B910000}"/>
    <cellStyle name="Normal 71 2 2 2 2 2 3 2 3" xfId="31324" xr:uid="{00000000-0005-0000-0000-00009C910000}"/>
    <cellStyle name="Normal 71 2 2 2 2 2 3 3" xfId="11206" xr:uid="{00000000-0005-0000-0000-00009D910000}"/>
    <cellStyle name="Normal 71 2 2 2 2 2 3 3 2" xfId="41540" xr:uid="{00000000-0005-0000-0000-00009E910000}"/>
    <cellStyle name="Normal 71 2 2 2 2 2 3 3 3" xfId="26307" xr:uid="{00000000-0005-0000-0000-00009F910000}"/>
    <cellStyle name="Normal 71 2 2 2 2 2 3 4" xfId="36527" xr:uid="{00000000-0005-0000-0000-0000A0910000}"/>
    <cellStyle name="Normal 71 2 2 2 2 2 3 5" xfId="21294" xr:uid="{00000000-0005-0000-0000-0000A1910000}"/>
    <cellStyle name="Normal 71 2 2 2 2 2 4" xfId="12884" xr:uid="{00000000-0005-0000-0000-0000A2910000}"/>
    <cellStyle name="Normal 71 2 2 2 2 2 4 2" xfId="43215" xr:uid="{00000000-0005-0000-0000-0000A3910000}"/>
    <cellStyle name="Normal 71 2 2 2 2 2 4 3" xfId="27982" xr:uid="{00000000-0005-0000-0000-0000A4910000}"/>
    <cellStyle name="Normal 71 2 2 2 2 2 5" xfId="7863" xr:uid="{00000000-0005-0000-0000-0000A5910000}"/>
    <cellStyle name="Normal 71 2 2 2 2 2 5 2" xfId="38198" xr:uid="{00000000-0005-0000-0000-0000A6910000}"/>
    <cellStyle name="Normal 71 2 2 2 2 2 5 3" xfId="22965" xr:uid="{00000000-0005-0000-0000-0000A7910000}"/>
    <cellStyle name="Normal 71 2 2 2 2 2 6" xfId="33186" xr:uid="{00000000-0005-0000-0000-0000A8910000}"/>
    <cellStyle name="Normal 71 2 2 2 2 2 7" xfId="17952" xr:uid="{00000000-0005-0000-0000-0000A9910000}"/>
    <cellStyle name="Normal 71 2 2 2 2 3" xfId="3645" xr:uid="{00000000-0005-0000-0000-0000AA910000}"/>
    <cellStyle name="Normal 71 2 2 2 2 3 2" xfId="13719" xr:uid="{00000000-0005-0000-0000-0000AB910000}"/>
    <cellStyle name="Normal 71 2 2 2 2 3 2 2" xfId="44050" xr:uid="{00000000-0005-0000-0000-0000AC910000}"/>
    <cellStyle name="Normal 71 2 2 2 2 3 2 3" xfId="28817" xr:uid="{00000000-0005-0000-0000-0000AD910000}"/>
    <cellStyle name="Normal 71 2 2 2 2 3 3" xfId="8699" xr:uid="{00000000-0005-0000-0000-0000AE910000}"/>
    <cellStyle name="Normal 71 2 2 2 2 3 3 2" xfId="39033" xr:uid="{00000000-0005-0000-0000-0000AF910000}"/>
    <cellStyle name="Normal 71 2 2 2 2 3 3 3" xfId="23800" xr:uid="{00000000-0005-0000-0000-0000B0910000}"/>
    <cellStyle name="Normal 71 2 2 2 2 3 4" xfId="34020" xr:uid="{00000000-0005-0000-0000-0000B1910000}"/>
    <cellStyle name="Normal 71 2 2 2 2 3 5" xfId="18787" xr:uid="{00000000-0005-0000-0000-0000B2910000}"/>
    <cellStyle name="Normal 71 2 2 2 2 4" xfId="5338" xr:uid="{00000000-0005-0000-0000-0000B3910000}"/>
    <cellStyle name="Normal 71 2 2 2 2 4 2" xfId="15390" xr:uid="{00000000-0005-0000-0000-0000B4910000}"/>
    <cellStyle name="Normal 71 2 2 2 2 4 2 2" xfId="45721" xr:uid="{00000000-0005-0000-0000-0000B5910000}"/>
    <cellStyle name="Normal 71 2 2 2 2 4 2 3" xfId="30488" xr:uid="{00000000-0005-0000-0000-0000B6910000}"/>
    <cellStyle name="Normal 71 2 2 2 2 4 3" xfId="10370" xr:uid="{00000000-0005-0000-0000-0000B7910000}"/>
    <cellStyle name="Normal 71 2 2 2 2 4 3 2" xfId="40704" xr:uid="{00000000-0005-0000-0000-0000B8910000}"/>
    <cellStyle name="Normal 71 2 2 2 2 4 3 3" xfId="25471" xr:uid="{00000000-0005-0000-0000-0000B9910000}"/>
    <cellStyle name="Normal 71 2 2 2 2 4 4" xfId="35691" xr:uid="{00000000-0005-0000-0000-0000BA910000}"/>
    <cellStyle name="Normal 71 2 2 2 2 4 5" xfId="20458" xr:uid="{00000000-0005-0000-0000-0000BB910000}"/>
    <cellStyle name="Normal 71 2 2 2 2 5" xfId="12048" xr:uid="{00000000-0005-0000-0000-0000BC910000}"/>
    <cellStyle name="Normal 71 2 2 2 2 5 2" xfId="42379" xr:uid="{00000000-0005-0000-0000-0000BD910000}"/>
    <cellStyle name="Normal 71 2 2 2 2 5 3" xfId="27146" xr:uid="{00000000-0005-0000-0000-0000BE910000}"/>
    <cellStyle name="Normal 71 2 2 2 2 6" xfId="7027" xr:uid="{00000000-0005-0000-0000-0000BF910000}"/>
    <cellStyle name="Normal 71 2 2 2 2 6 2" xfId="37362" xr:uid="{00000000-0005-0000-0000-0000C0910000}"/>
    <cellStyle name="Normal 71 2 2 2 2 6 3" xfId="22129" xr:uid="{00000000-0005-0000-0000-0000C1910000}"/>
    <cellStyle name="Normal 71 2 2 2 2 7" xfId="32350" xr:uid="{00000000-0005-0000-0000-0000C2910000}"/>
    <cellStyle name="Normal 71 2 2 2 2 8" xfId="17116" xr:uid="{00000000-0005-0000-0000-0000C3910000}"/>
    <cellStyle name="Normal 71 2 2 2 3" xfId="2374" xr:uid="{00000000-0005-0000-0000-0000C4910000}"/>
    <cellStyle name="Normal 71 2 2 2 3 2" xfId="4064" xr:uid="{00000000-0005-0000-0000-0000C5910000}"/>
    <cellStyle name="Normal 71 2 2 2 3 2 2" xfId="14137" xr:uid="{00000000-0005-0000-0000-0000C6910000}"/>
    <cellStyle name="Normal 71 2 2 2 3 2 2 2" xfId="44468" xr:uid="{00000000-0005-0000-0000-0000C7910000}"/>
    <cellStyle name="Normal 71 2 2 2 3 2 2 3" xfId="29235" xr:uid="{00000000-0005-0000-0000-0000C8910000}"/>
    <cellStyle name="Normal 71 2 2 2 3 2 3" xfId="9117" xr:uid="{00000000-0005-0000-0000-0000C9910000}"/>
    <cellStyle name="Normal 71 2 2 2 3 2 3 2" xfId="39451" xr:uid="{00000000-0005-0000-0000-0000CA910000}"/>
    <cellStyle name="Normal 71 2 2 2 3 2 3 3" xfId="24218" xr:uid="{00000000-0005-0000-0000-0000CB910000}"/>
    <cellStyle name="Normal 71 2 2 2 3 2 4" xfId="34438" xr:uid="{00000000-0005-0000-0000-0000CC910000}"/>
    <cellStyle name="Normal 71 2 2 2 3 2 5" xfId="19205" xr:uid="{00000000-0005-0000-0000-0000CD910000}"/>
    <cellStyle name="Normal 71 2 2 2 3 3" xfId="5756" xr:uid="{00000000-0005-0000-0000-0000CE910000}"/>
    <cellStyle name="Normal 71 2 2 2 3 3 2" xfId="15808" xr:uid="{00000000-0005-0000-0000-0000CF910000}"/>
    <cellStyle name="Normal 71 2 2 2 3 3 2 2" xfId="46139" xr:uid="{00000000-0005-0000-0000-0000D0910000}"/>
    <cellStyle name="Normal 71 2 2 2 3 3 2 3" xfId="30906" xr:uid="{00000000-0005-0000-0000-0000D1910000}"/>
    <cellStyle name="Normal 71 2 2 2 3 3 3" xfId="10788" xr:uid="{00000000-0005-0000-0000-0000D2910000}"/>
    <cellStyle name="Normal 71 2 2 2 3 3 3 2" xfId="41122" xr:uid="{00000000-0005-0000-0000-0000D3910000}"/>
    <cellStyle name="Normal 71 2 2 2 3 3 3 3" xfId="25889" xr:uid="{00000000-0005-0000-0000-0000D4910000}"/>
    <cellStyle name="Normal 71 2 2 2 3 3 4" xfId="36109" xr:uid="{00000000-0005-0000-0000-0000D5910000}"/>
    <cellStyle name="Normal 71 2 2 2 3 3 5" xfId="20876" xr:uid="{00000000-0005-0000-0000-0000D6910000}"/>
    <cellStyle name="Normal 71 2 2 2 3 4" xfId="12466" xr:uid="{00000000-0005-0000-0000-0000D7910000}"/>
    <cellStyle name="Normal 71 2 2 2 3 4 2" xfId="42797" xr:uid="{00000000-0005-0000-0000-0000D8910000}"/>
    <cellStyle name="Normal 71 2 2 2 3 4 3" xfId="27564" xr:uid="{00000000-0005-0000-0000-0000D9910000}"/>
    <cellStyle name="Normal 71 2 2 2 3 5" xfId="7445" xr:uid="{00000000-0005-0000-0000-0000DA910000}"/>
    <cellStyle name="Normal 71 2 2 2 3 5 2" xfId="37780" xr:uid="{00000000-0005-0000-0000-0000DB910000}"/>
    <cellStyle name="Normal 71 2 2 2 3 5 3" xfId="22547" xr:uid="{00000000-0005-0000-0000-0000DC910000}"/>
    <cellStyle name="Normal 71 2 2 2 3 6" xfId="32768" xr:uid="{00000000-0005-0000-0000-0000DD910000}"/>
    <cellStyle name="Normal 71 2 2 2 3 7" xfId="17534" xr:uid="{00000000-0005-0000-0000-0000DE910000}"/>
    <cellStyle name="Normal 71 2 2 2 4" xfId="3227" xr:uid="{00000000-0005-0000-0000-0000DF910000}"/>
    <cellStyle name="Normal 71 2 2 2 4 2" xfId="13301" xr:uid="{00000000-0005-0000-0000-0000E0910000}"/>
    <cellStyle name="Normal 71 2 2 2 4 2 2" xfId="43632" xr:uid="{00000000-0005-0000-0000-0000E1910000}"/>
    <cellStyle name="Normal 71 2 2 2 4 2 3" xfId="28399" xr:uid="{00000000-0005-0000-0000-0000E2910000}"/>
    <cellStyle name="Normal 71 2 2 2 4 3" xfId="8281" xr:uid="{00000000-0005-0000-0000-0000E3910000}"/>
    <cellStyle name="Normal 71 2 2 2 4 3 2" xfId="38615" xr:uid="{00000000-0005-0000-0000-0000E4910000}"/>
    <cellStyle name="Normal 71 2 2 2 4 3 3" xfId="23382" xr:uid="{00000000-0005-0000-0000-0000E5910000}"/>
    <cellStyle name="Normal 71 2 2 2 4 4" xfId="33602" xr:uid="{00000000-0005-0000-0000-0000E6910000}"/>
    <cellStyle name="Normal 71 2 2 2 4 5" xfId="18369" xr:uid="{00000000-0005-0000-0000-0000E7910000}"/>
    <cellStyle name="Normal 71 2 2 2 5" xfId="4920" xr:uid="{00000000-0005-0000-0000-0000E8910000}"/>
    <cellStyle name="Normal 71 2 2 2 5 2" xfId="14972" xr:uid="{00000000-0005-0000-0000-0000E9910000}"/>
    <cellStyle name="Normal 71 2 2 2 5 2 2" xfId="45303" xr:uid="{00000000-0005-0000-0000-0000EA910000}"/>
    <cellStyle name="Normal 71 2 2 2 5 2 3" xfId="30070" xr:uid="{00000000-0005-0000-0000-0000EB910000}"/>
    <cellStyle name="Normal 71 2 2 2 5 3" xfId="9952" xr:uid="{00000000-0005-0000-0000-0000EC910000}"/>
    <cellStyle name="Normal 71 2 2 2 5 3 2" xfId="40286" xr:uid="{00000000-0005-0000-0000-0000ED910000}"/>
    <cellStyle name="Normal 71 2 2 2 5 3 3" xfId="25053" xr:uid="{00000000-0005-0000-0000-0000EE910000}"/>
    <cellStyle name="Normal 71 2 2 2 5 4" xfId="35273" xr:uid="{00000000-0005-0000-0000-0000EF910000}"/>
    <cellStyle name="Normal 71 2 2 2 5 5" xfId="20040" xr:uid="{00000000-0005-0000-0000-0000F0910000}"/>
    <cellStyle name="Normal 71 2 2 2 6" xfId="11630" xr:uid="{00000000-0005-0000-0000-0000F1910000}"/>
    <cellStyle name="Normal 71 2 2 2 6 2" xfId="41961" xr:uid="{00000000-0005-0000-0000-0000F2910000}"/>
    <cellStyle name="Normal 71 2 2 2 6 3" xfId="26728" xr:uid="{00000000-0005-0000-0000-0000F3910000}"/>
    <cellStyle name="Normal 71 2 2 2 7" xfId="6609" xr:uid="{00000000-0005-0000-0000-0000F4910000}"/>
    <cellStyle name="Normal 71 2 2 2 7 2" xfId="36944" xr:uid="{00000000-0005-0000-0000-0000F5910000}"/>
    <cellStyle name="Normal 71 2 2 2 7 3" xfId="21711" xr:uid="{00000000-0005-0000-0000-0000F6910000}"/>
    <cellStyle name="Normal 71 2 2 2 8" xfId="31932" xr:uid="{00000000-0005-0000-0000-0000F7910000}"/>
    <cellStyle name="Normal 71 2 2 2 9" xfId="16698" xr:uid="{00000000-0005-0000-0000-0000F8910000}"/>
    <cellStyle name="Normal 71 2 2 3" xfId="1745" xr:uid="{00000000-0005-0000-0000-0000F9910000}"/>
    <cellStyle name="Normal 71 2 2 3 2" xfId="2584" xr:uid="{00000000-0005-0000-0000-0000FA910000}"/>
    <cellStyle name="Normal 71 2 2 3 2 2" xfId="4274" xr:uid="{00000000-0005-0000-0000-0000FB910000}"/>
    <cellStyle name="Normal 71 2 2 3 2 2 2" xfId="14347" xr:uid="{00000000-0005-0000-0000-0000FC910000}"/>
    <cellStyle name="Normal 71 2 2 3 2 2 2 2" xfId="44678" xr:uid="{00000000-0005-0000-0000-0000FD910000}"/>
    <cellStyle name="Normal 71 2 2 3 2 2 2 3" xfId="29445" xr:uid="{00000000-0005-0000-0000-0000FE910000}"/>
    <cellStyle name="Normal 71 2 2 3 2 2 3" xfId="9327" xr:uid="{00000000-0005-0000-0000-0000FF910000}"/>
    <cellStyle name="Normal 71 2 2 3 2 2 3 2" xfId="39661" xr:uid="{00000000-0005-0000-0000-000000920000}"/>
    <cellStyle name="Normal 71 2 2 3 2 2 3 3" xfId="24428" xr:uid="{00000000-0005-0000-0000-000001920000}"/>
    <cellStyle name="Normal 71 2 2 3 2 2 4" xfId="34648" xr:uid="{00000000-0005-0000-0000-000002920000}"/>
    <cellStyle name="Normal 71 2 2 3 2 2 5" xfId="19415" xr:uid="{00000000-0005-0000-0000-000003920000}"/>
    <cellStyle name="Normal 71 2 2 3 2 3" xfId="5966" xr:uid="{00000000-0005-0000-0000-000004920000}"/>
    <cellStyle name="Normal 71 2 2 3 2 3 2" xfId="16018" xr:uid="{00000000-0005-0000-0000-000005920000}"/>
    <cellStyle name="Normal 71 2 2 3 2 3 2 2" xfId="46349" xr:uid="{00000000-0005-0000-0000-000006920000}"/>
    <cellStyle name="Normal 71 2 2 3 2 3 2 3" xfId="31116" xr:uid="{00000000-0005-0000-0000-000007920000}"/>
    <cellStyle name="Normal 71 2 2 3 2 3 3" xfId="10998" xr:uid="{00000000-0005-0000-0000-000008920000}"/>
    <cellStyle name="Normal 71 2 2 3 2 3 3 2" xfId="41332" xr:uid="{00000000-0005-0000-0000-000009920000}"/>
    <cellStyle name="Normal 71 2 2 3 2 3 3 3" xfId="26099" xr:uid="{00000000-0005-0000-0000-00000A920000}"/>
    <cellStyle name="Normal 71 2 2 3 2 3 4" xfId="36319" xr:uid="{00000000-0005-0000-0000-00000B920000}"/>
    <cellStyle name="Normal 71 2 2 3 2 3 5" xfId="21086" xr:uid="{00000000-0005-0000-0000-00000C920000}"/>
    <cellStyle name="Normal 71 2 2 3 2 4" xfId="12676" xr:uid="{00000000-0005-0000-0000-00000D920000}"/>
    <cellStyle name="Normal 71 2 2 3 2 4 2" xfId="43007" xr:uid="{00000000-0005-0000-0000-00000E920000}"/>
    <cellStyle name="Normal 71 2 2 3 2 4 3" xfId="27774" xr:uid="{00000000-0005-0000-0000-00000F920000}"/>
    <cellStyle name="Normal 71 2 2 3 2 5" xfId="7655" xr:uid="{00000000-0005-0000-0000-000010920000}"/>
    <cellStyle name="Normal 71 2 2 3 2 5 2" xfId="37990" xr:uid="{00000000-0005-0000-0000-000011920000}"/>
    <cellStyle name="Normal 71 2 2 3 2 5 3" xfId="22757" xr:uid="{00000000-0005-0000-0000-000012920000}"/>
    <cellStyle name="Normal 71 2 2 3 2 6" xfId="32978" xr:uid="{00000000-0005-0000-0000-000013920000}"/>
    <cellStyle name="Normal 71 2 2 3 2 7" xfId="17744" xr:uid="{00000000-0005-0000-0000-000014920000}"/>
    <cellStyle name="Normal 71 2 2 3 3" xfId="3437" xr:uid="{00000000-0005-0000-0000-000015920000}"/>
    <cellStyle name="Normal 71 2 2 3 3 2" xfId="13511" xr:uid="{00000000-0005-0000-0000-000016920000}"/>
    <cellStyle name="Normal 71 2 2 3 3 2 2" xfId="43842" xr:uid="{00000000-0005-0000-0000-000017920000}"/>
    <cellStyle name="Normal 71 2 2 3 3 2 3" xfId="28609" xr:uid="{00000000-0005-0000-0000-000018920000}"/>
    <cellStyle name="Normal 71 2 2 3 3 3" xfId="8491" xr:uid="{00000000-0005-0000-0000-000019920000}"/>
    <cellStyle name="Normal 71 2 2 3 3 3 2" xfId="38825" xr:uid="{00000000-0005-0000-0000-00001A920000}"/>
    <cellStyle name="Normal 71 2 2 3 3 3 3" xfId="23592" xr:uid="{00000000-0005-0000-0000-00001B920000}"/>
    <cellStyle name="Normal 71 2 2 3 3 4" xfId="33812" xr:uid="{00000000-0005-0000-0000-00001C920000}"/>
    <cellStyle name="Normal 71 2 2 3 3 5" xfId="18579" xr:uid="{00000000-0005-0000-0000-00001D920000}"/>
    <cellStyle name="Normal 71 2 2 3 4" xfId="5130" xr:uid="{00000000-0005-0000-0000-00001E920000}"/>
    <cellStyle name="Normal 71 2 2 3 4 2" xfId="15182" xr:uid="{00000000-0005-0000-0000-00001F920000}"/>
    <cellStyle name="Normal 71 2 2 3 4 2 2" xfId="45513" xr:uid="{00000000-0005-0000-0000-000020920000}"/>
    <cellStyle name="Normal 71 2 2 3 4 2 3" xfId="30280" xr:uid="{00000000-0005-0000-0000-000021920000}"/>
    <cellStyle name="Normal 71 2 2 3 4 3" xfId="10162" xr:uid="{00000000-0005-0000-0000-000022920000}"/>
    <cellStyle name="Normal 71 2 2 3 4 3 2" xfId="40496" xr:uid="{00000000-0005-0000-0000-000023920000}"/>
    <cellStyle name="Normal 71 2 2 3 4 3 3" xfId="25263" xr:uid="{00000000-0005-0000-0000-000024920000}"/>
    <cellStyle name="Normal 71 2 2 3 4 4" xfId="35483" xr:uid="{00000000-0005-0000-0000-000025920000}"/>
    <cellStyle name="Normal 71 2 2 3 4 5" xfId="20250" xr:uid="{00000000-0005-0000-0000-000026920000}"/>
    <cellStyle name="Normal 71 2 2 3 5" xfId="11840" xr:uid="{00000000-0005-0000-0000-000027920000}"/>
    <cellStyle name="Normal 71 2 2 3 5 2" xfId="42171" xr:uid="{00000000-0005-0000-0000-000028920000}"/>
    <cellStyle name="Normal 71 2 2 3 5 3" xfId="26938" xr:uid="{00000000-0005-0000-0000-000029920000}"/>
    <cellStyle name="Normal 71 2 2 3 6" xfId="6819" xr:uid="{00000000-0005-0000-0000-00002A920000}"/>
    <cellStyle name="Normal 71 2 2 3 6 2" xfId="37154" xr:uid="{00000000-0005-0000-0000-00002B920000}"/>
    <cellStyle name="Normal 71 2 2 3 6 3" xfId="21921" xr:uid="{00000000-0005-0000-0000-00002C920000}"/>
    <cellStyle name="Normal 71 2 2 3 7" xfId="32142" xr:uid="{00000000-0005-0000-0000-00002D920000}"/>
    <cellStyle name="Normal 71 2 2 3 8" xfId="16908" xr:uid="{00000000-0005-0000-0000-00002E920000}"/>
    <cellStyle name="Normal 71 2 2 4" xfId="2166" xr:uid="{00000000-0005-0000-0000-00002F920000}"/>
    <cellStyle name="Normal 71 2 2 4 2" xfId="3856" xr:uid="{00000000-0005-0000-0000-000030920000}"/>
    <cellStyle name="Normal 71 2 2 4 2 2" xfId="13929" xr:uid="{00000000-0005-0000-0000-000031920000}"/>
    <cellStyle name="Normal 71 2 2 4 2 2 2" xfId="44260" xr:uid="{00000000-0005-0000-0000-000032920000}"/>
    <cellStyle name="Normal 71 2 2 4 2 2 3" xfId="29027" xr:uid="{00000000-0005-0000-0000-000033920000}"/>
    <cellStyle name="Normal 71 2 2 4 2 3" xfId="8909" xr:uid="{00000000-0005-0000-0000-000034920000}"/>
    <cellStyle name="Normal 71 2 2 4 2 3 2" xfId="39243" xr:uid="{00000000-0005-0000-0000-000035920000}"/>
    <cellStyle name="Normal 71 2 2 4 2 3 3" xfId="24010" xr:uid="{00000000-0005-0000-0000-000036920000}"/>
    <cellStyle name="Normal 71 2 2 4 2 4" xfId="34230" xr:uid="{00000000-0005-0000-0000-000037920000}"/>
    <cellStyle name="Normal 71 2 2 4 2 5" xfId="18997" xr:uid="{00000000-0005-0000-0000-000038920000}"/>
    <cellStyle name="Normal 71 2 2 4 3" xfId="5548" xr:uid="{00000000-0005-0000-0000-000039920000}"/>
    <cellStyle name="Normal 71 2 2 4 3 2" xfId="15600" xr:uid="{00000000-0005-0000-0000-00003A920000}"/>
    <cellStyle name="Normal 71 2 2 4 3 2 2" xfId="45931" xr:uid="{00000000-0005-0000-0000-00003B920000}"/>
    <cellStyle name="Normal 71 2 2 4 3 2 3" xfId="30698" xr:uid="{00000000-0005-0000-0000-00003C920000}"/>
    <cellStyle name="Normal 71 2 2 4 3 3" xfId="10580" xr:uid="{00000000-0005-0000-0000-00003D920000}"/>
    <cellStyle name="Normal 71 2 2 4 3 3 2" xfId="40914" xr:uid="{00000000-0005-0000-0000-00003E920000}"/>
    <cellStyle name="Normal 71 2 2 4 3 3 3" xfId="25681" xr:uid="{00000000-0005-0000-0000-00003F920000}"/>
    <cellStyle name="Normal 71 2 2 4 3 4" xfId="35901" xr:uid="{00000000-0005-0000-0000-000040920000}"/>
    <cellStyle name="Normal 71 2 2 4 3 5" xfId="20668" xr:uid="{00000000-0005-0000-0000-000041920000}"/>
    <cellStyle name="Normal 71 2 2 4 4" xfId="12258" xr:uid="{00000000-0005-0000-0000-000042920000}"/>
    <cellStyle name="Normal 71 2 2 4 4 2" xfId="42589" xr:uid="{00000000-0005-0000-0000-000043920000}"/>
    <cellStyle name="Normal 71 2 2 4 4 3" xfId="27356" xr:uid="{00000000-0005-0000-0000-000044920000}"/>
    <cellStyle name="Normal 71 2 2 4 5" xfId="7237" xr:uid="{00000000-0005-0000-0000-000045920000}"/>
    <cellStyle name="Normal 71 2 2 4 5 2" xfId="37572" xr:uid="{00000000-0005-0000-0000-000046920000}"/>
    <cellStyle name="Normal 71 2 2 4 5 3" xfId="22339" xr:uid="{00000000-0005-0000-0000-000047920000}"/>
    <cellStyle name="Normal 71 2 2 4 6" xfId="32560" xr:uid="{00000000-0005-0000-0000-000048920000}"/>
    <cellStyle name="Normal 71 2 2 4 7" xfId="17326" xr:uid="{00000000-0005-0000-0000-000049920000}"/>
    <cellStyle name="Normal 71 2 2 5" xfId="3019" xr:uid="{00000000-0005-0000-0000-00004A920000}"/>
    <cellStyle name="Normal 71 2 2 5 2" xfId="13093" xr:uid="{00000000-0005-0000-0000-00004B920000}"/>
    <cellStyle name="Normal 71 2 2 5 2 2" xfId="43424" xr:uid="{00000000-0005-0000-0000-00004C920000}"/>
    <cellStyle name="Normal 71 2 2 5 2 3" xfId="28191" xr:uid="{00000000-0005-0000-0000-00004D920000}"/>
    <cellStyle name="Normal 71 2 2 5 3" xfId="8073" xr:uid="{00000000-0005-0000-0000-00004E920000}"/>
    <cellStyle name="Normal 71 2 2 5 3 2" xfId="38407" xr:uid="{00000000-0005-0000-0000-00004F920000}"/>
    <cellStyle name="Normal 71 2 2 5 3 3" xfId="23174" xr:uid="{00000000-0005-0000-0000-000050920000}"/>
    <cellStyle name="Normal 71 2 2 5 4" xfId="33394" xr:uid="{00000000-0005-0000-0000-000051920000}"/>
    <cellStyle name="Normal 71 2 2 5 5" xfId="18161" xr:uid="{00000000-0005-0000-0000-000052920000}"/>
    <cellStyle name="Normal 71 2 2 6" xfId="4712" xr:uid="{00000000-0005-0000-0000-000053920000}"/>
    <cellStyle name="Normal 71 2 2 6 2" xfId="14764" xr:uid="{00000000-0005-0000-0000-000054920000}"/>
    <cellStyle name="Normal 71 2 2 6 2 2" xfId="45095" xr:uid="{00000000-0005-0000-0000-000055920000}"/>
    <cellStyle name="Normal 71 2 2 6 2 3" xfId="29862" xr:uid="{00000000-0005-0000-0000-000056920000}"/>
    <cellStyle name="Normal 71 2 2 6 3" xfId="9744" xr:uid="{00000000-0005-0000-0000-000057920000}"/>
    <cellStyle name="Normal 71 2 2 6 3 2" xfId="40078" xr:uid="{00000000-0005-0000-0000-000058920000}"/>
    <cellStyle name="Normal 71 2 2 6 3 3" xfId="24845" xr:uid="{00000000-0005-0000-0000-000059920000}"/>
    <cellStyle name="Normal 71 2 2 6 4" xfId="35065" xr:uid="{00000000-0005-0000-0000-00005A920000}"/>
    <cellStyle name="Normal 71 2 2 6 5" xfId="19832" xr:uid="{00000000-0005-0000-0000-00005B920000}"/>
    <cellStyle name="Normal 71 2 2 7" xfId="11422" xr:uid="{00000000-0005-0000-0000-00005C920000}"/>
    <cellStyle name="Normal 71 2 2 7 2" xfId="41753" xr:uid="{00000000-0005-0000-0000-00005D920000}"/>
    <cellStyle name="Normal 71 2 2 7 3" xfId="26520" xr:uid="{00000000-0005-0000-0000-00005E920000}"/>
    <cellStyle name="Normal 71 2 2 8" xfId="6401" xr:uid="{00000000-0005-0000-0000-00005F920000}"/>
    <cellStyle name="Normal 71 2 2 8 2" xfId="36736" xr:uid="{00000000-0005-0000-0000-000060920000}"/>
    <cellStyle name="Normal 71 2 2 8 3" xfId="21503" xr:uid="{00000000-0005-0000-0000-000061920000}"/>
    <cellStyle name="Normal 71 2 2 9" xfId="31724" xr:uid="{00000000-0005-0000-0000-000062920000}"/>
    <cellStyle name="Normal 71 2 3" xfId="1428" xr:uid="{00000000-0005-0000-0000-000063920000}"/>
    <cellStyle name="Normal 71 2 3 2" xfId="1849" xr:uid="{00000000-0005-0000-0000-000064920000}"/>
    <cellStyle name="Normal 71 2 3 2 2" xfId="2688" xr:uid="{00000000-0005-0000-0000-000065920000}"/>
    <cellStyle name="Normal 71 2 3 2 2 2" xfId="4378" xr:uid="{00000000-0005-0000-0000-000066920000}"/>
    <cellStyle name="Normal 71 2 3 2 2 2 2" xfId="14451" xr:uid="{00000000-0005-0000-0000-000067920000}"/>
    <cellStyle name="Normal 71 2 3 2 2 2 2 2" xfId="44782" xr:uid="{00000000-0005-0000-0000-000068920000}"/>
    <cellStyle name="Normal 71 2 3 2 2 2 2 3" xfId="29549" xr:uid="{00000000-0005-0000-0000-000069920000}"/>
    <cellStyle name="Normal 71 2 3 2 2 2 3" xfId="9431" xr:uid="{00000000-0005-0000-0000-00006A920000}"/>
    <cellStyle name="Normal 71 2 3 2 2 2 3 2" xfId="39765" xr:uid="{00000000-0005-0000-0000-00006B920000}"/>
    <cellStyle name="Normal 71 2 3 2 2 2 3 3" xfId="24532" xr:uid="{00000000-0005-0000-0000-00006C920000}"/>
    <cellStyle name="Normal 71 2 3 2 2 2 4" xfId="34752" xr:uid="{00000000-0005-0000-0000-00006D920000}"/>
    <cellStyle name="Normal 71 2 3 2 2 2 5" xfId="19519" xr:uid="{00000000-0005-0000-0000-00006E920000}"/>
    <cellStyle name="Normal 71 2 3 2 2 3" xfId="6070" xr:uid="{00000000-0005-0000-0000-00006F920000}"/>
    <cellStyle name="Normal 71 2 3 2 2 3 2" xfId="16122" xr:uid="{00000000-0005-0000-0000-000070920000}"/>
    <cellStyle name="Normal 71 2 3 2 2 3 2 2" xfId="46453" xr:uid="{00000000-0005-0000-0000-000071920000}"/>
    <cellStyle name="Normal 71 2 3 2 2 3 2 3" xfId="31220" xr:uid="{00000000-0005-0000-0000-000072920000}"/>
    <cellStyle name="Normal 71 2 3 2 2 3 3" xfId="11102" xr:uid="{00000000-0005-0000-0000-000073920000}"/>
    <cellStyle name="Normal 71 2 3 2 2 3 3 2" xfId="41436" xr:uid="{00000000-0005-0000-0000-000074920000}"/>
    <cellStyle name="Normal 71 2 3 2 2 3 3 3" xfId="26203" xr:uid="{00000000-0005-0000-0000-000075920000}"/>
    <cellStyle name="Normal 71 2 3 2 2 3 4" xfId="36423" xr:uid="{00000000-0005-0000-0000-000076920000}"/>
    <cellStyle name="Normal 71 2 3 2 2 3 5" xfId="21190" xr:uid="{00000000-0005-0000-0000-000077920000}"/>
    <cellStyle name="Normal 71 2 3 2 2 4" xfId="12780" xr:uid="{00000000-0005-0000-0000-000078920000}"/>
    <cellStyle name="Normal 71 2 3 2 2 4 2" xfId="43111" xr:uid="{00000000-0005-0000-0000-000079920000}"/>
    <cellStyle name="Normal 71 2 3 2 2 4 3" xfId="27878" xr:uid="{00000000-0005-0000-0000-00007A920000}"/>
    <cellStyle name="Normal 71 2 3 2 2 5" xfId="7759" xr:uid="{00000000-0005-0000-0000-00007B920000}"/>
    <cellStyle name="Normal 71 2 3 2 2 5 2" xfId="38094" xr:uid="{00000000-0005-0000-0000-00007C920000}"/>
    <cellStyle name="Normal 71 2 3 2 2 5 3" xfId="22861" xr:uid="{00000000-0005-0000-0000-00007D920000}"/>
    <cellStyle name="Normal 71 2 3 2 2 6" xfId="33082" xr:uid="{00000000-0005-0000-0000-00007E920000}"/>
    <cellStyle name="Normal 71 2 3 2 2 7" xfId="17848" xr:uid="{00000000-0005-0000-0000-00007F920000}"/>
    <cellStyle name="Normal 71 2 3 2 3" xfId="3541" xr:uid="{00000000-0005-0000-0000-000080920000}"/>
    <cellStyle name="Normal 71 2 3 2 3 2" xfId="13615" xr:uid="{00000000-0005-0000-0000-000081920000}"/>
    <cellStyle name="Normal 71 2 3 2 3 2 2" xfId="43946" xr:uid="{00000000-0005-0000-0000-000082920000}"/>
    <cellStyle name="Normal 71 2 3 2 3 2 3" xfId="28713" xr:uid="{00000000-0005-0000-0000-000083920000}"/>
    <cellStyle name="Normal 71 2 3 2 3 3" xfId="8595" xr:uid="{00000000-0005-0000-0000-000084920000}"/>
    <cellStyle name="Normal 71 2 3 2 3 3 2" xfId="38929" xr:uid="{00000000-0005-0000-0000-000085920000}"/>
    <cellStyle name="Normal 71 2 3 2 3 3 3" xfId="23696" xr:uid="{00000000-0005-0000-0000-000086920000}"/>
    <cellStyle name="Normal 71 2 3 2 3 4" xfId="33916" xr:uid="{00000000-0005-0000-0000-000087920000}"/>
    <cellStyle name="Normal 71 2 3 2 3 5" xfId="18683" xr:uid="{00000000-0005-0000-0000-000088920000}"/>
    <cellStyle name="Normal 71 2 3 2 4" xfId="5234" xr:uid="{00000000-0005-0000-0000-000089920000}"/>
    <cellStyle name="Normal 71 2 3 2 4 2" xfId="15286" xr:uid="{00000000-0005-0000-0000-00008A920000}"/>
    <cellStyle name="Normal 71 2 3 2 4 2 2" xfId="45617" xr:uid="{00000000-0005-0000-0000-00008B920000}"/>
    <cellStyle name="Normal 71 2 3 2 4 2 3" xfId="30384" xr:uid="{00000000-0005-0000-0000-00008C920000}"/>
    <cellStyle name="Normal 71 2 3 2 4 3" xfId="10266" xr:uid="{00000000-0005-0000-0000-00008D920000}"/>
    <cellStyle name="Normal 71 2 3 2 4 3 2" xfId="40600" xr:uid="{00000000-0005-0000-0000-00008E920000}"/>
    <cellStyle name="Normal 71 2 3 2 4 3 3" xfId="25367" xr:uid="{00000000-0005-0000-0000-00008F920000}"/>
    <cellStyle name="Normal 71 2 3 2 4 4" xfId="35587" xr:uid="{00000000-0005-0000-0000-000090920000}"/>
    <cellStyle name="Normal 71 2 3 2 4 5" xfId="20354" xr:uid="{00000000-0005-0000-0000-000091920000}"/>
    <cellStyle name="Normal 71 2 3 2 5" xfId="11944" xr:uid="{00000000-0005-0000-0000-000092920000}"/>
    <cellStyle name="Normal 71 2 3 2 5 2" xfId="42275" xr:uid="{00000000-0005-0000-0000-000093920000}"/>
    <cellStyle name="Normal 71 2 3 2 5 3" xfId="27042" xr:uid="{00000000-0005-0000-0000-000094920000}"/>
    <cellStyle name="Normal 71 2 3 2 6" xfId="6923" xr:uid="{00000000-0005-0000-0000-000095920000}"/>
    <cellStyle name="Normal 71 2 3 2 6 2" xfId="37258" xr:uid="{00000000-0005-0000-0000-000096920000}"/>
    <cellStyle name="Normal 71 2 3 2 6 3" xfId="22025" xr:uid="{00000000-0005-0000-0000-000097920000}"/>
    <cellStyle name="Normal 71 2 3 2 7" xfId="32246" xr:uid="{00000000-0005-0000-0000-000098920000}"/>
    <cellStyle name="Normal 71 2 3 2 8" xfId="17012" xr:uid="{00000000-0005-0000-0000-000099920000}"/>
    <cellStyle name="Normal 71 2 3 3" xfId="2270" xr:uid="{00000000-0005-0000-0000-00009A920000}"/>
    <cellStyle name="Normal 71 2 3 3 2" xfId="3960" xr:uid="{00000000-0005-0000-0000-00009B920000}"/>
    <cellStyle name="Normal 71 2 3 3 2 2" xfId="14033" xr:uid="{00000000-0005-0000-0000-00009C920000}"/>
    <cellStyle name="Normal 71 2 3 3 2 2 2" xfId="44364" xr:uid="{00000000-0005-0000-0000-00009D920000}"/>
    <cellStyle name="Normal 71 2 3 3 2 2 3" xfId="29131" xr:uid="{00000000-0005-0000-0000-00009E920000}"/>
    <cellStyle name="Normal 71 2 3 3 2 3" xfId="9013" xr:uid="{00000000-0005-0000-0000-00009F920000}"/>
    <cellStyle name="Normal 71 2 3 3 2 3 2" xfId="39347" xr:uid="{00000000-0005-0000-0000-0000A0920000}"/>
    <cellStyle name="Normal 71 2 3 3 2 3 3" xfId="24114" xr:uid="{00000000-0005-0000-0000-0000A1920000}"/>
    <cellStyle name="Normal 71 2 3 3 2 4" xfId="34334" xr:uid="{00000000-0005-0000-0000-0000A2920000}"/>
    <cellStyle name="Normal 71 2 3 3 2 5" xfId="19101" xr:uid="{00000000-0005-0000-0000-0000A3920000}"/>
    <cellStyle name="Normal 71 2 3 3 3" xfId="5652" xr:uid="{00000000-0005-0000-0000-0000A4920000}"/>
    <cellStyle name="Normal 71 2 3 3 3 2" xfId="15704" xr:uid="{00000000-0005-0000-0000-0000A5920000}"/>
    <cellStyle name="Normal 71 2 3 3 3 2 2" xfId="46035" xr:uid="{00000000-0005-0000-0000-0000A6920000}"/>
    <cellStyle name="Normal 71 2 3 3 3 2 3" xfId="30802" xr:uid="{00000000-0005-0000-0000-0000A7920000}"/>
    <cellStyle name="Normal 71 2 3 3 3 3" xfId="10684" xr:uid="{00000000-0005-0000-0000-0000A8920000}"/>
    <cellStyle name="Normal 71 2 3 3 3 3 2" xfId="41018" xr:uid="{00000000-0005-0000-0000-0000A9920000}"/>
    <cellStyle name="Normal 71 2 3 3 3 3 3" xfId="25785" xr:uid="{00000000-0005-0000-0000-0000AA920000}"/>
    <cellStyle name="Normal 71 2 3 3 3 4" xfId="36005" xr:uid="{00000000-0005-0000-0000-0000AB920000}"/>
    <cellStyle name="Normal 71 2 3 3 3 5" xfId="20772" xr:uid="{00000000-0005-0000-0000-0000AC920000}"/>
    <cellStyle name="Normal 71 2 3 3 4" xfId="12362" xr:uid="{00000000-0005-0000-0000-0000AD920000}"/>
    <cellStyle name="Normal 71 2 3 3 4 2" xfId="42693" xr:uid="{00000000-0005-0000-0000-0000AE920000}"/>
    <cellStyle name="Normal 71 2 3 3 4 3" xfId="27460" xr:uid="{00000000-0005-0000-0000-0000AF920000}"/>
    <cellStyle name="Normal 71 2 3 3 5" xfId="7341" xr:uid="{00000000-0005-0000-0000-0000B0920000}"/>
    <cellStyle name="Normal 71 2 3 3 5 2" xfId="37676" xr:uid="{00000000-0005-0000-0000-0000B1920000}"/>
    <cellStyle name="Normal 71 2 3 3 5 3" xfId="22443" xr:uid="{00000000-0005-0000-0000-0000B2920000}"/>
    <cellStyle name="Normal 71 2 3 3 6" xfId="32664" xr:uid="{00000000-0005-0000-0000-0000B3920000}"/>
    <cellStyle name="Normal 71 2 3 3 7" xfId="17430" xr:uid="{00000000-0005-0000-0000-0000B4920000}"/>
    <cellStyle name="Normal 71 2 3 4" xfId="3123" xr:uid="{00000000-0005-0000-0000-0000B5920000}"/>
    <cellStyle name="Normal 71 2 3 4 2" xfId="13197" xr:uid="{00000000-0005-0000-0000-0000B6920000}"/>
    <cellStyle name="Normal 71 2 3 4 2 2" xfId="43528" xr:uid="{00000000-0005-0000-0000-0000B7920000}"/>
    <cellStyle name="Normal 71 2 3 4 2 3" xfId="28295" xr:uid="{00000000-0005-0000-0000-0000B8920000}"/>
    <cellStyle name="Normal 71 2 3 4 3" xfId="8177" xr:uid="{00000000-0005-0000-0000-0000B9920000}"/>
    <cellStyle name="Normal 71 2 3 4 3 2" xfId="38511" xr:uid="{00000000-0005-0000-0000-0000BA920000}"/>
    <cellStyle name="Normal 71 2 3 4 3 3" xfId="23278" xr:uid="{00000000-0005-0000-0000-0000BB920000}"/>
    <cellStyle name="Normal 71 2 3 4 4" xfId="33498" xr:uid="{00000000-0005-0000-0000-0000BC920000}"/>
    <cellStyle name="Normal 71 2 3 4 5" xfId="18265" xr:uid="{00000000-0005-0000-0000-0000BD920000}"/>
    <cellStyle name="Normal 71 2 3 5" xfId="4816" xr:uid="{00000000-0005-0000-0000-0000BE920000}"/>
    <cellStyle name="Normal 71 2 3 5 2" xfId="14868" xr:uid="{00000000-0005-0000-0000-0000BF920000}"/>
    <cellStyle name="Normal 71 2 3 5 2 2" xfId="45199" xr:uid="{00000000-0005-0000-0000-0000C0920000}"/>
    <cellStyle name="Normal 71 2 3 5 2 3" xfId="29966" xr:uid="{00000000-0005-0000-0000-0000C1920000}"/>
    <cellStyle name="Normal 71 2 3 5 3" xfId="9848" xr:uid="{00000000-0005-0000-0000-0000C2920000}"/>
    <cellStyle name="Normal 71 2 3 5 3 2" xfId="40182" xr:uid="{00000000-0005-0000-0000-0000C3920000}"/>
    <cellStyle name="Normal 71 2 3 5 3 3" xfId="24949" xr:uid="{00000000-0005-0000-0000-0000C4920000}"/>
    <cellStyle name="Normal 71 2 3 5 4" xfId="35169" xr:uid="{00000000-0005-0000-0000-0000C5920000}"/>
    <cellStyle name="Normal 71 2 3 5 5" xfId="19936" xr:uid="{00000000-0005-0000-0000-0000C6920000}"/>
    <cellStyle name="Normal 71 2 3 6" xfId="11526" xr:uid="{00000000-0005-0000-0000-0000C7920000}"/>
    <cellStyle name="Normal 71 2 3 6 2" xfId="41857" xr:uid="{00000000-0005-0000-0000-0000C8920000}"/>
    <cellStyle name="Normal 71 2 3 6 3" xfId="26624" xr:uid="{00000000-0005-0000-0000-0000C9920000}"/>
    <cellStyle name="Normal 71 2 3 7" xfId="6505" xr:uid="{00000000-0005-0000-0000-0000CA920000}"/>
    <cellStyle name="Normal 71 2 3 7 2" xfId="36840" xr:uid="{00000000-0005-0000-0000-0000CB920000}"/>
    <cellStyle name="Normal 71 2 3 7 3" xfId="21607" xr:uid="{00000000-0005-0000-0000-0000CC920000}"/>
    <cellStyle name="Normal 71 2 3 8" xfId="31828" xr:uid="{00000000-0005-0000-0000-0000CD920000}"/>
    <cellStyle name="Normal 71 2 3 9" xfId="16594" xr:uid="{00000000-0005-0000-0000-0000CE920000}"/>
    <cellStyle name="Normal 71 2 4" xfId="1641" xr:uid="{00000000-0005-0000-0000-0000CF920000}"/>
    <cellStyle name="Normal 71 2 4 2" xfId="2480" xr:uid="{00000000-0005-0000-0000-0000D0920000}"/>
    <cellStyle name="Normal 71 2 4 2 2" xfId="4170" xr:uid="{00000000-0005-0000-0000-0000D1920000}"/>
    <cellStyle name="Normal 71 2 4 2 2 2" xfId="14243" xr:uid="{00000000-0005-0000-0000-0000D2920000}"/>
    <cellStyle name="Normal 71 2 4 2 2 2 2" xfId="44574" xr:uid="{00000000-0005-0000-0000-0000D3920000}"/>
    <cellStyle name="Normal 71 2 4 2 2 2 3" xfId="29341" xr:uid="{00000000-0005-0000-0000-0000D4920000}"/>
    <cellStyle name="Normal 71 2 4 2 2 3" xfId="9223" xr:uid="{00000000-0005-0000-0000-0000D5920000}"/>
    <cellStyle name="Normal 71 2 4 2 2 3 2" xfId="39557" xr:uid="{00000000-0005-0000-0000-0000D6920000}"/>
    <cellStyle name="Normal 71 2 4 2 2 3 3" xfId="24324" xr:uid="{00000000-0005-0000-0000-0000D7920000}"/>
    <cellStyle name="Normal 71 2 4 2 2 4" xfId="34544" xr:uid="{00000000-0005-0000-0000-0000D8920000}"/>
    <cellStyle name="Normal 71 2 4 2 2 5" xfId="19311" xr:uid="{00000000-0005-0000-0000-0000D9920000}"/>
    <cellStyle name="Normal 71 2 4 2 3" xfId="5862" xr:uid="{00000000-0005-0000-0000-0000DA920000}"/>
    <cellStyle name="Normal 71 2 4 2 3 2" xfId="15914" xr:uid="{00000000-0005-0000-0000-0000DB920000}"/>
    <cellStyle name="Normal 71 2 4 2 3 2 2" xfId="46245" xr:uid="{00000000-0005-0000-0000-0000DC920000}"/>
    <cellStyle name="Normal 71 2 4 2 3 2 3" xfId="31012" xr:uid="{00000000-0005-0000-0000-0000DD920000}"/>
    <cellStyle name="Normal 71 2 4 2 3 3" xfId="10894" xr:uid="{00000000-0005-0000-0000-0000DE920000}"/>
    <cellStyle name="Normal 71 2 4 2 3 3 2" xfId="41228" xr:uid="{00000000-0005-0000-0000-0000DF920000}"/>
    <cellStyle name="Normal 71 2 4 2 3 3 3" xfId="25995" xr:uid="{00000000-0005-0000-0000-0000E0920000}"/>
    <cellStyle name="Normal 71 2 4 2 3 4" xfId="36215" xr:uid="{00000000-0005-0000-0000-0000E1920000}"/>
    <cellStyle name="Normal 71 2 4 2 3 5" xfId="20982" xr:uid="{00000000-0005-0000-0000-0000E2920000}"/>
    <cellStyle name="Normal 71 2 4 2 4" xfId="12572" xr:uid="{00000000-0005-0000-0000-0000E3920000}"/>
    <cellStyle name="Normal 71 2 4 2 4 2" xfId="42903" xr:uid="{00000000-0005-0000-0000-0000E4920000}"/>
    <cellStyle name="Normal 71 2 4 2 4 3" xfId="27670" xr:uid="{00000000-0005-0000-0000-0000E5920000}"/>
    <cellStyle name="Normal 71 2 4 2 5" xfId="7551" xr:uid="{00000000-0005-0000-0000-0000E6920000}"/>
    <cellStyle name="Normal 71 2 4 2 5 2" xfId="37886" xr:uid="{00000000-0005-0000-0000-0000E7920000}"/>
    <cellStyle name="Normal 71 2 4 2 5 3" xfId="22653" xr:uid="{00000000-0005-0000-0000-0000E8920000}"/>
    <cellStyle name="Normal 71 2 4 2 6" xfId="32874" xr:uid="{00000000-0005-0000-0000-0000E9920000}"/>
    <cellStyle name="Normal 71 2 4 2 7" xfId="17640" xr:uid="{00000000-0005-0000-0000-0000EA920000}"/>
    <cellStyle name="Normal 71 2 4 3" xfId="3333" xr:uid="{00000000-0005-0000-0000-0000EB920000}"/>
    <cellStyle name="Normal 71 2 4 3 2" xfId="13407" xr:uid="{00000000-0005-0000-0000-0000EC920000}"/>
    <cellStyle name="Normal 71 2 4 3 2 2" xfId="43738" xr:uid="{00000000-0005-0000-0000-0000ED920000}"/>
    <cellStyle name="Normal 71 2 4 3 2 3" xfId="28505" xr:uid="{00000000-0005-0000-0000-0000EE920000}"/>
    <cellStyle name="Normal 71 2 4 3 3" xfId="8387" xr:uid="{00000000-0005-0000-0000-0000EF920000}"/>
    <cellStyle name="Normal 71 2 4 3 3 2" xfId="38721" xr:uid="{00000000-0005-0000-0000-0000F0920000}"/>
    <cellStyle name="Normal 71 2 4 3 3 3" xfId="23488" xr:uid="{00000000-0005-0000-0000-0000F1920000}"/>
    <cellStyle name="Normal 71 2 4 3 4" xfId="33708" xr:uid="{00000000-0005-0000-0000-0000F2920000}"/>
    <cellStyle name="Normal 71 2 4 3 5" xfId="18475" xr:uid="{00000000-0005-0000-0000-0000F3920000}"/>
    <cellStyle name="Normal 71 2 4 4" xfId="5026" xr:uid="{00000000-0005-0000-0000-0000F4920000}"/>
    <cellStyle name="Normal 71 2 4 4 2" xfId="15078" xr:uid="{00000000-0005-0000-0000-0000F5920000}"/>
    <cellStyle name="Normal 71 2 4 4 2 2" xfId="45409" xr:uid="{00000000-0005-0000-0000-0000F6920000}"/>
    <cellStyle name="Normal 71 2 4 4 2 3" xfId="30176" xr:uid="{00000000-0005-0000-0000-0000F7920000}"/>
    <cellStyle name="Normal 71 2 4 4 3" xfId="10058" xr:uid="{00000000-0005-0000-0000-0000F8920000}"/>
    <cellStyle name="Normal 71 2 4 4 3 2" xfId="40392" xr:uid="{00000000-0005-0000-0000-0000F9920000}"/>
    <cellStyle name="Normal 71 2 4 4 3 3" xfId="25159" xr:uid="{00000000-0005-0000-0000-0000FA920000}"/>
    <cellStyle name="Normal 71 2 4 4 4" xfId="35379" xr:uid="{00000000-0005-0000-0000-0000FB920000}"/>
    <cellStyle name="Normal 71 2 4 4 5" xfId="20146" xr:uid="{00000000-0005-0000-0000-0000FC920000}"/>
    <cellStyle name="Normal 71 2 4 5" xfId="11736" xr:uid="{00000000-0005-0000-0000-0000FD920000}"/>
    <cellStyle name="Normal 71 2 4 5 2" xfId="42067" xr:uid="{00000000-0005-0000-0000-0000FE920000}"/>
    <cellStyle name="Normal 71 2 4 5 3" xfId="26834" xr:uid="{00000000-0005-0000-0000-0000FF920000}"/>
    <cellStyle name="Normal 71 2 4 6" xfId="6715" xr:uid="{00000000-0005-0000-0000-000000930000}"/>
    <cellStyle name="Normal 71 2 4 6 2" xfId="37050" xr:uid="{00000000-0005-0000-0000-000001930000}"/>
    <cellStyle name="Normal 71 2 4 6 3" xfId="21817" xr:uid="{00000000-0005-0000-0000-000002930000}"/>
    <cellStyle name="Normal 71 2 4 7" xfId="32038" xr:uid="{00000000-0005-0000-0000-000003930000}"/>
    <cellStyle name="Normal 71 2 4 8" xfId="16804" xr:uid="{00000000-0005-0000-0000-000004930000}"/>
    <cellStyle name="Normal 71 2 5" xfId="2062" xr:uid="{00000000-0005-0000-0000-000005930000}"/>
    <cellStyle name="Normal 71 2 5 2" xfId="3752" xr:uid="{00000000-0005-0000-0000-000006930000}"/>
    <cellStyle name="Normal 71 2 5 2 2" xfId="13825" xr:uid="{00000000-0005-0000-0000-000007930000}"/>
    <cellStyle name="Normal 71 2 5 2 2 2" xfId="44156" xr:uid="{00000000-0005-0000-0000-000008930000}"/>
    <cellStyle name="Normal 71 2 5 2 2 3" xfId="28923" xr:uid="{00000000-0005-0000-0000-000009930000}"/>
    <cellStyle name="Normal 71 2 5 2 3" xfId="8805" xr:uid="{00000000-0005-0000-0000-00000A930000}"/>
    <cellStyle name="Normal 71 2 5 2 3 2" xfId="39139" xr:uid="{00000000-0005-0000-0000-00000B930000}"/>
    <cellStyle name="Normal 71 2 5 2 3 3" xfId="23906" xr:uid="{00000000-0005-0000-0000-00000C930000}"/>
    <cellStyle name="Normal 71 2 5 2 4" xfId="34126" xr:uid="{00000000-0005-0000-0000-00000D930000}"/>
    <cellStyle name="Normal 71 2 5 2 5" xfId="18893" xr:uid="{00000000-0005-0000-0000-00000E930000}"/>
    <cellStyle name="Normal 71 2 5 3" xfId="5444" xr:uid="{00000000-0005-0000-0000-00000F930000}"/>
    <cellStyle name="Normal 71 2 5 3 2" xfId="15496" xr:uid="{00000000-0005-0000-0000-000010930000}"/>
    <cellStyle name="Normal 71 2 5 3 2 2" xfId="45827" xr:uid="{00000000-0005-0000-0000-000011930000}"/>
    <cellStyle name="Normal 71 2 5 3 2 3" xfId="30594" xr:uid="{00000000-0005-0000-0000-000012930000}"/>
    <cellStyle name="Normal 71 2 5 3 3" xfId="10476" xr:uid="{00000000-0005-0000-0000-000013930000}"/>
    <cellStyle name="Normal 71 2 5 3 3 2" xfId="40810" xr:uid="{00000000-0005-0000-0000-000014930000}"/>
    <cellStyle name="Normal 71 2 5 3 3 3" xfId="25577" xr:uid="{00000000-0005-0000-0000-000015930000}"/>
    <cellStyle name="Normal 71 2 5 3 4" xfId="35797" xr:uid="{00000000-0005-0000-0000-000016930000}"/>
    <cellStyle name="Normal 71 2 5 3 5" xfId="20564" xr:uid="{00000000-0005-0000-0000-000017930000}"/>
    <cellStyle name="Normal 71 2 5 4" xfId="12154" xr:uid="{00000000-0005-0000-0000-000018930000}"/>
    <cellStyle name="Normal 71 2 5 4 2" xfId="42485" xr:uid="{00000000-0005-0000-0000-000019930000}"/>
    <cellStyle name="Normal 71 2 5 4 3" xfId="27252" xr:uid="{00000000-0005-0000-0000-00001A930000}"/>
    <cellStyle name="Normal 71 2 5 5" xfId="7133" xr:uid="{00000000-0005-0000-0000-00001B930000}"/>
    <cellStyle name="Normal 71 2 5 5 2" xfId="37468" xr:uid="{00000000-0005-0000-0000-00001C930000}"/>
    <cellStyle name="Normal 71 2 5 5 3" xfId="22235" xr:uid="{00000000-0005-0000-0000-00001D930000}"/>
    <cellStyle name="Normal 71 2 5 6" xfId="32456" xr:uid="{00000000-0005-0000-0000-00001E930000}"/>
    <cellStyle name="Normal 71 2 5 7" xfId="17222" xr:uid="{00000000-0005-0000-0000-00001F930000}"/>
    <cellStyle name="Normal 71 2 6" xfId="2915" xr:uid="{00000000-0005-0000-0000-000020930000}"/>
    <cellStyle name="Normal 71 2 6 2" xfId="12989" xr:uid="{00000000-0005-0000-0000-000021930000}"/>
    <cellStyle name="Normal 71 2 6 2 2" xfId="43320" xr:uid="{00000000-0005-0000-0000-000022930000}"/>
    <cellStyle name="Normal 71 2 6 2 3" xfId="28087" xr:uid="{00000000-0005-0000-0000-000023930000}"/>
    <cellStyle name="Normal 71 2 6 3" xfId="7969" xr:uid="{00000000-0005-0000-0000-000024930000}"/>
    <cellStyle name="Normal 71 2 6 3 2" xfId="38303" xr:uid="{00000000-0005-0000-0000-000025930000}"/>
    <cellStyle name="Normal 71 2 6 3 3" xfId="23070" xr:uid="{00000000-0005-0000-0000-000026930000}"/>
    <cellStyle name="Normal 71 2 6 4" xfId="33290" xr:uid="{00000000-0005-0000-0000-000027930000}"/>
    <cellStyle name="Normal 71 2 6 5" xfId="18057" xr:uid="{00000000-0005-0000-0000-000028930000}"/>
    <cellStyle name="Normal 71 2 7" xfId="4608" xr:uid="{00000000-0005-0000-0000-000029930000}"/>
    <cellStyle name="Normal 71 2 7 2" xfId="14660" xr:uid="{00000000-0005-0000-0000-00002A930000}"/>
    <cellStyle name="Normal 71 2 7 2 2" xfId="44991" xr:uid="{00000000-0005-0000-0000-00002B930000}"/>
    <cellStyle name="Normal 71 2 7 2 3" xfId="29758" xr:uid="{00000000-0005-0000-0000-00002C930000}"/>
    <cellStyle name="Normal 71 2 7 3" xfId="9640" xr:uid="{00000000-0005-0000-0000-00002D930000}"/>
    <cellStyle name="Normal 71 2 7 3 2" xfId="39974" xr:uid="{00000000-0005-0000-0000-00002E930000}"/>
    <cellStyle name="Normal 71 2 7 3 3" xfId="24741" xr:uid="{00000000-0005-0000-0000-00002F930000}"/>
    <cellStyle name="Normal 71 2 7 4" xfId="34961" xr:uid="{00000000-0005-0000-0000-000030930000}"/>
    <cellStyle name="Normal 71 2 7 5" xfId="19728" xr:uid="{00000000-0005-0000-0000-000031930000}"/>
    <cellStyle name="Normal 71 2 8" xfId="11318" xr:uid="{00000000-0005-0000-0000-000032930000}"/>
    <cellStyle name="Normal 71 2 8 2" xfId="41649" xr:uid="{00000000-0005-0000-0000-000033930000}"/>
    <cellStyle name="Normal 71 2 8 3" xfId="26416" xr:uid="{00000000-0005-0000-0000-000034930000}"/>
    <cellStyle name="Normal 71 2 9" xfId="6297" xr:uid="{00000000-0005-0000-0000-000035930000}"/>
    <cellStyle name="Normal 71 2 9 2" xfId="36632" xr:uid="{00000000-0005-0000-0000-000036930000}"/>
    <cellStyle name="Normal 71 2 9 3" xfId="21399" xr:uid="{00000000-0005-0000-0000-000037930000}"/>
    <cellStyle name="Normal 71 3" xfId="1261" xr:uid="{00000000-0005-0000-0000-000038930000}"/>
    <cellStyle name="Normal 71 3 10" xfId="16438" xr:uid="{00000000-0005-0000-0000-000039930000}"/>
    <cellStyle name="Normal 71 3 2" xfId="1480" xr:uid="{00000000-0005-0000-0000-00003A930000}"/>
    <cellStyle name="Normal 71 3 2 2" xfId="1901" xr:uid="{00000000-0005-0000-0000-00003B930000}"/>
    <cellStyle name="Normal 71 3 2 2 2" xfId="2740" xr:uid="{00000000-0005-0000-0000-00003C930000}"/>
    <cellStyle name="Normal 71 3 2 2 2 2" xfId="4430" xr:uid="{00000000-0005-0000-0000-00003D930000}"/>
    <cellStyle name="Normal 71 3 2 2 2 2 2" xfId="14503" xr:uid="{00000000-0005-0000-0000-00003E930000}"/>
    <cellStyle name="Normal 71 3 2 2 2 2 2 2" xfId="44834" xr:uid="{00000000-0005-0000-0000-00003F930000}"/>
    <cellStyle name="Normal 71 3 2 2 2 2 2 3" xfId="29601" xr:uid="{00000000-0005-0000-0000-000040930000}"/>
    <cellStyle name="Normal 71 3 2 2 2 2 3" xfId="9483" xr:uid="{00000000-0005-0000-0000-000041930000}"/>
    <cellStyle name="Normal 71 3 2 2 2 2 3 2" xfId="39817" xr:uid="{00000000-0005-0000-0000-000042930000}"/>
    <cellStyle name="Normal 71 3 2 2 2 2 3 3" xfId="24584" xr:uid="{00000000-0005-0000-0000-000043930000}"/>
    <cellStyle name="Normal 71 3 2 2 2 2 4" xfId="34804" xr:uid="{00000000-0005-0000-0000-000044930000}"/>
    <cellStyle name="Normal 71 3 2 2 2 2 5" xfId="19571" xr:uid="{00000000-0005-0000-0000-000045930000}"/>
    <cellStyle name="Normal 71 3 2 2 2 3" xfId="6122" xr:uid="{00000000-0005-0000-0000-000046930000}"/>
    <cellStyle name="Normal 71 3 2 2 2 3 2" xfId="16174" xr:uid="{00000000-0005-0000-0000-000047930000}"/>
    <cellStyle name="Normal 71 3 2 2 2 3 2 2" xfId="46505" xr:uid="{00000000-0005-0000-0000-000048930000}"/>
    <cellStyle name="Normal 71 3 2 2 2 3 2 3" xfId="31272" xr:uid="{00000000-0005-0000-0000-000049930000}"/>
    <cellStyle name="Normal 71 3 2 2 2 3 3" xfId="11154" xr:uid="{00000000-0005-0000-0000-00004A930000}"/>
    <cellStyle name="Normal 71 3 2 2 2 3 3 2" xfId="41488" xr:uid="{00000000-0005-0000-0000-00004B930000}"/>
    <cellStyle name="Normal 71 3 2 2 2 3 3 3" xfId="26255" xr:uid="{00000000-0005-0000-0000-00004C930000}"/>
    <cellStyle name="Normal 71 3 2 2 2 3 4" xfId="36475" xr:uid="{00000000-0005-0000-0000-00004D930000}"/>
    <cellStyle name="Normal 71 3 2 2 2 3 5" xfId="21242" xr:uid="{00000000-0005-0000-0000-00004E930000}"/>
    <cellStyle name="Normal 71 3 2 2 2 4" xfId="12832" xr:uid="{00000000-0005-0000-0000-00004F930000}"/>
    <cellStyle name="Normal 71 3 2 2 2 4 2" xfId="43163" xr:uid="{00000000-0005-0000-0000-000050930000}"/>
    <cellStyle name="Normal 71 3 2 2 2 4 3" xfId="27930" xr:uid="{00000000-0005-0000-0000-000051930000}"/>
    <cellStyle name="Normal 71 3 2 2 2 5" xfId="7811" xr:uid="{00000000-0005-0000-0000-000052930000}"/>
    <cellStyle name="Normal 71 3 2 2 2 5 2" xfId="38146" xr:uid="{00000000-0005-0000-0000-000053930000}"/>
    <cellStyle name="Normal 71 3 2 2 2 5 3" xfId="22913" xr:uid="{00000000-0005-0000-0000-000054930000}"/>
    <cellStyle name="Normal 71 3 2 2 2 6" xfId="33134" xr:uid="{00000000-0005-0000-0000-000055930000}"/>
    <cellStyle name="Normal 71 3 2 2 2 7" xfId="17900" xr:uid="{00000000-0005-0000-0000-000056930000}"/>
    <cellStyle name="Normal 71 3 2 2 3" xfId="3593" xr:uid="{00000000-0005-0000-0000-000057930000}"/>
    <cellStyle name="Normal 71 3 2 2 3 2" xfId="13667" xr:uid="{00000000-0005-0000-0000-000058930000}"/>
    <cellStyle name="Normal 71 3 2 2 3 2 2" xfId="43998" xr:uid="{00000000-0005-0000-0000-000059930000}"/>
    <cellStyle name="Normal 71 3 2 2 3 2 3" xfId="28765" xr:uid="{00000000-0005-0000-0000-00005A930000}"/>
    <cellStyle name="Normal 71 3 2 2 3 3" xfId="8647" xr:uid="{00000000-0005-0000-0000-00005B930000}"/>
    <cellStyle name="Normal 71 3 2 2 3 3 2" xfId="38981" xr:uid="{00000000-0005-0000-0000-00005C930000}"/>
    <cellStyle name="Normal 71 3 2 2 3 3 3" xfId="23748" xr:uid="{00000000-0005-0000-0000-00005D930000}"/>
    <cellStyle name="Normal 71 3 2 2 3 4" xfId="33968" xr:uid="{00000000-0005-0000-0000-00005E930000}"/>
    <cellStyle name="Normal 71 3 2 2 3 5" xfId="18735" xr:uid="{00000000-0005-0000-0000-00005F930000}"/>
    <cellStyle name="Normal 71 3 2 2 4" xfId="5286" xr:uid="{00000000-0005-0000-0000-000060930000}"/>
    <cellStyle name="Normal 71 3 2 2 4 2" xfId="15338" xr:uid="{00000000-0005-0000-0000-000061930000}"/>
    <cellStyle name="Normal 71 3 2 2 4 2 2" xfId="45669" xr:uid="{00000000-0005-0000-0000-000062930000}"/>
    <cellStyle name="Normal 71 3 2 2 4 2 3" xfId="30436" xr:uid="{00000000-0005-0000-0000-000063930000}"/>
    <cellStyle name="Normal 71 3 2 2 4 3" xfId="10318" xr:uid="{00000000-0005-0000-0000-000064930000}"/>
    <cellStyle name="Normal 71 3 2 2 4 3 2" xfId="40652" xr:uid="{00000000-0005-0000-0000-000065930000}"/>
    <cellStyle name="Normal 71 3 2 2 4 3 3" xfId="25419" xr:uid="{00000000-0005-0000-0000-000066930000}"/>
    <cellStyle name="Normal 71 3 2 2 4 4" xfId="35639" xr:uid="{00000000-0005-0000-0000-000067930000}"/>
    <cellStyle name="Normal 71 3 2 2 4 5" xfId="20406" xr:uid="{00000000-0005-0000-0000-000068930000}"/>
    <cellStyle name="Normal 71 3 2 2 5" xfId="11996" xr:uid="{00000000-0005-0000-0000-000069930000}"/>
    <cellStyle name="Normal 71 3 2 2 5 2" xfId="42327" xr:uid="{00000000-0005-0000-0000-00006A930000}"/>
    <cellStyle name="Normal 71 3 2 2 5 3" xfId="27094" xr:uid="{00000000-0005-0000-0000-00006B930000}"/>
    <cellStyle name="Normal 71 3 2 2 6" xfId="6975" xr:uid="{00000000-0005-0000-0000-00006C930000}"/>
    <cellStyle name="Normal 71 3 2 2 6 2" xfId="37310" xr:uid="{00000000-0005-0000-0000-00006D930000}"/>
    <cellStyle name="Normal 71 3 2 2 6 3" xfId="22077" xr:uid="{00000000-0005-0000-0000-00006E930000}"/>
    <cellStyle name="Normal 71 3 2 2 7" xfId="32298" xr:uid="{00000000-0005-0000-0000-00006F930000}"/>
    <cellStyle name="Normal 71 3 2 2 8" xfId="17064" xr:uid="{00000000-0005-0000-0000-000070930000}"/>
    <cellStyle name="Normal 71 3 2 3" xfId="2322" xr:uid="{00000000-0005-0000-0000-000071930000}"/>
    <cellStyle name="Normal 71 3 2 3 2" xfId="4012" xr:uid="{00000000-0005-0000-0000-000072930000}"/>
    <cellStyle name="Normal 71 3 2 3 2 2" xfId="14085" xr:uid="{00000000-0005-0000-0000-000073930000}"/>
    <cellStyle name="Normal 71 3 2 3 2 2 2" xfId="44416" xr:uid="{00000000-0005-0000-0000-000074930000}"/>
    <cellStyle name="Normal 71 3 2 3 2 2 3" xfId="29183" xr:uid="{00000000-0005-0000-0000-000075930000}"/>
    <cellStyle name="Normal 71 3 2 3 2 3" xfId="9065" xr:uid="{00000000-0005-0000-0000-000076930000}"/>
    <cellStyle name="Normal 71 3 2 3 2 3 2" xfId="39399" xr:uid="{00000000-0005-0000-0000-000077930000}"/>
    <cellStyle name="Normal 71 3 2 3 2 3 3" xfId="24166" xr:uid="{00000000-0005-0000-0000-000078930000}"/>
    <cellStyle name="Normal 71 3 2 3 2 4" xfId="34386" xr:uid="{00000000-0005-0000-0000-000079930000}"/>
    <cellStyle name="Normal 71 3 2 3 2 5" xfId="19153" xr:uid="{00000000-0005-0000-0000-00007A930000}"/>
    <cellStyle name="Normal 71 3 2 3 3" xfId="5704" xr:uid="{00000000-0005-0000-0000-00007B930000}"/>
    <cellStyle name="Normal 71 3 2 3 3 2" xfId="15756" xr:uid="{00000000-0005-0000-0000-00007C930000}"/>
    <cellStyle name="Normal 71 3 2 3 3 2 2" xfId="46087" xr:uid="{00000000-0005-0000-0000-00007D930000}"/>
    <cellStyle name="Normal 71 3 2 3 3 2 3" xfId="30854" xr:uid="{00000000-0005-0000-0000-00007E930000}"/>
    <cellStyle name="Normal 71 3 2 3 3 3" xfId="10736" xr:uid="{00000000-0005-0000-0000-00007F930000}"/>
    <cellStyle name="Normal 71 3 2 3 3 3 2" xfId="41070" xr:uid="{00000000-0005-0000-0000-000080930000}"/>
    <cellStyle name="Normal 71 3 2 3 3 3 3" xfId="25837" xr:uid="{00000000-0005-0000-0000-000081930000}"/>
    <cellStyle name="Normal 71 3 2 3 3 4" xfId="36057" xr:uid="{00000000-0005-0000-0000-000082930000}"/>
    <cellStyle name="Normal 71 3 2 3 3 5" xfId="20824" xr:uid="{00000000-0005-0000-0000-000083930000}"/>
    <cellStyle name="Normal 71 3 2 3 4" xfId="12414" xr:uid="{00000000-0005-0000-0000-000084930000}"/>
    <cellStyle name="Normal 71 3 2 3 4 2" xfId="42745" xr:uid="{00000000-0005-0000-0000-000085930000}"/>
    <cellStyle name="Normal 71 3 2 3 4 3" xfId="27512" xr:uid="{00000000-0005-0000-0000-000086930000}"/>
    <cellStyle name="Normal 71 3 2 3 5" xfId="7393" xr:uid="{00000000-0005-0000-0000-000087930000}"/>
    <cellStyle name="Normal 71 3 2 3 5 2" xfId="37728" xr:uid="{00000000-0005-0000-0000-000088930000}"/>
    <cellStyle name="Normal 71 3 2 3 5 3" xfId="22495" xr:uid="{00000000-0005-0000-0000-000089930000}"/>
    <cellStyle name="Normal 71 3 2 3 6" xfId="32716" xr:uid="{00000000-0005-0000-0000-00008A930000}"/>
    <cellStyle name="Normal 71 3 2 3 7" xfId="17482" xr:uid="{00000000-0005-0000-0000-00008B930000}"/>
    <cellStyle name="Normal 71 3 2 4" xfId="3175" xr:uid="{00000000-0005-0000-0000-00008C930000}"/>
    <cellStyle name="Normal 71 3 2 4 2" xfId="13249" xr:uid="{00000000-0005-0000-0000-00008D930000}"/>
    <cellStyle name="Normal 71 3 2 4 2 2" xfId="43580" xr:uid="{00000000-0005-0000-0000-00008E930000}"/>
    <cellStyle name="Normal 71 3 2 4 2 3" xfId="28347" xr:uid="{00000000-0005-0000-0000-00008F930000}"/>
    <cellStyle name="Normal 71 3 2 4 3" xfId="8229" xr:uid="{00000000-0005-0000-0000-000090930000}"/>
    <cellStyle name="Normal 71 3 2 4 3 2" xfId="38563" xr:uid="{00000000-0005-0000-0000-000091930000}"/>
    <cellStyle name="Normal 71 3 2 4 3 3" xfId="23330" xr:uid="{00000000-0005-0000-0000-000092930000}"/>
    <cellStyle name="Normal 71 3 2 4 4" xfId="33550" xr:uid="{00000000-0005-0000-0000-000093930000}"/>
    <cellStyle name="Normal 71 3 2 4 5" xfId="18317" xr:uid="{00000000-0005-0000-0000-000094930000}"/>
    <cellStyle name="Normal 71 3 2 5" xfId="4868" xr:uid="{00000000-0005-0000-0000-000095930000}"/>
    <cellStyle name="Normal 71 3 2 5 2" xfId="14920" xr:uid="{00000000-0005-0000-0000-000096930000}"/>
    <cellStyle name="Normal 71 3 2 5 2 2" xfId="45251" xr:uid="{00000000-0005-0000-0000-000097930000}"/>
    <cellStyle name="Normal 71 3 2 5 2 3" xfId="30018" xr:uid="{00000000-0005-0000-0000-000098930000}"/>
    <cellStyle name="Normal 71 3 2 5 3" xfId="9900" xr:uid="{00000000-0005-0000-0000-000099930000}"/>
    <cellStyle name="Normal 71 3 2 5 3 2" xfId="40234" xr:uid="{00000000-0005-0000-0000-00009A930000}"/>
    <cellStyle name="Normal 71 3 2 5 3 3" xfId="25001" xr:uid="{00000000-0005-0000-0000-00009B930000}"/>
    <cellStyle name="Normal 71 3 2 5 4" xfId="35221" xr:uid="{00000000-0005-0000-0000-00009C930000}"/>
    <cellStyle name="Normal 71 3 2 5 5" xfId="19988" xr:uid="{00000000-0005-0000-0000-00009D930000}"/>
    <cellStyle name="Normal 71 3 2 6" xfId="11578" xr:uid="{00000000-0005-0000-0000-00009E930000}"/>
    <cellStyle name="Normal 71 3 2 6 2" xfId="41909" xr:uid="{00000000-0005-0000-0000-00009F930000}"/>
    <cellStyle name="Normal 71 3 2 6 3" xfId="26676" xr:uid="{00000000-0005-0000-0000-0000A0930000}"/>
    <cellStyle name="Normal 71 3 2 7" xfId="6557" xr:uid="{00000000-0005-0000-0000-0000A1930000}"/>
    <cellStyle name="Normal 71 3 2 7 2" xfId="36892" xr:uid="{00000000-0005-0000-0000-0000A2930000}"/>
    <cellStyle name="Normal 71 3 2 7 3" xfId="21659" xr:uid="{00000000-0005-0000-0000-0000A3930000}"/>
    <cellStyle name="Normal 71 3 2 8" xfId="31880" xr:uid="{00000000-0005-0000-0000-0000A4930000}"/>
    <cellStyle name="Normal 71 3 2 9" xfId="16646" xr:uid="{00000000-0005-0000-0000-0000A5930000}"/>
    <cellStyle name="Normal 71 3 3" xfId="1693" xr:uid="{00000000-0005-0000-0000-0000A6930000}"/>
    <cellStyle name="Normal 71 3 3 2" xfId="2532" xr:uid="{00000000-0005-0000-0000-0000A7930000}"/>
    <cellStyle name="Normal 71 3 3 2 2" xfId="4222" xr:uid="{00000000-0005-0000-0000-0000A8930000}"/>
    <cellStyle name="Normal 71 3 3 2 2 2" xfId="14295" xr:uid="{00000000-0005-0000-0000-0000A9930000}"/>
    <cellStyle name="Normal 71 3 3 2 2 2 2" xfId="44626" xr:uid="{00000000-0005-0000-0000-0000AA930000}"/>
    <cellStyle name="Normal 71 3 3 2 2 2 3" xfId="29393" xr:uid="{00000000-0005-0000-0000-0000AB930000}"/>
    <cellStyle name="Normal 71 3 3 2 2 3" xfId="9275" xr:uid="{00000000-0005-0000-0000-0000AC930000}"/>
    <cellStyle name="Normal 71 3 3 2 2 3 2" xfId="39609" xr:uid="{00000000-0005-0000-0000-0000AD930000}"/>
    <cellStyle name="Normal 71 3 3 2 2 3 3" xfId="24376" xr:uid="{00000000-0005-0000-0000-0000AE930000}"/>
    <cellStyle name="Normal 71 3 3 2 2 4" xfId="34596" xr:uid="{00000000-0005-0000-0000-0000AF930000}"/>
    <cellStyle name="Normal 71 3 3 2 2 5" xfId="19363" xr:uid="{00000000-0005-0000-0000-0000B0930000}"/>
    <cellStyle name="Normal 71 3 3 2 3" xfId="5914" xr:uid="{00000000-0005-0000-0000-0000B1930000}"/>
    <cellStyle name="Normal 71 3 3 2 3 2" xfId="15966" xr:uid="{00000000-0005-0000-0000-0000B2930000}"/>
    <cellStyle name="Normal 71 3 3 2 3 2 2" xfId="46297" xr:uid="{00000000-0005-0000-0000-0000B3930000}"/>
    <cellStyle name="Normal 71 3 3 2 3 2 3" xfId="31064" xr:uid="{00000000-0005-0000-0000-0000B4930000}"/>
    <cellStyle name="Normal 71 3 3 2 3 3" xfId="10946" xr:uid="{00000000-0005-0000-0000-0000B5930000}"/>
    <cellStyle name="Normal 71 3 3 2 3 3 2" xfId="41280" xr:uid="{00000000-0005-0000-0000-0000B6930000}"/>
    <cellStyle name="Normal 71 3 3 2 3 3 3" xfId="26047" xr:uid="{00000000-0005-0000-0000-0000B7930000}"/>
    <cellStyle name="Normal 71 3 3 2 3 4" xfId="36267" xr:uid="{00000000-0005-0000-0000-0000B8930000}"/>
    <cellStyle name="Normal 71 3 3 2 3 5" xfId="21034" xr:uid="{00000000-0005-0000-0000-0000B9930000}"/>
    <cellStyle name="Normal 71 3 3 2 4" xfId="12624" xr:uid="{00000000-0005-0000-0000-0000BA930000}"/>
    <cellStyle name="Normal 71 3 3 2 4 2" xfId="42955" xr:uid="{00000000-0005-0000-0000-0000BB930000}"/>
    <cellStyle name="Normal 71 3 3 2 4 3" xfId="27722" xr:uid="{00000000-0005-0000-0000-0000BC930000}"/>
    <cellStyle name="Normal 71 3 3 2 5" xfId="7603" xr:uid="{00000000-0005-0000-0000-0000BD930000}"/>
    <cellStyle name="Normal 71 3 3 2 5 2" xfId="37938" xr:uid="{00000000-0005-0000-0000-0000BE930000}"/>
    <cellStyle name="Normal 71 3 3 2 5 3" xfId="22705" xr:uid="{00000000-0005-0000-0000-0000BF930000}"/>
    <cellStyle name="Normal 71 3 3 2 6" xfId="32926" xr:uid="{00000000-0005-0000-0000-0000C0930000}"/>
    <cellStyle name="Normal 71 3 3 2 7" xfId="17692" xr:uid="{00000000-0005-0000-0000-0000C1930000}"/>
    <cellStyle name="Normal 71 3 3 3" xfId="3385" xr:uid="{00000000-0005-0000-0000-0000C2930000}"/>
    <cellStyle name="Normal 71 3 3 3 2" xfId="13459" xr:uid="{00000000-0005-0000-0000-0000C3930000}"/>
    <cellStyle name="Normal 71 3 3 3 2 2" xfId="43790" xr:uid="{00000000-0005-0000-0000-0000C4930000}"/>
    <cellStyle name="Normal 71 3 3 3 2 3" xfId="28557" xr:uid="{00000000-0005-0000-0000-0000C5930000}"/>
    <cellStyle name="Normal 71 3 3 3 3" xfId="8439" xr:uid="{00000000-0005-0000-0000-0000C6930000}"/>
    <cellStyle name="Normal 71 3 3 3 3 2" xfId="38773" xr:uid="{00000000-0005-0000-0000-0000C7930000}"/>
    <cellStyle name="Normal 71 3 3 3 3 3" xfId="23540" xr:uid="{00000000-0005-0000-0000-0000C8930000}"/>
    <cellStyle name="Normal 71 3 3 3 4" xfId="33760" xr:uid="{00000000-0005-0000-0000-0000C9930000}"/>
    <cellStyle name="Normal 71 3 3 3 5" xfId="18527" xr:uid="{00000000-0005-0000-0000-0000CA930000}"/>
    <cellStyle name="Normal 71 3 3 4" xfId="5078" xr:uid="{00000000-0005-0000-0000-0000CB930000}"/>
    <cellStyle name="Normal 71 3 3 4 2" xfId="15130" xr:uid="{00000000-0005-0000-0000-0000CC930000}"/>
    <cellStyle name="Normal 71 3 3 4 2 2" xfId="45461" xr:uid="{00000000-0005-0000-0000-0000CD930000}"/>
    <cellStyle name="Normal 71 3 3 4 2 3" xfId="30228" xr:uid="{00000000-0005-0000-0000-0000CE930000}"/>
    <cellStyle name="Normal 71 3 3 4 3" xfId="10110" xr:uid="{00000000-0005-0000-0000-0000CF930000}"/>
    <cellStyle name="Normal 71 3 3 4 3 2" xfId="40444" xr:uid="{00000000-0005-0000-0000-0000D0930000}"/>
    <cellStyle name="Normal 71 3 3 4 3 3" xfId="25211" xr:uid="{00000000-0005-0000-0000-0000D1930000}"/>
    <cellStyle name="Normal 71 3 3 4 4" xfId="35431" xr:uid="{00000000-0005-0000-0000-0000D2930000}"/>
    <cellStyle name="Normal 71 3 3 4 5" xfId="20198" xr:uid="{00000000-0005-0000-0000-0000D3930000}"/>
    <cellStyle name="Normal 71 3 3 5" xfId="11788" xr:uid="{00000000-0005-0000-0000-0000D4930000}"/>
    <cellStyle name="Normal 71 3 3 5 2" xfId="42119" xr:uid="{00000000-0005-0000-0000-0000D5930000}"/>
    <cellStyle name="Normal 71 3 3 5 3" xfId="26886" xr:uid="{00000000-0005-0000-0000-0000D6930000}"/>
    <cellStyle name="Normal 71 3 3 6" xfId="6767" xr:uid="{00000000-0005-0000-0000-0000D7930000}"/>
    <cellStyle name="Normal 71 3 3 6 2" xfId="37102" xr:uid="{00000000-0005-0000-0000-0000D8930000}"/>
    <cellStyle name="Normal 71 3 3 6 3" xfId="21869" xr:uid="{00000000-0005-0000-0000-0000D9930000}"/>
    <cellStyle name="Normal 71 3 3 7" xfId="32090" xr:uid="{00000000-0005-0000-0000-0000DA930000}"/>
    <cellStyle name="Normal 71 3 3 8" xfId="16856" xr:uid="{00000000-0005-0000-0000-0000DB930000}"/>
    <cellStyle name="Normal 71 3 4" xfId="2114" xr:uid="{00000000-0005-0000-0000-0000DC930000}"/>
    <cellStyle name="Normal 71 3 4 2" xfId="3804" xr:uid="{00000000-0005-0000-0000-0000DD930000}"/>
    <cellStyle name="Normal 71 3 4 2 2" xfId="13877" xr:uid="{00000000-0005-0000-0000-0000DE930000}"/>
    <cellStyle name="Normal 71 3 4 2 2 2" xfId="44208" xr:uid="{00000000-0005-0000-0000-0000DF930000}"/>
    <cellStyle name="Normal 71 3 4 2 2 3" xfId="28975" xr:uid="{00000000-0005-0000-0000-0000E0930000}"/>
    <cellStyle name="Normal 71 3 4 2 3" xfId="8857" xr:uid="{00000000-0005-0000-0000-0000E1930000}"/>
    <cellStyle name="Normal 71 3 4 2 3 2" xfId="39191" xr:uid="{00000000-0005-0000-0000-0000E2930000}"/>
    <cellStyle name="Normal 71 3 4 2 3 3" xfId="23958" xr:uid="{00000000-0005-0000-0000-0000E3930000}"/>
    <cellStyle name="Normal 71 3 4 2 4" xfId="34178" xr:uid="{00000000-0005-0000-0000-0000E4930000}"/>
    <cellStyle name="Normal 71 3 4 2 5" xfId="18945" xr:uid="{00000000-0005-0000-0000-0000E5930000}"/>
    <cellStyle name="Normal 71 3 4 3" xfId="5496" xr:uid="{00000000-0005-0000-0000-0000E6930000}"/>
    <cellStyle name="Normal 71 3 4 3 2" xfId="15548" xr:uid="{00000000-0005-0000-0000-0000E7930000}"/>
    <cellStyle name="Normal 71 3 4 3 2 2" xfId="45879" xr:uid="{00000000-0005-0000-0000-0000E8930000}"/>
    <cellStyle name="Normal 71 3 4 3 2 3" xfId="30646" xr:uid="{00000000-0005-0000-0000-0000E9930000}"/>
    <cellStyle name="Normal 71 3 4 3 3" xfId="10528" xr:uid="{00000000-0005-0000-0000-0000EA930000}"/>
    <cellStyle name="Normal 71 3 4 3 3 2" xfId="40862" xr:uid="{00000000-0005-0000-0000-0000EB930000}"/>
    <cellStyle name="Normal 71 3 4 3 3 3" xfId="25629" xr:uid="{00000000-0005-0000-0000-0000EC930000}"/>
    <cellStyle name="Normal 71 3 4 3 4" xfId="35849" xr:uid="{00000000-0005-0000-0000-0000ED930000}"/>
    <cellStyle name="Normal 71 3 4 3 5" xfId="20616" xr:uid="{00000000-0005-0000-0000-0000EE930000}"/>
    <cellStyle name="Normal 71 3 4 4" xfId="12206" xr:uid="{00000000-0005-0000-0000-0000EF930000}"/>
    <cellStyle name="Normal 71 3 4 4 2" xfId="42537" xr:uid="{00000000-0005-0000-0000-0000F0930000}"/>
    <cellStyle name="Normal 71 3 4 4 3" xfId="27304" xr:uid="{00000000-0005-0000-0000-0000F1930000}"/>
    <cellStyle name="Normal 71 3 4 5" xfId="7185" xr:uid="{00000000-0005-0000-0000-0000F2930000}"/>
    <cellStyle name="Normal 71 3 4 5 2" xfId="37520" xr:uid="{00000000-0005-0000-0000-0000F3930000}"/>
    <cellStyle name="Normal 71 3 4 5 3" xfId="22287" xr:uid="{00000000-0005-0000-0000-0000F4930000}"/>
    <cellStyle name="Normal 71 3 4 6" xfId="32508" xr:uid="{00000000-0005-0000-0000-0000F5930000}"/>
    <cellStyle name="Normal 71 3 4 7" xfId="17274" xr:uid="{00000000-0005-0000-0000-0000F6930000}"/>
    <cellStyle name="Normal 71 3 5" xfId="2967" xr:uid="{00000000-0005-0000-0000-0000F7930000}"/>
    <cellStyle name="Normal 71 3 5 2" xfId="13041" xr:uid="{00000000-0005-0000-0000-0000F8930000}"/>
    <cellStyle name="Normal 71 3 5 2 2" xfId="43372" xr:uid="{00000000-0005-0000-0000-0000F9930000}"/>
    <cellStyle name="Normal 71 3 5 2 3" xfId="28139" xr:uid="{00000000-0005-0000-0000-0000FA930000}"/>
    <cellStyle name="Normal 71 3 5 3" xfId="8021" xr:uid="{00000000-0005-0000-0000-0000FB930000}"/>
    <cellStyle name="Normal 71 3 5 3 2" xfId="38355" xr:uid="{00000000-0005-0000-0000-0000FC930000}"/>
    <cellStyle name="Normal 71 3 5 3 3" xfId="23122" xr:uid="{00000000-0005-0000-0000-0000FD930000}"/>
    <cellStyle name="Normal 71 3 5 4" xfId="33342" xr:uid="{00000000-0005-0000-0000-0000FE930000}"/>
    <cellStyle name="Normal 71 3 5 5" xfId="18109" xr:uid="{00000000-0005-0000-0000-0000FF930000}"/>
    <cellStyle name="Normal 71 3 6" xfId="4660" xr:uid="{00000000-0005-0000-0000-000000940000}"/>
    <cellStyle name="Normal 71 3 6 2" xfId="14712" xr:uid="{00000000-0005-0000-0000-000001940000}"/>
    <cellStyle name="Normal 71 3 6 2 2" xfId="45043" xr:uid="{00000000-0005-0000-0000-000002940000}"/>
    <cellStyle name="Normal 71 3 6 2 3" xfId="29810" xr:uid="{00000000-0005-0000-0000-000003940000}"/>
    <cellStyle name="Normal 71 3 6 3" xfId="9692" xr:uid="{00000000-0005-0000-0000-000004940000}"/>
    <cellStyle name="Normal 71 3 6 3 2" xfId="40026" xr:uid="{00000000-0005-0000-0000-000005940000}"/>
    <cellStyle name="Normal 71 3 6 3 3" xfId="24793" xr:uid="{00000000-0005-0000-0000-000006940000}"/>
    <cellStyle name="Normal 71 3 6 4" xfId="35013" xr:uid="{00000000-0005-0000-0000-000007940000}"/>
    <cellStyle name="Normal 71 3 6 5" xfId="19780" xr:uid="{00000000-0005-0000-0000-000008940000}"/>
    <cellStyle name="Normal 71 3 7" xfId="11370" xr:uid="{00000000-0005-0000-0000-000009940000}"/>
    <cellStyle name="Normal 71 3 7 2" xfId="41701" xr:uid="{00000000-0005-0000-0000-00000A940000}"/>
    <cellStyle name="Normal 71 3 7 3" xfId="26468" xr:uid="{00000000-0005-0000-0000-00000B940000}"/>
    <cellStyle name="Normal 71 3 8" xfId="6349" xr:uid="{00000000-0005-0000-0000-00000C940000}"/>
    <cellStyle name="Normal 71 3 8 2" xfId="36684" xr:uid="{00000000-0005-0000-0000-00000D940000}"/>
    <cellStyle name="Normal 71 3 8 3" xfId="21451" xr:uid="{00000000-0005-0000-0000-00000E940000}"/>
    <cellStyle name="Normal 71 3 9" xfId="31673" xr:uid="{00000000-0005-0000-0000-00000F940000}"/>
    <cellStyle name="Normal 71 4" xfId="1374" xr:uid="{00000000-0005-0000-0000-000010940000}"/>
    <cellStyle name="Normal 71 4 2" xfId="1797" xr:uid="{00000000-0005-0000-0000-000011940000}"/>
    <cellStyle name="Normal 71 4 2 2" xfId="2636" xr:uid="{00000000-0005-0000-0000-000012940000}"/>
    <cellStyle name="Normal 71 4 2 2 2" xfId="4326" xr:uid="{00000000-0005-0000-0000-000013940000}"/>
    <cellStyle name="Normal 71 4 2 2 2 2" xfId="14399" xr:uid="{00000000-0005-0000-0000-000014940000}"/>
    <cellStyle name="Normal 71 4 2 2 2 2 2" xfId="44730" xr:uid="{00000000-0005-0000-0000-000015940000}"/>
    <cellStyle name="Normal 71 4 2 2 2 2 3" xfId="29497" xr:uid="{00000000-0005-0000-0000-000016940000}"/>
    <cellStyle name="Normal 71 4 2 2 2 3" xfId="9379" xr:uid="{00000000-0005-0000-0000-000017940000}"/>
    <cellStyle name="Normal 71 4 2 2 2 3 2" xfId="39713" xr:uid="{00000000-0005-0000-0000-000018940000}"/>
    <cellStyle name="Normal 71 4 2 2 2 3 3" xfId="24480" xr:uid="{00000000-0005-0000-0000-000019940000}"/>
    <cellStyle name="Normal 71 4 2 2 2 4" xfId="34700" xr:uid="{00000000-0005-0000-0000-00001A940000}"/>
    <cellStyle name="Normal 71 4 2 2 2 5" xfId="19467" xr:uid="{00000000-0005-0000-0000-00001B940000}"/>
    <cellStyle name="Normal 71 4 2 2 3" xfId="6018" xr:uid="{00000000-0005-0000-0000-00001C940000}"/>
    <cellStyle name="Normal 71 4 2 2 3 2" xfId="16070" xr:uid="{00000000-0005-0000-0000-00001D940000}"/>
    <cellStyle name="Normal 71 4 2 2 3 2 2" xfId="46401" xr:uid="{00000000-0005-0000-0000-00001E940000}"/>
    <cellStyle name="Normal 71 4 2 2 3 2 3" xfId="31168" xr:uid="{00000000-0005-0000-0000-00001F940000}"/>
    <cellStyle name="Normal 71 4 2 2 3 3" xfId="11050" xr:uid="{00000000-0005-0000-0000-000020940000}"/>
    <cellStyle name="Normal 71 4 2 2 3 3 2" xfId="41384" xr:uid="{00000000-0005-0000-0000-000021940000}"/>
    <cellStyle name="Normal 71 4 2 2 3 3 3" xfId="26151" xr:uid="{00000000-0005-0000-0000-000022940000}"/>
    <cellStyle name="Normal 71 4 2 2 3 4" xfId="36371" xr:uid="{00000000-0005-0000-0000-000023940000}"/>
    <cellStyle name="Normal 71 4 2 2 3 5" xfId="21138" xr:uid="{00000000-0005-0000-0000-000024940000}"/>
    <cellStyle name="Normal 71 4 2 2 4" xfId="12728" xr:uid="{00000000-0005-0000-0000-000025940000}"/>
    <cellStyle name="Normal 71 4 2 2 4 2" xfId="43059" xr:uid="{00000000-0005-0000-0000-000026940000}"/>
    <cellStyle name="Normal 71 4 2 2 4 3" xfId="27826" xr:uid="{00000000-0005-0000-0000-000027940000}"/>
    <cellStyle name="Normal 71 4 2 2 5" xfId="7707" xr:uid="{00000000-0005-0000-0000-000028940000}"/>
    <cellStyle name="Normal 71 4 2 2 5 2" xfId="38042" xr:uid="{00000000-0005-0000-0000-000029940000}"/>
    <cellStyle name="Normal 71 4 2 2 5 3" xfId="22809" xr:uid="{00000000-0005-0000-0000-00002A940000}"/>
    <cellStyle name="Normal 71 4 2 2 6" xfId="33030" xr:uid="{00000000-0005-0000-0000-00002B940000}"/>
    <cellStyle name="Normal 71 4 2 2 7" xfId="17796" xr:uid="{00000000-0005-0000-0000-00002C940000}"/>
    <cellStyle name="Normal 71 4 2 3" xfId="3489" xr:uid="{00000000-0005-0000-0000-00002D940000}"/>
    <cellStyle name="Normal 71 4 2 3 2" xfId="13563" xr:uid="{00000000-0005-0000-0000-00002E940000}"/>
    <cellStyle name="Normal 71 4 2 3 2 2" xfId="43894" xr:uid="{00000000-0005-0000-0000-00002F940000}"/>
    <cellStyle name="Normal 71 4 2 3 2 3" xfId="28661" xr:uid="{00000000-0005-0000-0000-000030940000}"/>
    <cellStyle name="Normal 71 4 2 3 3" xfId="8543" xr:uid="{00000000-0005-0000-0000-000031940000}"/>
    <cellStyle name="Normal 71 4 2 3 3 2" xfId="38877" xr:uid="{00000000-0005-0000-0000-000032940000}"/>
    <cellStyle name="Normal 71 4 2 3 3 3" xfId="23644" xr:uid="{00000000-0005-0000-0000-000033940000}"/>
    <cellStyle name="Normal 71 4 2 3 4" xfId="33864" xr:uid="{00000000-0005-0000-0000-000034940000}"/>
    <cellStyle name="Normal 71 4 2 3 5" xfId="18631" xr:uid="{00000000-0005-0000-0000-000035940000}"/>
    <cellStyle name="Normal 71 4 2 4" xfId="5182" xr:uid="{00000000-0005-0000-0000-000036940000}"/>
    <cellStyle name="Normal 71 4 2 4 2" xfId="15234" xr:uid="{00000000-0005-0000-0000-000037940000}"/>
    <cellStyle name="Normal 71 4 2 4 2 2" xfId="45565" xr:uid="{00000000-0005-0000-0000-000038940000}"/>
    <cellStyle name="Normal 71 4 2 4 2 3" xfId="30332" xr:uid="{00000000-0005-0000-0000-000039940000}"/>
    <cellStyle name="Normal 71 4 2 4 3" xfId="10214" xr:uid="{00000000-0005-0000-0000-00003A940000}"/>
    <cellStyle name="Normal 71 4 2 4 3 2" xfId="40548" xr:uid="{00000000-0005-0000-0000-00003B940000}"/>
    <cellStyle name="Normal 71 4 2 4 3 3" xfId="25315" xr:uid="{00000000-0005-0000-0000-00003C940000}"/>
    <cellStyle name="Normal 71 4 2 4 4" xfId="35535" xr:uid="{00000000-0005-0000-0000-00003D940000}"/>
    <cellStyle name="Normal 71 4 2 4 5" xfId="20302" xr:uid="{00000000-0005-0000-0000-00003E940000}"/>
    <cellStyle name="Normal 71 4 2 5" xfId="11892" xr:uid="{00000000-0005-0000-0000-00003F940000}"/>
    <cellStyle name="Normal 71 4 2 5 2" xfId="42223" xr:uid="{00000000-0005-0000-0000-000040940000}"/>
    <cellStyle name="Normal 71 4 2 5 3" xfId="26990" xr:uid="{00000000-0005-0000-0000-000041940000}"/>
    <cellStyle name="Normal 71 4 2 6" xfId="6871" xr:uid="{00000000-0005-0000-0000-000042940000}"/>
    <cellStyle name="Normal 71 4 2 6 2" xfId="37206" xr:uid="{00000000-0005-0000-0000-000043940000}"/>
    <cellStyle name="Normal 71 4 2 6 3" xfId="21973" xr:uid="{00000000-0005-0000-0000-000044940000}"/>
    <cellStyle name="Normal 71 4 2 7" xfId="32194" xr:uid="{00000000-0005-0000-0000-000045940000}"/>
    <cellStyle name="Normal 71 4 2 8" xfId="16960" xr:uid="{00000000-0005-0000-0000-000046940000}"/>
    <cellStyle name="Normal 71 4 3" xfId="2218" xr:uid="{00000000-0005-0000-0000-000047940000}"/>
    <cellStyle name="Normal 71 4 3 2" xfId="3908" xr:uid="{00000000-0005-0000-0000-000048940000}"/>
    <cellStyle name="Normal 71 4 3 2 2" xfId="13981" xr:uid="{00000000-0005-0000-0000-000049940000}"/>
    <cellStyle name="Normal 71 4 3 2 2 2" xfId="44312" xr:uid="{00000000-0005-0000-0000-00004A940000}"/>
    <cellStyle name="Normal 71 4 3 2 2 3" xfId="29079" xr:uid="{00000000-0005-0000-0000-00004B940000}"/>
    <cellStyle name="Normal 71 4 3 2 3" xfId="8961" xr:uid="{00000000-0005-0000-0000-00004C940000}"/>
    <cellStyle name="Normal 71 4 3 2 3 2" xfId="39295" xr:uid="{00000000-0005-0000-0000-00004D940000}"/>
    <cellStyle name="Normal 71 4 3 2 3 3" xfId="24062" xr:uid="{00000000-0005-0000-0000-00004E940000}"/>
    <cellStyle name="Normal 71 4 3 2 4" xfId="34282" xr:uid="{00000000-0005-0000-0000-00004F940000}"/>
    <cellStyle name="Normal 71 4 3 2 5" xfId="19049" xr:uid="{00000000-0005-0000-0000-000050940000}"/>
    <cellStyle name="Normal 71 4 3 3" xfId="5600" xr:uid="{00000000-0005-0000-0000-000051940000}"/>
    <cellStyle name="Normal 71 4 3 3 2" xfId="15652" xr:uid="{00000000-0005-0000-0000-000052940000}"/>
    <cellStyle name="Normal 71 4 3 3 2 2" xfId="45983" xr:uid="{00000000-0005-0000-0000-000053940000}"/>
    <cellStyle name="Normal 71 4 3 3 2 3" xfId="30750" xr:uid="{00000000-0005-0000-0000-000054940000}"/>
    <cellStyle name="Normal 71 4 3 3 3" xfId="10632" xr:uid="{00000000-0005-0000-0000-000055940000}"/>
    <cellStyle name="Normal 71 4 3 3 3 2" xfId="40966" xr:uid="{00000000-0005-0000-0000-000056940000}"/>
    <cellStyle name="Normal 71 4 3 3 3 3" xfId="25733" xr:uid="{00000000-0005-0000-0000-000057940000}"/>
    <cellStyle name="Normal 71 4 3 3 4" xfId="35953" xr:uid="{00000000-0005-0000-0000-000058940000}"/>
    <cellStyle name="Normal 71 4 3 3 5" xfId="20720" xr:uid="{00000000-0005-0000-0000-000059940000}"/>
    <cellStyle name="Normal 71 4 3 4" xfId="12310" xr:uid="{00000000-0005-0000-0000-00005A940000}"/>
    <cellStyle name="Normal 71 4 3 4 2" xfId="42641" xr:uid="{00000000-0005-0000-0000-00005B940000}"/>
    <cellStyle name="Normal 71 4 3 4 3" xfId="27408" xr:uid="{00000000-0005-0000-0000-00005C940000}"/>
    <cellStyle name="Normal 71 4 3 5" xfId="7289" xr:uid="{00000000-0005-0000-0000-00005D940000}"/>
    <cellStyle name="Normal 71 4 3 5 2" xfId="37624" xr:uid="{00000000-0005-0000-0000-00005E940000}"/>
    <cellStyle name="Normal 71 4 3 5 3" xfId="22391" xr:uid="{00000000-0005-0000-0000-00005F940000}"/>
    <cellStyle name="Normal 71 4 3 6" xfId="32612" xr:uid="{00000000-0005-0000-0000-000060940000}"/>
    <cellStyle name="Normal 71 4 3 7" xfId="17378" xr:uid="{00000000-0005-0000-0000-000061940000}"/>
    <cellStyle name="Normal 71 4 4" xfId="3071" xr:uid="{00000000-0005-0000-0000-000062940000}"/>
    <cellStyle name="Normal 71 4 4 2" xfId="13145" xr:uid="{00000000-0005-0000-0000-000063940000}"/>
    <cellStyle name="Normal 71 4 4 2 2" xfId="43476" xr:uid="{00000000-0005-0000-0000-000064940000}"/>
    <cellStyle name="Normal 71 4 4 2 3" xfId="28243" xr:uid="{00000000-0005-0000-0000-000065940000}"/>
    <cellStyle name="Normal 71 4 4 3" xfId="8125" xr:uid="{00000000-0005-0000-0000-000066940000}"/>
    <cellStyle name="Normal 71 4 4 3 2" xfId="38459" xr:uid="{00000000-0005-0000-0000-000067940000}"/>
    <cellStyle name="Normal 71 4 4 3 3" xfId="23226" xr:uid="{00000000-0005-0000-0000-000068940000}"/>
    <cellStyle name="Normal 71 4 4 4" xfId="33446" xr:uid="{00000000-0005-0000-0000-000069940000}"/>
    <cellStyle name="Normal 71 4 4 5" xfId="18213" xr:uid="{00000000-0005-0000-0000-00006A940000}"/>
    <cellStyle name="Normal 71 4 5" xfId="4764" xr:uid="{00000000-0005-0000-0000-00006B940000}"/>
    <cellStyle name="Normal 71 4 5 2" xfId="14816" xr:uid="{00000000-0005-0000-0000-00006C940000}"/>
    <cellStyle name="Normal 71 4 5 2 2" xfId="45147" xr:uid="{00000000-0005-0000-0000-00006D940000}"/>
    <cellStyle name="Normal 71 4 5 2 3" xfId="29914" xr:uid="{00000000-0005-0000-0000-00006E940000}"/>
    <cellStyle name="Normal 71 4 5 3" xfId="9796" xr:uid="{00000000-0005-0000-0000-00006F940000}"/>
    <cellStyle name="Normal 71 4 5 3 2" xfId="40130" xr:uid="{00000000-0005-0000-0000-000070940000}"/>
    <cellStyle name="Normal 71 4 5 3 3" xfId="24897" xr:uid="{00000000-0005-0000-0000-000071940000}"/>
    <cellStyle name="Normal 71 4 5 4" xfId="35117" xr:uid="{00000000-0005-0000-0000-000072940000}"/>
    <cellStyle name="Normal 71 4 5 5" xfId="19884" xr:uid="{00000000-0005-0000-0000-000073940000}"/>
    <cellStyle name="Normal 71 4 6" xfId="11474" xr:uid="{00000000-0005-0000-0000-000074940000}"/>
    <cellStyle name="Normal 71 4 6 2" xfId="41805" xr:uid="{00000000-0005-0000-0000-000075940000}"/>
    <cellStyle name="Normal 71 4 6 3" xfId="26572" xr:uid="{00000000-0005-0000-0000-000076940000}"/>
    <cellStyle name="Normal 71 4 7" xfId="6453" xr:uid="{00000000-0005-0000-0000-000077940000}"/>
    <cellStyle name="Normal 71 4 7 2" xfId="36788" xr:uid="{00000000-0005-0000-0000-000078940000}"/>
    <cellStyle name="Normal 71 4 7 3" xfId="21555" xr:uid="{00000000-0005-0000-0000-000079940000}"/>
    <cellStyle name="Normal 71 4 8" xfId="31776" xr:uid="{00000000-0005-0000-0000-00007A940000}"/>
    <cellStyle name="Normal 71 4 9" xfId="16542" xr:uid="{00000000-0005-0000-0000-00007B940000}"/>
    <cellStyle name="Normal 71 5" xfId="1587" xr:uid="{00000000-0005-0000-0000-00007C940000}"/>
    <cellStyle name="Normal 71 5 2" xfId="2428" xr:uid="{00000000-0005-0000-0000-00007D940000}"/>
    <cellStyle name="Normal 71 5 2 2" xfId="4118" xr:uid="{00000000-0005-0000-0000-00007E940000}"/>
    <cellStyle name="Normal 71 5 2 2 2" xfId="14191" xr:uid="{00000000-0005-0000-0000-00007F940000}"/>
    <cellStyle name="Normal 71 5 2 2 2 2" xfId="44522" xr:uid="{00000000-0005-0000-0000-000080940000}"/>
    <cellStyle name="Normal 71 5 2 2 2 3" xfId="29289" xr:uid="{00000000-0005-0000-0000-000081940000}"/>
    <cellStyle name="Normal 71 5 2 2 3" xfId="9171" xr:uid="{00000000-0005-0000-0000-000082940000}"/>
    <cellStyle name="Normal 71 5 2 2 3 2" xfId="39505" xr:uid="{00000000-0005-0000-0000-000083940000}"/>
    <cellStyle name="Normal 71 5 2 2 3 3" xfId="24272" xr:uid="{00000000-0005-0000-0000-000084940000}"/>
    <cellStyle name="Normal 71 5 2 2 4" xfId="34492" xr:uid="{00000000-0005-0000-0000-000085940000}"/>
    <cellStyle name="Normal 71 5 2 2 5" xfId="19259" xr:uid="{00000000-0005-0000-0000-000086940000}"/>
    <cellStyle name="Normal 71 5 2 3" xfId="5810" xr:uid="{00000000-0005-0000-0000-000087940000}"/>
    <cellStyle name="Normal 71 5 2 3 2" xfId="15862" xr:uid="{00000000-0005-0000-0000-000088940000}"/>
    <cellStyle name="Normal 71 5 2 3 2 2" xfId="46193" xr:uid="{00000000-0005-0000-0000-000089940000}"/>
    <cellStyle name="Normal 71 5 2 3 2 3" xfId="30960" xr:uid="{00000000-0005-0000-0000-00008A940000}"/>
    <cellStyle name="Normal 71 5 2 3 3" xfId="10842" xr:uid="{00000000-0005-0000-0000-00008B940000}"/>
    <cellStyle name="Normal 71 5 2 3 3 2" xfId="41176" xr:uid="{00000000-0005-0000-0000-00008C940000}"/>
    <cellStyle name="Normal 71 5 2 3 3 3" xfId="25943" xr:uid="{00000000-0005-0000-0000-00008D940000}"/>
    <cellStyle name="Normal 71 5 2 3 4" xfId="36163" xr:uid="{00000000-0005-0000-0000-00008E940000}"/>
    <cellStyle name="Normal 71 5 2 3 5" xfId="20930" xr:uid="{00000000-0005-0000-0000-00008F940000}"/>
    <cellStyle name="Normal 71 5 2 4" xfId="12520" xr:uid="{00000000-0005-0000-0000-000090940000}"/>
    <cellStyle name="Normal 71 5 2 4 2" xfId="42851" xr:uid="{00000000-0005-0000-0000-000091940000}"/>
    <cellStyle name="Normal 71 5 2 4 3" xfId="27618" xr:uid="{00000000-0005-0000-0000-000092940000}"/>
    <cellStyle name="Normal 71 5 2 5" xfId="7499" xr:uid="{00000000-0005-0000-0000-000093940000}"/>
    <cellStyle name="Normal 71 5 2 5 2" xfId="37834" xr:uid="{00000000-0005-0000-0000-000094940000}"/>
    <cellStyle name="Normal 71 5 2 5 3" xfId="22601" xr:uid="{00000000-0005-0000-0000-000095940000}"/>
    <cellStyle name="Normal 71 5 2 6" xfId="32822" xr:uid="{00000000-0005-0000-0000-000096940000}"/>
    <cellStyle name="Normal 71 5 2 7" xfId="17588" xr:uid="{00000000-0005-0000-0000-000097940000}"/>
    <cellStyle name="Normal 71 5 3" xfId="3281" xr:uid="{00000000-0005-0000-0000-000098940000}"/>
    <cellStyle name="Normal 71 5 3 2" xfId="13355" xr:uid="{00000000-0005-0000-0000-000099940000}"/>
    <cellStyle name="Normal 71 5 3 2 2" xfId="43686" xr:uid="{00000000-0005-0000-0000-00009A940000}"/>
    <cellStyle name="Normal 71 5 3 2 3" xfId="28453" xr:uid="{00000000-0005-0000-0000-00009B940000}"/>
    <cellStyle name="Normal 71 5 3 3" xfId="8335" xr:uid="{00000000-0005-0000-0000-00009C940000}"/>
    <cellStyle name="Normal 71 5 3 3 2" xfId="38669" xr:uid="{00000000-0005-0000-0000-00009D940000}"/>
    <cellStyle name="Normal 71 5 3 3 3" xfId="23436" xr:uid="{00000000-0005-0000-0000-00009E940000}"/>
    <cellStyle name="Normal 71 5 3 4" xfId="33656" xr:uid="{00000000-0005-0000-0000-00009F940000}"/>
    <cellStyle name="Normal 71 5 3 5" xfId="18423" xr:uid="{00000000-0005-0000-0000-0000A0940000}"/>
    <cellStyle name="Normal 71 5 4" xfId="4974" xr:uid="{00000000-0005-0000-0000-0000A1940000}"/>
    <cellStyle name="Normal 71 5 4 2" xfId="15026" xr:uid="{00000000-0005-0000-0000-0000A2940000}"/>
    <cellStyle name="Normal 71 5 4 2 2" xfId="45357" xr:uid="{00000000-0005-0000-0000-0000A3940000}"/>
    <cellStyle name="Normal 71 5 4 2 3" xfId="30124" xr:uid="{00000000-0005-0000-0000-0000A4940000}"/>
    <cellStyle name="Normal 71 5 4 3" xfId="10006" xr:uid="{00000000-0005-0000-0000-0000A5940000}"/>
    <cellStyle name="Normal 71 5 4 3 2" xfId="40340" xr:uid="{00000000-0005-0000-0000-0000A6940000}"/>
    <cellStyle name="Normal 71 5 4 3 3" xfId="25107" xr:uid="{00000000-0005-0000-0000-0000A7940000}"/>
    <cellStyle name="Normal 71 5 4 4" xfId="35327" xr:uid="{00000000-0005-0000-0000-0000A8940000}"/>
    <cellStyle name="Normal 71 5 4 5" xfId="20094" xr:uid="{00000000-0005-0000-0000-0000A9940000}"/>
    <cellStyle name="Normal 71 5 5" xfId="11684" xr:uid="{00000000-0005-0000-0000-0000AA940000}"/>
    <cellStyle name="Normal 71 5 5 2" xfId="42015" xr:uid="{00000000-0005-0000-0000-0000AB940000}"/>
    <cellStyle name="Normal 71 5 5 3" xfId="26782" xr:uid="{00000000-0005-0000-0000-0000AC940000}"/>
    <cellStyle name="Normal 71 5 6" xfId="6663" xr:uid="{00000000-0005-0000-0000-0000AD940000}"/>
    <cellStyle name="Normal 71 5 6 2" xfId="36998" xr:uid="{00000000-0005-0000-0000-0000AE940000}"/>
    <cellStyle name="Normal 71 5 6 3" xfId="21765" xr:uid="{00000000-0005-0000-0000-0000AF940000}"/>
    <cellStyle name="Normal 71 5 7" xfId="31986" xr:uid="{00000000-0005-0000-0000-0000B0940000}"/>
    <cellStyle name="Normal 71 5 8" xfId="16752" xr:uid="{00000000-0005-0000-0000-0000B1940000}"/>
    <cellStyle name="Normal 71 6" xfId="2008" xr:uid="{00000000-0005-0000-0000-0000B2940000}"/>
    <cellStyle name="Normal 71 6 2" xfId="3700" xr:uid="{00000000-0005-0000-0000-0000B3940000}"/>
    <cellStyle name="Normal 71 6 2 2" xfId="13773" xr:uid="{00000000-0005-0000-0000-0000B4940000}"/>
    <cellStyle name="Normal 71 6 2 2 2" xfId="44104" xr:uid="{00000000-0005-0000-0000-0000B5940000}"/>
    <cellStyle name="Normal 71 6 2 2 3" xfId="28871" xr:uid="{00000000-0005-0000-0000-0000B6940000}"/>
    <cellStyle name="Normal 71 6 2 3" xfId="8753" xr:uid="{00000000-0005-0000-0000-0000B7940000}"/>
    <cellStyle name="Normal 71 6 2 3 2" xfId="39087" xr:uid="{00000000-0005-0000-0000-0000B8940000}"/>
    <cellStyle name="Normal 71 6 2 3 3" xfId="23854" xr:uid="{00000000-0005-0000-0000-0000B9940000}"/>
    <cellStyle name="Normal 71 6 2 4" xfId="34074" xr:uid="{00000000-0005-0000-0000-0000BA940000}"/>
    <cellStyle name="Normal 71 6 2 5" xfId="18841" xr:uid="{00000000-0005-0000-0000-0000BB940000}"/>
    <cellStyle name="Normal 71 6 3" xfId="5392" xr:uid="{00000000-0005-0000-0000-0000BC940000}"/>
    <cellStyle name="Normal 71 6 3 2" xfId="15444" xr:uid="{00000000-0005-0000-0000-0000BD940000}"/>
    <cellStyle name="Normal 71 6 3 2 2" xfId="45775" xr:uid="{00000000-0005-0000-0000-0000BE940000}"/>
    <cellStyle name="Normal 71 6 3 2 3" xfId="30542" xr:uid="{00000000-0005-0000-0000-0000BF940000}"/>
    <cellStyle name="Normal 71 6 3 3" xfId="10424" xr:uid="{00000000-0005-0000-0000-0000C0940000}"/>
    <cellStyle name="Normal 71 6 3 3 2" xfId="40758" xr:uid="{00000000-0005-0000-0000-0000C1940000}"/>
    <cellStyle name="Normal 71 6 3 3 3" xfId="25525" xr:uid="{00000000-0005-0000-0000-0000C2940000}"/>
    <cellStyle name="Normal 71 6 3 4" xfId="35745" xr:uid="{00000000-0005-0000-0000-0000C3940000}"/>
    <cellStyle name="Normal 71 6 3 5" xfId="20512" xr:uid="{00000000-0005-0000-0000-0000C4940000}"/>
    <cellStyle name="Normal 71 6 4" xfId="12102" xr:uid="{00000000-0005-0000-0000-0000C5940000}"/>
    <cellStyle name="Normal 71 6 4 2" xfId="42433" xr:uid="{00000000-0005-0000-0000-0000C6940000}"/>
    <cellStyle name="Normal 71 6 4 3" xfId="27200" xr:uid="{00000000-0005-0000-0000-0000C7940000}"/>
    <cellStyle name="Normal 71 6 5" xfId="7081" xr:uid="{00000000-0005-0000-0000-0000C8940000}"/>
    <cellStyle name="Normal 71 6 5 2" xfId="37416" xr:uid="{00000000-0005-0000-0000-0000C9940000}"/>
    <cellStyle name="Normal 71 6 5 3" xfId="22183" xr:uid="{00000000-0005-0000-0000-0000CA940000}"/>
    <cellStyle name="Normal 71 6 6" xfId="32404" xr:uid="{00000000-0005-0000-0000-0000CB940000}"/>
    <cellStyle name="Normal 71 6 7" xfId="17170" xr:uid="{00000000-0005-0000-0000-0000CC940000}"/>
    <cellStyle name="Normal 71 7" xfId="2860" xr:uid="{00000000-0005-0000-0000-0000CD940000}"/>
    <cellStyle name="Normal 71 7 2" xfId="12937" xr:uid="{00000000-0005-0000-0000-0000CE940000}"/>
    <cellStyle name="Normal 71 7 2 2" xfId="43268" xr:uid="{00000000-0005-0000-0000-0000CF940000}"/>
    <cellStyle name="Normal 71 7 2 3" xfId="28035" xr:uid="{00000000-0005-0000-0000-0000D0940000}"/>
    <cellStyle name="Normal 71 7 3" xfId="7917" xr:uid="{00000000-0005-0000-0000-0000D1940000}"/>
    <cellStyle name="Normal 71 7 3 2" xfId="38251" xr:uid="{00000000-0005-0000-0000-0000D2940000}"/>
    <cellStyle name="Normal 71 7 3 3" xfId="23018" xr:uid="{00000000-0005-0000-0000-0000D3940000}"/>
    <cellStyle name="Normal 71 7 4" xfId="33238" xr:uid="{00000000-0005-0000-0000-0000D4940000}"/>
    <cellStyle name="Normal 71 7 5" xfId="18005" xr:uid="{00000000-0005-0000-0000-0000D5940000}"/>
    <cellStyle name="Normal 71 8" xfId="4554" xr:uid="{00000000-0005-0000-0000-0000D6940000}"/>
    <cellStyle name="Normal 71 8 2" xfId="14608" xr:uid="{00000000-0005-0000-0000-0000D7940000}"/>
    <cellStyle name="Normal 71 8 2 2" xfId="44939" xr:uid="{00000000-0005-0000-0000-0000D8940000}"/>
    <cellStyle name="Normal 71 8 2 3" xfId="29706" xr:uid="{00000000-0005-0000-0000-0000D9940000}"/>
    <cellStyle name="Normal 71 8 3" xfId="9588" xr:uid="{00000000-0005-0000-0000-0000DA940000}"/>
    <cellStyle name="Normal 71 8 3 2" xfId="39922" xr:uid="{00000000-0005-0000-0000-0000DB940000}"/>
    <cellStyle name="Normal 71 8 3 3" xfId="24689" xr:uid="{00000000-0005-0000-0000-0000DC940000}"/>
    <cellStyle name="Normal 71 8 4" xfId="34909" xr:uid="{00000000-0005-0000-0000-0000DD940000}"/>
    <cellStyle name="Normal 71 8 5" xfId="19676" xr:uid="{00000000-0005-0000-0000-0000DE940000}"/>
    <cellStyle name="Normal 71 9" xfId="11264" xr:uid="{00000000-0005-0000-0000-0000DF940000}"/>
    <cellStyle name="Normal 71 9 2" xfId="41597" xr:uid="{00000000-0005-0000-0000-0000E0940000}"/>
    <cellStyle name="Normal 71 9 3" xfId="26364" xr:uid="{00000000-0005-0000-0000-0000E1940000}"/>
    <cellStyle name="Normal 72" xfId="908" xr:uid="{00000000-0005-0000-0000-0000E2940000}"/>
    <cellStyle name="Normal 72 10" xfId="6244" xr:uid="{00000000-0005-0000-0000-0000E3940000}"/>
    <cellStyle name="Normal 72 10 2" xfId="36581" xr:uid="{00000000-0005-0000-0000-0000E4940000}"/>
    <cellStyle name="Normal 72 10 3" xfId="21348" xr:uid="{00000000-0005-0000-0000-0000E5940000}"/>
    <cellStyle name="Normal 72 11" xfId="31572" xr:uid="{00000000-0005-0000-0000-0000E6940000}"/>
    <cellStyle name="Normal 72 12" xfId="16333" xr:uid="{00000000-0005-0000-0000-0000E7940000}"/>
    <cellStyle name="Normal 72 2" xfId="1208" xr:uid="{00000000-0005-0000-0000-0000E8940000}"/>
    <cellStyle name="Normal 72 2 10" xfId="31623" xr:uid="{00000000-0005-0000-0000-0000E9940000}"/>
    <cellStyle name="Normal 72 2 11" xfId="16387" xr:uid="{00000000-0005-0000-0000-0000EA940000}"/>
    <cellStyle name="Normal 72 2 2" xfId="1316" xr:uid="{00000000-0005-0000-0000-0000EB940000}"/>
    <cellStyle name="Normal 72 2 2 10" xfId="16491" xr:uid="{00000000-0005-0000-0000-0000EC940000}"/>
    <cellStyle name="Normal 72 2 2 2" xfId="1533" xr:uid="{00000000-0005-0000-0000-0000ED940000}"/>
    <cellStyle name="Normal 72 2 2 2 2" xfId="1954" xr:uid="{00000000-0005-0000-0000-0000EE940000}"/>
    <cellStyle name="Normal 72 2 2 2 2 2" xfId="2793" xr:uid="{00000000-0005-0000-0000-0000EF940000}"/>
    <cellStyle name="Normal 72 2 2 2 2 2 2" xfId="4483" xr:uid="{00000000-0005-0000-0000-0000F0940000}"/>
    <cellStyle name="Normal 72 2 2 2 2 2 2 2" xfId="14556" xr:uid="{00000000-0005-0000-0000-0000F1940000}"/>
    <cellStyle name="Normal 72 2 2 2 2 2 2 2 2" xfId="44887" xr:uid="{00000000-0005-0000-0000-0000F2940000}"/>
    <cellStyle name="Normal 72 2 2 2 2 2 2 2 3" xfId="29654" xr:uid="{00000000-0005-0000-0000-0000F3940000}"/>
    <cellStyle name="Normal 72 2 2 2 2 2 2 3" xfId="9536" xr:uid="{00000000-0005-0000-0000-0000F4940000}"/>
    <cellStyle name="Normal 72 2 2 2 2 2 2 3 2" xfId="39870" xr:uid="{00000000-0005-0000-0000-0000F5940000}"/>
    <cellStyle name="Normal 72 2 2 2 2 2 2 3 3" xfId="24637" xr:uid="{00000000-0005-0000-0000-0000F6940000}"/>
    <cellStyle name="Normal 72 2 2 2 2 2 2 4" xfId="34857" xr:uid="{00000000-0005-0000-0000-0000F7940000}"/>
    <cellStyle name="Normal 72 2 2 2 2 2 2 5" xfId="19624" xr:uid="{00000000-0005-0000-0000-0000F8940000}"/>
    <cellStyle name="Normal 72 2 2 2 2 2 3" xfId="6175" xr:uid="{00000000-0005-0000-0000-0000F9940000}"/>
    <cellStyle name="Normal 72 2 2 2 2 2 3 2" xfId="16227" xr:uid="{00000000-0005-0000-0000-0000FA940000}"/>
    <cellStyle name="Normal 72 2 2 2 2 2 3 2 2" xfId="46558" xr:uid="{00000000-0005-0000-0000-0000FB940000}"/>
    <cellStyle name="Normal 72 2 2 2 2 2 3 2 3" xfId="31325" xr:uid="{00000000-0005-0000-0000-0000FC940000}"/>
    <cellStyle name="Normal 72 2 2 2 2 2 3 3" xfId="11207" xr:uid="{00000000-0005-0000-0000-0000FD940000}"/>
    <cellStyle name="Normal 72 2 2 2 2 2 3 3 2" xfId="41541" xr:uid="{00000000-0005-0000-0000-0000FE940000}"/>
    <cellStyle name="Normal 72 2 2 2 2 2 3 3 3" xfId="26308" xr:uid="{00000000-0005-0000-0000-0000FF940000}"/>
    <cellStyle name="Normal 72 2 2 2 2 2 3 4" xfId="36528" xr:uid="{00000000-0005-0000-0000-000000950000}"/>
    <cellStyle name="Normal 72 2 2 2 2 2 3 5" xfId="21295" xr:uid="{00000000-0005-0000-0000-000001950000}"/>
    <cellStyle name="Normal 72 2 2 2 2 2 4" xfId="12885" xr:uid="{00000000-0005-0000-0000-000002950000}"/>
    <cellStyle name="Normal 72 2 2 2 2 2 4 2" xfId="43216" xr:uid="{00000000-0005-0000-0000-000003950000}"/>
    <cellStyle name="Normal 72 2 2 2 2 2 4 3" xfId="27983" xr:uid="{00000000-0005-0000-0000-000004950000}"/>
    <cellStyle name="Normal 72 2 2 2 2 2 5" xfId="7864" xr:uid="{00000000-0005-0000-0000-000005950000}"/>
    <cellStyle name="Normal 72 2 2 2 2 2 5 2" xfId="38199" xr:uid="{00000000-0005-0000-0000-000006950000}"/>
    <cellStyle name="Normal 72 2 2 2 2 2 5 3" xfId="22966" xr:uid="{00000000-0005-0000-0000-000007950000}"/>
    <cellStyle name="Normal 72 2 2 2 2 2 6" xfId="33187" xr:uid="{00000000-0005-0000-0000-000008950000}"/>
    <cellStyle name="Normal 72 2 2 2 2 2 7" xfId="17953" xr:uid="{00000000-0005-0000-0000-000009950000}"/>
    <cellStyle name="Normal 72 2 2 2 2 3" xfId="3646" xr:uid="{00000000-0005-0000-0000-00000A950000}"/>
    <cellStyle name="Normal 72 2 2 2 2 3 2" xfId="13720" xr:uid="{00000000-0005-0000-0000-00000B950000}"/>
    <cellStyle name="Normal 72 2 2 2 2 3 2 2" xfId="44051" xr:uid="{00000000-0005-0000-0000-00000C950000}"/>
    <cellStyle name="Normal 72 2 2 2 2 3 2 3" xfId="28818" xr:uid="{00000000-0005-0000-0000-00000D950000}"/>
    <cellStyle name="Normal 72 2 2 2 2 3 3" xfId="8700" xr:uid="{00000000-0005-0000-0000-00000E950000}"/>
    <cellStyle name="Normal 72 2 2 2 2 3 3 2" xfId="39034" xr:uid="{00000000-0005-0000-0000-00000F950000}"/>
    <cellStyle name="Normal 72 2 2 2 2 3 3 3" xfId="23801" xr:uid="{00000000-0005-0000-0000-000010950000}"/>
    <cellStyle name="Normal 72 2 2 2 2 3 4" xfId="34021" xr:uid="{00000000-0005-0000-0000-000011950000}"/>
    <cellStyle name="Normal 72 2 2 2 2 3 5" xfId="18788" xr:uid="{00000000-0005-0000-0000-000012950000}"/>
    <cellStyle name="Normal 72 2 2 2 2 4" xfId="5339" xr:uid="{00000000-0005-0000-0000-000013950000}"/>
    <cellStyle name="Normal 72 2 2 2 2 4 2" xfId="15391" xr:uid="{00000000-0005-0000-0000-000014950000}"/>
    <cellStyle name="Normal 72 2 2 2 2 4 2 2" xfId="45722" xr:uid="{00000000-0005-0000-0000-000015950000}"/>
    <cellStyle name="Normal 72 2 2 2 2 4 2 3" xfId="30489" xr:uid="{00000000-0005-0000-0000-000016950000}"/>
    <cellStyle name="Normal 72 2 2 2 2 4 3" xfId="10371" xr:uid="{00000000-0005-0000-0000-000017950000}"/>
    <cellStyle name="Normal 72 2 2 2 2 4 3 2" xfId="40705" xr:uid="{00000000-0005-0000-0000-000018950000}"/>
    <cellStyle name="Normal 72 2 2 2 2 4 3 3" xfId="25472" xr:uid="{00000000-0005-0000-0000-000019950000}"/>
    <cellStyle name="Normal 72 2 2 2 2 4 4" xfId="35692" xr:uid="{00000000-0005-0000-0000-00001A950000}"/>
    <cellStyle name="Normal 72 2 2 2 2 4 5" xfId="20459" xr:uid="{00000000-0005-0000-0000-00001B950000}"/>
    <cellStyle name="Normal 72 2 2 2 2 5" xfId="12049" xr:uid="{00000000-0005-0000-0000-00001C950000}"/>
    <cellStyle name="Normal 72 2 2 2 2 5 2" xfId="42380" xr:uid="{00000000-0005-0000-0000-00001D950000}"/>
    <cellStyle name="Normal 72 2 2 2 2 5 3" xfId="27147" xr:uid="{00000000-0005-0000-0000-00001E950000}"/>
    <cellStyle name="Normal 72 2 2 2 2 6" xfId="7028" xr:uid="{00000000-0005-0000-0000-00001F950000}"/>
    <cellStyle name="Normal 72 2 2 2 2 6 2" xfId="37363" xr:uid="{00000000-0005-0000-0000-000020950000}"/>
    <cellStyle name="Normal 72 2 2 2 2 6 3" xfId="22130" xr:uid="{00000000-0005-0000-0000-000021950000}"/>
    <cellStyle name="Normal 72 2 2 2 2 7" xfId="32351" xr:uid="{00000000-0005-0000-0000-000022950000}"/>
    <cellStyle name="Normal 72 2 2 2 2 8" xfId="17117" xr:uid="{00000000-0005-0000-0000-000023950000}"/>
    <cellStyle name="Normal 72 2 2 2 3" xfId="2375" xr:uid="{00000000-0005-0000-0000-000024950000}"/>
    <cellStyle name="Normal 72 2 2 2 3 2" xfId="4065" xr:uid="{00000000-0005-0000-0000-000025950000}"/>
    <cellStyle name="Normal 72 2 2 2 3 2 2" xfId="14138" xr:uid="{00000000-0005-0000-0000-000026950000}"/>
    <cellStyle name="Normal 72 2 2 2 3 2 2 2" xfId="44469" xr:uid="{00000000-0005-0000-0000-000027950000}"/>
    <cellStyle name="Normal 72 2 2 2 3 2 2 3" xfId="29236" xr:uid="{00000000-0005-0000-0000-000028950000}"/>
    <cellStyle name="Normal 72 2 2 2 3 2 3" xfId="9118" xr:uid="{00000000-0005-0000-0000-000029950000}"/>
    <cellStyle name="Normal 72 2 2 2 3 2 3 2" xfId="39452" xr:uid="{00000000-0005-0000-0000-00002A950000}"/>
    <cellStyle name="Normal 72 2 2 2 3 2 3 3" xfId="24219" xr:uid="{00000000-0005-0000-0000-00002B950000}"/>
    <cellStyle name="Normal 72 2 2 2 3 2 4" xfId="34439" xr:uid="{00000000-0005-0000-0000-00002C950000}"/>
    <cellStyle name="Normal 72 2 2 2 3 2 5" xfId="19206" xr:uid="{00000000-0005-0000-0000-00002D950000}"/>
    <cellStyle name="Normal 72 2 2 2 3 3" xfId="5757" xr:uid="{00000000-0005-0000-0000-00002E950000}"/>
    <cellStyle name="Normal 72 2 2 2 3 3 2" xfId="15809" xr:uid="{00000000-0005-0000-0000-00002F950000}"/>
    <cellStyle name="Normal 72 2 2 2 3 3 2 2" xfId="46140" xr:uid="{00000000-0005-0000-0000-000030950000}"/>
    <cellStyle name="Normal 72 2 2 2 3 3 2 3" xfId="30907" xr:uid="{00000000-0005-0000-0000-000031950000}"/>
    <cellStyle name="Normal 72 2 2 2 3 3 3" xfId="10789" xr:uid="{00000000-0005-0000-0000-000032950000}"/>
    <cellStyle name="Normal 72 2 2 2 3 3 3 2" xfId="41123" xr:uid="{00000000-0005-0000-0000-000033950000}"/>
    <cellStyle name="Normal 72 2 2 2 3 3 3 3" xfId="25890" xr:uid="{00000000-0005-0000-0000-000034950000}"/>
    <cellStyle name="Normal 72 2 2 2 3 3 4" xfId="36110" xr:uid="{00000000-0005-0000-0000-000035950000}"/>
    <cellStyle name="Normal 72 2 2 2 3 3 5" xfId="20877" xr:uid="{00000000-0005-0000-0000-000036950000}"/>
    <cellStyle name="Normal 72 2 2 2 3 4" xfId="12467" xr:uid="{00000000-0005-0000-0000-000037950000}"/>
    <cellStyle name="Normal 72 2 2 2 3 4 2" xfId="42798" xr:uid="{00000000-0005-0000-0000-000038950000}"/>
    <cellStyle name="Normal 72 2 2 2 3 4 3" xfId="27565" xr:uid="{00000000-0005-0000-0000-000039950000}"/>
    <cellStyle name="Normal 72 2 2 2 3 5" xfId="7446" xr:uid="{00000000-0005-0000-0000-00003A950000}"/>
    <cellStyle name="Normal 72 2 2 2 3 5 2" xfId="37781" xr:uid="{00000000-0005-0000-0000-00003B950000}"/>
    <cellStyle name="Normal 72 2 2 2 3 5 3" xfId="22548" xr:uid="{00000000-0005-0000-0000-00003C950000}"/>
    <cellStyle name="Normal 72 2 2 2 3 6" xfId="32769" xr:uid="{00000000-0005-0000-0000-00003D950000}"/>
    <cellStyle name="Normal 72 2 2 2 3 7" xfId="17535" xr:uid="{00000000-0005-0000-0000-00003E950000}"/>
    <cellStyle name="Normal 72 2 2 2 4" xfId="3228" xr:uid="{00000000-0005-0000-0000-00003F950000}"/>
    <cellStyle name="Normal 72 2 2 2 4 2" xfId="13302" xr:uid="{00000000-0005-0000-0000-000040950000}"/>
    <cellStyle name="Normal 72 2 2 2 4 2 2" xfId="43633" xr:uid="{00000000-0005-0000-0000-000041950000}"/>
    <cellStyle name="Normal 72 2 2 2 4 2 3" xfId="28400" xr:uid="{00000000-0005-0000-0000-000042950000}"/>
    <cellStyle name="Normal 72 2 2 2 4 3" xfId="8282" xr:uid="{00000000-0005-0000-0000-000043950000}"/>
    <cellStyle name="Normal 72 2 2 2 4 3 2" xfId="38616" xr:uid="{00000000-0005-0000-0000-000044950000}"/>
    <cellStyle name="Normal 72 2 2 2 4 3 3" xfId="23383" xr:uid="{00000000-0005-0000-0000-000045950000}"/>
    <cellStyle name="Normal 72 2 2 2 4 4" xfId="33603" xr:uid="{00000000-0005-0000-0000-000046950000}"/>
    <cellStyle name="Normal 72 2 2 2 4 5" xfId="18370" xr:uid="{00000000-0005-0000-0000-000047950000}"/>
    <cellStyle name="Normal 72 2 2 2 5" xfId="4921" xr:uid="{00000000-0005-0000-0000-000048950000}"/>
    <cellStyle name="Normal 72 2 2 2 5 2" xfId="14973" xr:uid="{00000000-0005-0000-0000-000049950000}"/>
    <cellStyle name="Normal 72 2 2 2 5 2 2" xfId="45304" xr:uid="{00000000-0005-0000-0000-00004A950000}"/>
    <cellStyle name="Normal 72 2 2 2 5 2 3" xfId="30071" xr:uid="{00000000-0005-0000-0000-00004B950000}"/>
    <cellStyle name="Normal 72 2 2 2 5 3" xfId="9953" xr:uid="{00000000-0005-0000-0000-00004C950000}"/>
    <cellStyle name="Normal 72 2 2 2 5 3 2" xfId="40287" xr:uid="{00000000-0005-0000-0000-00004D950000}"/>
    <cellStyle name="Normal 72 2 2 2 5 3 3" xfId="25054" xr:uid="{00000000-0005-0000-0000-00004E950000}"/>
    <cellStyle name="Normal 72 2 2 2 5 4" xfId="35274" xr:uid="{00000000-0005-0000-0000-00004F950000}"/>
    <cellStyle name="Normal 72 2 2 2 5 5" xfId="20041" xr:uid="{00000000-0005-0000-0000-000050950000}"/>
    <cellStyle name="Normal 72 2 2 2 6" xfId="11631" xr:uid="{00000000-0005-0000-0000-000051950000}"/>
    <cellStyle name="Normal 72 2 2 2 6 2" xfId="41962" xr:uid="{00000000-0005-0000-0000-000052950000}"/>
    <cellStyle name="Normal 72 2 2 2 6 3" xfId="26729" xr:uid="{00000000-0005-0000-0000-000053950000}"/>
    <cellStyle name="Normal 72 2 2 2 7" xfId="6610" xr:uid="{00000000-0005-0000-0000-000054950000}"/>
    <cellStyle name="Normal 72 2 2 2 7 2" xfId="36945" xr:uid="{00000000-0005-0000-0000-000055950000}"/>
    <cellStyle name="Normal 72 2 2 2 7 3" xfId="21712" xr:uid="{00000000-0005-0000-0000-000056950000}"/>
    <cellStyle name="Normal 72 2 2 2 8" xfId="31933" xr:uid="{00000000-0005-0000-0000-000057950000}"/>
    <cellStyle name="Normal 72 2 2 2 9" xfId="16699" xr:uid="{00000000-0005-0000-0000-000058950000}"/>
    <cellStyle name="Normal 72 2 2 3" xfId="1746" xr:uid="{00000000-0005-0000-0000-000059950000}"/>
    <cellStyle name="Normal 72 2 2 3 2" xfId="2585" xr:uid="{00000000-0005-0000-0000-00005A950000}"/>
    <cellStyle name="Normal 72 2 2 3 2 2" xfId="4275" xr:uid="{00000000-0005-0000-0000-00005B950000}"/>
    <cellStyle name="Normal 72 2 2 3 2 2 2" xfId="14348" xr:uid="{00000000-0005-0000-0000-00005C950000}"/>
    <cellStyle name="Normal 72 2 2 3 2 2 2 2" xfId="44679" xr:uid="{00000000-0005-0000-0000-00005D950000}"/>
    <cellStyle name="Normal 72 2 2 3 2 2 2 3" xfId="29446" xr:uid="{00000000-0005-0000-0000-00005E950000}"/>
    <cellStyle name="Normal 72 2 2 3 2 2 3" xfId="9328" xr:uid="{00000000-0005-0000-0000-00005F950000}"/>
    <cellStyle name="Normal 72 2 2 3 2 2 3 2" xfId="39662" xr:uid="{00000000-0005-0000-0000-000060950000}"/>
    <cellStyle name="Normal 72 2 2 3 2 2 3 3" xfId="24429" xr:uid="{00000000-0005-0000-0000-000061950000}"/>
    <cellStyle name="Normal 72 2 2 3 2 2 4" xfId="34649" xr:uid="{00000000-0005-0000-0000-000062950000}"/>
    <cellStyle name="Normal 72 2 2 3 2 2 5" xfId="19416" xr:uid="{00000000-0005-0000-0000-000063950000}"/>
    <cellStyle name="Normal 72 2 2 3 2 3" xfId="5967" xr:uid="{00000000-0005-0000-0000-000064950000}"/>
    <cellStyle name="Normal 72 2 2 3 2 3 2" xfId="16019" xr:uid="{00000000-0005-0000-0000-000065950000}"/>
    <cellStyle name="Normal 72 2 2 3 2 3 2 2" xfId="46350" xr:uid="{00000000-0005-0000-0000-000066950000}"/>
    <cellStyle name="Normal 72 2 2 3 2 3 2 3" xfId="31117" xr:uid="{00000000-0005-0000-0000-000067950000}"/>
    <cellStyle name="Normal 72 2 2 3 2 3 3" xfId="10999" xr:uid="{00000000-0005-0000-0000-000068950000}"/>
    <cellStyle name="Normal 72 2 2 3 2 3 3 2" xfId="41333" xr:uid="{00000000-0005-0000-0000-000069950000}"/>
    <cellStyle name="Normal 72 2 2 3 2 3 3 3" xfId="26100" xr:uid="{00000000-0005-0000-0000-00006A950000}"/>
    <cellStyle name="Normal 72 2 2 3 2 3 4" xfId="36320" xr:uid="{00000000-0005-0000-0000-00006B950000}"/>
    <cellStyle name="Normal 72 2 2 3 2 3 5" xfId="21087" xr:uid="{00000000-0005-0000-0000-00006C950000}"/>
    <cellStyle name="Normal 72 2 2 3 2 4" xfId="12677" xr:uid="{00000000-0005-0000-0000-00006D950000}"/>
    <cellStyle name="Normal 72 2 2 3 2 4 2" xfId="43008" xr:uid="{00000000-0005-0000-0000-00006E950000}"/>
    <cellStyle name="Normal 72 2 2 3 2 4 3" xfId="27775" xr:uid="{00000000-0005-0000-0000-00006F950000}"/>
    <cellStyle name="Normal 72 2 2 3 2 5" xfId="7656" xr:uid="{00000000-0005-0000-0000-000070950000}"/>
    <cellStyle name="Normal 72 2 2 3 2 5 2" xfId="37991" xr:uid="{00000000-0005-0000-0000-000071950000}"/>
    <cellStyle name="Normal 72 2 2 3 2 5 3" xfId="22758" xr:uid="{00000000-0005-0000-0000-000072950000}"/>
    <cellStyle name="Normal 72 2 2 3 2 6" xfId="32979" xr:uid="{00000000-0005-0000-0000-000073950000}"/>
    <cellStyle name="Normal 72 2 2 3 2 7" xfId="17745" xr:uid="{00000000-0005-0000-0000-000074950000}"/>
    <cellStyle name="Normal 72 2 2 3 3" xfId="3438" xr:uid="{00000000-0005-0000-0000-000075950000}"/>
    <cellStyle name="Normal 72 2 2 3 3 2" xfId="13512" xr:uid="{00000000-0005-0000-0000-000076950000}"/>
    <cellStyle name="Normal 72 2 2 3 3 2 2" xfId="43843" xr:uid="{00000000-0005-0000-0000-000077950000}"/>
    <cellStyle name="Normal 72 2 2 3 3 2 3" xfId="28610" xr:uid="{00000000-0005-0000-0000-000078950000}"/>
    <cellStyle name="Normal 72 2 2 3 3 3" xfId="8492" xr:uid="{00000000-0005-0000-0000-000079950000}"/>
    <cellStyle name="Normal 72 2 2 3 3 3 2" xfId="38826" xr:uid="{00000000-0005-0000-0000-00007A950000}"/>
    <cellStyle name="Normal 72 2 2 3 3 3 3" xfId="23593" xr:uid="{00000000-0005-0000-0000-00007B950000}"/>
    <cellStyle name="Normal 72 2 2 3 3 4" xfId="33813" xr:uid="{00000000-0005-0000-0000-00007C950000}"/>
    <cellStyle name="Normal 72 2 2 3 3 5" xfId="18580" xr:uid="{00000000-0005-0000-0000-00007D950000}"/>
    <cellStyle name="Normal 72 2 2 3 4" xfId="5131" xr:uid="{00000000-0005-0000-0000-00007E950000}"/>
    <cellStyle name="Normal 72 2 2 3 4 2" xfId="15183" xr:uid="{00000000-0005-0000-0000-00007F950000}"/>
    <cellStyle name="Normal 72 2 2 3 4 2 2" xfId="45514" xr:uid="{00000000-0005-0000-0000-000080950000}"/>
    <cellStyle name="Normal 72 2 2 3 4 2 3" xfId="30281" xr:uid="{00000000-0005-0000-0000-000081950000}"/>
    <cellStyle name="Normal 72 2 2 3 4 3" xfId="10163" xr:uid="{00000000-0005-0000-0000-000082950000}"/>
    <cellStyle name="Normal 72 2 2 3 4 3 2" xfId="40497" xr:uid="{00000000-0005-0000-0000-000083950000}"/>
    <cellStyle name="Normal 72 2 2 3 4 3 3" xfId="25264" xr:uid="{00000000-0005-0000-0000-000084950000}"/>
    <cellStyle name="Normal 72 2 2 3 4 4" xfId="35484" xr:uid="{00000000-0005-0000-0000-000085950000}"/>
    <cellStyle name="Normal 72 2 2 3 4 5" xfId="20251" xr:uid="{00000000-0005-0000-0000-000086950000}"/>
    <cellStyle name="Normal 72 2 2 3 5" xfId="11841" xr:uid="{00000000-0005-0000-0000-000087950000}"/>
    <cellStyle name="Normal 72 2 2 3 5 2" xfId="42172" xr:uid="{00000000-0005-0000-0000-000088950000}"/>
    <cellStyle name="Normal 72 2 2 3 5 3" xfId="26939" xr:uid="{00000000-0005-0000-0000-000089950000}"/>
    <cellStyle name="Normal 72 2 2 3 6" xfId="6820" xr:uid="{00000000-0005-0000-0000-00008A950000}"/>
    <cellStyle name="Normal 72 2 2 3 6 2" xfId="37155" xr:uid="{00000000-0005-0000-0000-00008B950000}"/>
    <cellStyle name="Normal 72 2 2 3 6 3" xfId="21922" xr:uid="{00000000-0005-0000-0000-00008C950000}"/>
    <cellStyle name="Normal 72 2 2 3 7" xfId="32143" xr:uid="{00000000-0005-0000-0000-00008D950000}"/>
    <cellStyle name="Normal 72 2 2 3 8" xfId="16909" xr:uid="{00000000-0005-0000-0000-00008E950000}"/>
    <cellStyle name="Normal 72 2 2 4" xfId="2167" xr:uid="{00000000-0005-0000-0000-00008F950000}"/>
    <cellStyle name="Normal 72 2 2 4 2" xfId="3857" xr:uid="{00000000-0005-0000-0000-000090950000}"/>
    <cellStyle name="Normal 72 2 2 4 2 2" xfId="13930" xr:uid="{00000000-0005-0000-0000-000091950000}"/>
    <cellStyle name="Normal 72 2 2 4 2 2 2" xfId="44261" xr:uid="{00000000-0005-0000-0000-000092950000}"/>
    <cellStyle name="Normal 72 2 2 4 2 2 3" xfId="29028" xr:uid="{00000000-0005-0000-0000-000093950000}"/>
    <cellStyle name="Normal 72 2 2 4 2 3" xfId="8910" xr:uid="{00000000-0005-0000-0000-000094950000}"/>
    <cellStyle name="Normal 72 2 2 4 2 3 2" xfId="39244" xr:uid="{00000000-0005-0000-0000-000095950000}"/>
    <cellStyle name="Normal 72 2 2 4 2 3 3" xfId="24011" xr:uid="{00000000-0005-0000-0000-000096950000}"/>
    <cellStyle name="Normal 72 2 2 4 2 4" xfId="34231" xr:uid="{00000000-0005-0000-0000-000097950000}"/>
    <cellStyle name="Normal 72 2 2 4 2 5" xfId="18998" xr:uid="{00000000-0005-0000-0000-000098950000}"/>
    <cellStyle name="Normal 72 2 2 4 3" xfId="5549" xr:uid="{00000000-0005-0000-0000-000099950000}"/>
    <cellStyle name="Normal 72 2 2 4 3 2" xfId="15601" xr:uid="{00000000-0005-0000-0000-00009A950000}"/>
    <cellStyle name="Normal 72 2 2 4 3 2 2" xfId="45932" xr:uid="{00000000-0005-0000-0000-00009B950000}"/>
    <cellStyle name="Normal 72 2 2 4 3 2 3" xfId="30699" xr:uid="{00000000-0005-0000-0000-00009C950000}"/>
    <cellStyle name="Normal 72 2 2 4 3 3" xfId="10581" xr:uid="{00000000-0005-0000-0000-00009D950000}"/>
    <cellStyle name="Normal 72 2 2 4 3 3 2" xfId="40915" xr:uid="{00000000-0005-0000-0000-00009E950000}"/>
    <cellStyle name="Normal 72 2 2 4 3 3 3" xfId="25682" xr:uid="{00000000-0005-0000-0000-00009F950000}"/>
    <cellStyle name="Normal 72 2 2 4 3 4" xfId="35902" xr:uid="{00000000-0005-0000-0000-0000A0950000}"/>
    <cellStyle name="Normal 72 2 2 4 3 5" xfId="20669" xr:uid="{00000000-0005-0000-0000-0000A1950000}"/>
    <cellStyle name="Normal 72 2 2 4 4" xfId="12259" xr:uid="{00000000-0005-0000-0000-0000A2950000}"/>
    <cellStyle name="Normal 72 2 2 4 4 2" xfId="42590" xr:uid="{00000000-0005-0000-0000-0000A3950000}"/>
    <cellStyle name="Normal 72 2 2 4 4 3" xfId="27357" xr:uid="{00000000-0005-0000-0000-0000A4950000}"/>
    <cellStyle name="Normal 72 2 2 4 5" xfId="7238" xr:uid="{00000000-0005-0000-0000-0000A5950000}"/>
    <cellStyle name="Normal 72 2 2 4 5 2" xfId="37573" xr:uid="{00000000-0005-0000-0000-0000A6950000}"/>
    <cellStyle name="Normal 72 2 2 4 5 3" xfId="22340" xr:uid="{00000000-0005-0000-0000-0000A7950000}"/>
    <cellStyle name="Normal 72 2 2 4 6" xfId="32561" xr:uid="{00000000-0005-0000-0000-0000A8950000}"/>
    <cellStyle name="Normal 72 2 2 4 7" xfId="17327" xr:uid="{00000000-0005-0000-0000-0000A9950000}"/>
    <cellStyle name="Normal 72 2 2 5" xfId="3020" xr:uid="{00000000-0005-0000-0000-0000AA950000}"/>
    <cellStyle name="Normal 72 2 2 5 2" xfId="13094" xr:uid="{00000000-0005-0000-0000-0000AB950000}"/>
    <cellStyle name="Normal 72 2 2 5 2 2" xfId="43425" xr:uid="{00000000-0005-0000-0000-0000AC950000}"/>
    <cellStyle name="Normal 72 2 2 5 2 3" xfId="28192" xr:uid="{00000000-0005-0000-0000-0000AD950000}"/>
    <cellStyle name="Normal 72 2 2 5 3" xfId="8074" xr:uid="{00000000-0005-0000-0000-0000AE950000}"/>
    <cellStyle name="Normal 72 2 2 5 3 2" xfId="38408" xr:uid="{00000000-0005-0000-0000-0000AF950000}"/>
    <cellStyle name="Normal 72 2 2 5 3 3" xfId="23175" xr:uid="{00000000-0005-0000-0000-0000B0950000}"/>
    <cellStyle name="Normal 72 2 2 5 4" xfId="33395" xr:uid="{00000000-0005-0000-0000-0000B1950000}"/>
    <cellStyle name="Normal 72 2 2 5 5" xfId="18162" xr:uid="{00000000-0005-0000-0000-0000B2950000}"/>
    <cellStyle name="Normal 72 2 2 6" xfId="4713" xr:uid="{00000000-0005-0000-0000-0000B3950000}"/>
    <cellStyle name="Normal 72 2 2 6 2" xfId="14765" xr:uid="{00000000-0005-0000-0000-0000B4950000}"/>
    <cellStyle name="Normal 72 2 2 6 2 2" xfId="45096" xr:uid="{00000000-0005-0000-0000-0000B5950000}"/>
    <cellStyle name="Normal 72 2 2 6 2 3" xfId="29863" xr:uid="{00000000-0005-0000-0000-0000B6950000}"/>
    <cellStyle name="Normal 72 2 2 6 3" xfId="9745" xr:uid="{00000000-0005-0000-0000-0000B7950000}"/>
    <cellStyle name="Normal 72 2 2 6 3 2" xfId="40079" xr:uid="{00000000-0005-0000-0000-0000B8950000}"/>
    <cellStyle name="Normal 72 2 2 6 3 3" xfId="24846" xr:uid="{00000000-0005-0000-0000-0000B9950000}"/>
    <cellStyle name="Normal 72 2 2 6 4" xfId="35066" xr:uid="{00000000-0005-0000-0000-0000BA950000}"/>
    <cellStyle name="Normal 72 2 2 6 5" xfId="19833" xr:uid="{00000000-0005-0000-0000-0000BB950000}"/>
    <cellStyle name="Normal 72 2 2 7" xfId="11423" xr:uid="{00000000-0005-0000-0000-0000BC950000}"/>
    <cellStyle name="Normal 72 2 2 7 2" xfId="41754" xr:uid="{00000000-0005-0000-0000-0000BD950000}"/>
    <cellStyle name="Normal 72 2 2 7 3" xfId="26521" xr:uid="{00000000-0005-0000-0000-0000BE950000}"/>
    <cellStyle name="Normal 72 2 2 8" xfId="6402" xr:uid="{00000000-0005-0000-0000-0000BF950000}"/>
    <cellStyle name="Normal 72 2 2 8 2" xfId="36737" xr:uid="{00000000-0005-0000-0000-0000C0950000}"/>
    <cellStyle name="Normal 72 2 2 8 3" xfId="21504" xr:uid="{00000000-0005-0000-0000-0000C1950000}"/>
    <cellStyle name="Normal 72 2 2 9" xfId="31725" xr:uid="{00000000-0005-0000-0000-0000C2950000}"/>
    <cellStyle name="Normal 72 2 3" xfId="1429" xr:uid="{00000000-0005-0000-0000-0000C3950000}"/>
    <cellStyle name="Normal 72 2 3 2" xfId="1850" xr:uid="{00000000-0005-0000-0000-0000C4950000}"/>
    <cellStyle name="Normal 72 2 3 2 2" xfId="2689" xr:uid="{00000000-0005-0000-0000-0000C5950000}"/>
    <cellStyle name="Normal 72 2 3 2 2 2" xfId="4379" xr:uid="{00000000-0005-0000-0000-0000C6950000}"/>
    <cellStyle name="Normal 72 2 3 2 2 2 2" xfId="14452" xr:uid="{00000000-0005-0000-0000-0000C7950000}"/>
    <cellStyle name="Normal 72 2 3 2 2 2 2 2" xfId="44783" xr:uid="{00000000-0005-0000-0000-0000C8950000}"/>
    <cellStyle name="Normal 72 2 3 2 2 2 2 3" xfId="29550" xr:uid="{00000000-0005-0000-0000-0000C9950000}"/>
    <cellStyle name="Normal 72 2 3 2 2 2 3" xfId="9432" xr:uid="{00000000-0005-0000-0000-0000CA950000}"/>
    <cellStyle name="Normal 72 2 3 2 2 2 3 2" xfId="39766" xr:uid="{00000000-0005-0000-0000-0000CB950000}"/>
    <cellStyle name="Normal 72 2 3 2 2 2 3 3" xfId="24533" xr:uid="{00000000-0005-0000-0000-0000CC950000}"/>
    <cellStyle name="Normal 72 2 3 2 2 2 4" xfId="34753" xr:uid="{00000000-0005-0000-0000-0000CD950000}"/>
    <cellStyle name="Normal 72 2 3 2 2 2 5" xfId="19520" xr:uid="{00000000-0005-0000-0000-0000CE950000}"/>
    <cellStyle name="Normal 72 2 3 2 2 3" xfId="6071" xr:uid="{00000000-0005-0000-0000-0000CF950000}"/>
    <cellStyle name="Normal 72 2 3 2 2 3 2" xfId="16123" xr:uid="{00000000-0005-0000-0000-0000D0950000}"/>
    <cellStyle name="Normal 72 2 3 2 2 3 2 2" xfId="46454" xr:uid="{00000000-0005-0000-0000-0000D1950000}"/>
    <cellStyle name="Normal 72 2 3 2 2 3 2 3" xfId="31221" xr:uid="{00000000-0005-0000-0000-0000D2950000}"/>
    <cellStyle name="Normal 72 2 3 2 2 3 3" xfId="11103" xr:uid="{00000000-0005-0000-0000-0000D3950000}"/>
    <cellStyle name="Normal 72 2 3 2 2 3 3 2" xfId="41437" xr:uid="{00000000-0005-0000-0000-0000D4950000}"/>
    <cellStyle name="Normal 72 2 3 2 2 3 3 3" xfId="26204" xr:uid="{00000000-0005-0000-0000-0000D5950000}"/>
    <cellStyle name="Normal 72 2 3 2 2 3 4" xfId="36424" xr:uid="{00000000-0005-0000-0000-0000D6950000}"/>
    <cellStyle name="Normal 72 2 3 2 2 3 5" xfId="21191" xr:uid="{00000000-0005-0000-0000-0000D7950000}"/>
    <cellStyle name="Normal 72 2 3 2 2 4" xfId="12781" xr:uid="{00000000-0005-0000-0000-0000D8950000}"/>
    <cellStyle name="Normal 72 2 3 2 2 4 2" xfId="43112" xr:uid="{00000000-0005-0000-0000-0000D9950000}"/>
    <cellStyle name="Normal 72 2 3 2 2 4 3" xfId="27879" xr:uid="{00000000-0005-0000-0000-0000DA950000}"/>
    <cellStyle name="Normal 72 2 3 2 2 5" xfId="7760" xr:uid="{00000000-0005-0000-0000-0000DB950000}"/>
    <cellStyle name="Normal 72 2 3 2 2 5 2" xfId="38095" xr:uid="{00000000-0005-0000-0000-0000DC950000}"/>
    <cellStyle name="Normal 72 2 3 2 2 5 3" xfId="22862" xr:uid="{00000000-0005-0000-0000-0000DD950000}"/>
    <cellStyle name="Normal 72 2 3 2 2 6" xfId="33083" xr:uid="{00000000-0005-0000-0000-0000DE950000}"/>
    <cellStyle name="Normal 72 2 3 2 2 7" xfId="17849" xr:uid="{00000000-0005-0000-0000-0000DF950000}"/>
    <cellStyle name="Normal 72 2 3 2 3" xfId="3542" xr:uid="{00000000-0005-0000-0000-0000E0950000}"/>
    <cellStyle name="Normal 72 2 3 2 3 2" xfId="13616" xr:uid="{00000000-0005-0000-0000-0000E1950000}"/>
    <cellStyle name="Normal 72 2 3 2 3 2 2" xfId="43947" xr:uid="{00000000-0005-0000-0000-0000E2950000}"/>
    <cellStyle name="Normal 72 2 3 2 3 2 3" xfId="28714" xr:uid="{00000000-0005-0000-0000-0000E3950000}"/>
    <cellStyle name="Normal 72 2 3 2 3 3" xfId="8596" xr:uid="{00000000-0005-0000-0000-0000E4950000}"/>
    <cellStyle name="Normal 72 2 3 2 3 3 2" xfId="38930" xr:uid="{00000000-0005-0000-0000-0000E5950000}"/>
    <cellStyle name="Normal 72 2 3 2 3 3 3" xfId="23697" xr:uid="{00000000-0005-0000-0000-0000E6950000}"/>
    <cellStyle name="Normal 72 2 3 2 3 4" xfId="33917" xr:uid="{00000000-0005-0000-0000-0000E7950000}"/>
    <cellStyle name="Normal 72 2 3 2 3 5" xfId="18684" xr:uid="{00000000-0005-0000-0000-0000E8950000}"/>
    <cellStyle name="Normal 72 2 3 2 4" xfId="5235" xr:uid="{00000000-0005-0000-0000-0000E9950000}"/>
    <cellStyle name="Normal 72 2 3 2 4 2" xfId="15287" xr:uid="{00000000-0005-0000-0000-0000EA950000}"/>
    <cellStyle name="Normal 72 2 3 2 4 2 2" xfId="45618" xr:uid="{00000000-0005-0000-0000-0000EB950000}"/>
    <cellStyle name="Normal 72 2 3 2 4 2 3" xfId="30385" xr:uid="{00000000-0005-0000-0000-0000EC950000}"/>
    <cellStyle name="Normal 72 2 3 2 4 3" xfId="10267" xr:uid="{00000000-0005-0000-0000-0000ED950000}"/>
    <cellStyle name="Normal 72 2 3 2 4 3 2" xfId="40601" xr:uid="{00000000-0005-0000-0000-0000EE950000}"/>
    <cellStyle name="Normal 72 2 3 2 4 3 3" xfId="25368" xr:uid="{00000000-0005-0000-0000-0000EF950000}"/>
    <cellStyle name="Normal 72 2 3 2 4 4" xfId="35588" xr:uid="{00000000-0005-0000-0000-0000F0950000}"/>
    <cellStyle name="Normal 72 2 3 2 4 5" xfId="20355" xr:uid="{00000000-0005-0000-0000-0000F1950000}"/>
    <cellStyle name="Normal 72 2 3 2 5" xfId="11945" xr:uid="{00000000-0005-0000-0000-0000F2950000}"/>
    <cellStyle name="Normal 72 2 3 2 5 2" xfId="42276" xr:uid="{00000000-0005-0000-0000-0000F3950000}"/>
    <cellStyle name="Normal 72 2 3 2 5 3" xfId="27043" xr:uid="{00000000-0005-0000-0000-0000F4950000}"/>
    <cellStyle name="Normal 72 2 3 2 6" xfId="6924" xr:uid="{00000000-0005-0000-0000-0000F5950000}"/>
    <cellStyle name="Normal 72 2 3 2 6 2" xfId="37259" xr:uid="{00000000-0005-0000-0000-0000F6950000}"/>
    <cellStyle name="Normal 72 2 3 2 6 3" xfId="22026" xr:uid="{00000000-0005-0000-0000-0000F7950000}"/>
    <cellStyle name="Normal 72 2 3 2 7" xfId="32247" xr:uid="{00000000-0005-0000-0000-0000F8950000}"/>
    <cellStyle name="Normal 72 2 3 2 8" xfId="17013" xr:uid="{00000000-0005-0000-0000-0000F9950000}"/>
    <cellStyle name="Normal 72 2 3 3" xfId="2271" xr:uid="{00000000-0005-0000-0000-0000FA950000}"/>
    <cellStyle name="Normal 72 2 3 3 2" xfId="3961" xr:uid="{00000000-0005-0000-0000-0000FB950000}"/>
    <cellStyle name="Normal 72 2 3 3 2 2" xfId="14034" xr:uid="{00000000-0005-0000-0000-0000FC950000}"/>
    <cellStyle name="Normal 72 2 3 3 2 2 2" xfId="44365" xr:uid="{00000000-0005-0000-0000-0000FD950000}"/>
    <cellStyle name="Normal 72 2 3 3 2 2 3" xfId="29132" xr:uid="{00000000-0005-0000-0000-0000FE950000}"/>
    <cellStyle name="Normal 72 2 3 3 2 3" xfId="9014" xr:uid="{00000000-0005-0000-0000-0000FF950000}"/>
    <cellStyle name="Normal 72 2 3 3 2 3 2" xfId="39348" xr:uid="{00000000-0005-0000-0000-000000960000}"/>
    <cellStyle name="Normal 72 2 3 3 2 3 3" xfId="24115" xr:uid="{00000000-0005-0000-0000-000001960000}"/>
    <cellStyle name="Normal 72 2 3 3 2 4" xfId="34335" xr:uid="{00000000-0005-0000-0000-000002960000}"/>
    <cellStyle name="Normal 72 2 3 3 2 5" xfId="19102" xr:uid="{00000000-0005-0000-0000-000003960000}"/>
    <cellStyle name="Normal 72 2 3 3 3" xfId="5653" xr:uid="{00000000-0005-0000-0000-000004960000}"/>
    <cellStyle name="Normal 72 2 3 3 3 2" xfId="15705" xr:uid="{00000000-0005-0000-0000-000005960000}"/>
    <cellStyle name="Normal 72 2 3 3 3 2 2" xfId="46036" xr:uid="{00000000-0005-0000-0000-000006960000}"/>
    <cellStyle name="Normal 72 2 3 3 3 2 3" xfId="30803" xr:uid="{00000000-0005-0000-0000-000007960000}"/>
    <cellStyle name="Normal 72 2 3 3 3 3" xfId="10685" xr:uid="{00000000-0005-0000-0000-000008960000}"/>
    <cellStyle name="Normal 72 2 3 3 3 3 2" xfId="41019" xr:uid="{00000000-0005-0000-0000-000009960000}"/>
    <cellStyle name="Normal 72 2 3 3 3 3 3" xfId="25786" xr:uid="{00000000-0005-0000-0000-00000A960000}"/>
    <cellStyle name="Normal 72 2 3 3 3 4" xfId="36006" xr:uid="{00000000-0005-0000-0000-00000B960000}"/>
    <cellStyle name="Normal 72 2 3 3 3 5" xfId="20773" xr:uid="{00000000-0005-0000-0000-00000C960000}"/>
    <cellStyle name="Normal 72 2 3 3 4" xfId="12363" xr:uid="{00000000-0005-0000-0000-00000D960000}"/>
    <cellStyle name="Normal 72 2 3 3 4 2" xfId="42694" xr:uid="{00000000-0005-0000-0000-00000E960000}"/>
    <cellStyle name="Normal 72 2 3 3 4 3" xfId="27461" xr:uid="{00000000-0005-0000-0000-00000F960000}"/>
    <cellStyle name="Normal 72 2 3 3 5" xfId="7342" xr:uid="{00000000-0005-0000-0000-000010960000}"/>
    <cellStyle name="Normal 72 2 3 3 5 2" xfId="37677" xr:uid="{00000000-0005-0000-0000-000011960000}"/>
    <cellStyle name="Normal 72 2 3 3 5 3" xfId="22444" xr:uid="{00000000-0005-0000-0000-000012960000}"/>
    <cellStyle name="Normal 72 2 3 3 6" xfId="32665" xr:uid="{00000000-0005-0000-0000-000013960000}"/>
    <cellStyle name="Normal 72 2 3 3 7" xfId="17431" xr:uid="{00000000-0005-0000-0000-000014960000}"/>
    <cellStyle name="Normal 72 2 3 4" xfId="3124" xr:uid="{00000000-0005-0000-0000-000015960000}"/>
    <cellStyle name="Normal 72 2 3 4 2" xfId="13198" xr:uid="{00000000-0005-0000-0000-000016960000}"/>
    <cellStyle name="Normal 72 2 3 4 2 2" xfId="43529" xr:uid="{00000000-0005-0000-0000-000017960000}"/>
    <cellStyle name="Normal 72 2 3 4 2 3" xfId="28296" xr:uid="{00000000-0005-0000-0000-000018960000}"/>
    <cellStyle name="Normal 72 2 3 4 3" xfId="8178" xr:uid="{00000000-0005-0000-0000-000019960000}"/>
    <cellStyle name="Normal 72 2 3 4 3 2" xfId="38512" xr:uid="{00000000-0005-0000-0000-00001A960000}"/>
    <cellStyle name="Normal 72 2 3 4 3 3" xfId="23279" xr:uid="{00000000-0005-0000-0000-00001B960000}"/>
    <cellStyle name="Normal 72 2 3 4 4" xfId="33499" xr:uid="{00000000-0005-0000-0000-00001C960000}"/>
    <cellStyle name="Normal 72 2 3 4 5" xfId="18266" xr:uid="{00000000-0005-0000-0000-00001D960000}"/>
    <cellStyle name="Normal 72 2 3 5" xfId="4817" xr:uid="{00000000-0005-0000-0000-00001E960000}"/>
    <cellStyle name="Normal 72 2 3 5 2" xfId="14869" xr:uid="{00000000-0005-0000-0000-00001F960000}"/>
    <cellStyle name="Normal 72 2 3 5 2 2" xfId="45200" xr:uid="{00000000-0005-0000-0000-000020960000}"/>
    <cellStyle name="Normal 72 2 3 5 2 3" xfId="29967" xr:uid="{00000000-0005-0000-0000-000021960000}"/>
    <cellStyle name="Normal 72 2 3 5 3" xfId="9849" xr:uid="{00000000-0005-0000-0000-000022960000}"/>
    <cellStyle name="Normal 72 2 3 5 3 2" xfId="40183" xr:uid="{00000000-0005-0000-0000-000023960000}"/>
    <cellStyle name="Normal 72 2 3 5 3 3" xfId="24950" xr:uid="{00000000-0005-0000-0000-000024960000}"/>
    <cellStyle name="Normal 72 2 3 5 4" xfId="35170" xr:uid="{00000000-0005-0000-0000-000025960000}"/>
    <cellStyle name="Normal 72 2 3 5 5" xfId="19937" xr:uid="{00000000-0005-0000-0000-000026960000}"/>
    <cellStyle name="Normal 72 2 3 6" xfId="11527" xr:uid="{00000000-0005-0000-0000-000027960000}"/>
    <cellStyle name="Normal 72 2 3 6 2" xfId="41858" xr:uid="{00000000-0005-0000-0000-000028960000}"/>
    <cellStyle name="Normal 72 2 3 6 3" xfId="26625" xr:uid="{00000000-0005-0000-0000-000029960000}"/>
    <cellStyle name="Normal 72 2 3 7" xfId="6506" xr:uid="{00000000-0005-0000-0000-00002A960000}"/>
    <cellStyle name="Normal 72 2 3 7 2" xfId="36841" xr:uid="{00000000-0005-0000-0000-00002B960000}"/>
    <cellStyle name="Normal 72 2 3 7 3" xfId="21608" xr:uid="{00000000-0005-0000-0000-00002C960000}"/>
    <cellStyle name="Normal 72 2 3 8" xfId="31829" xr:uid="{00000000-0005-0000-0000-00002D960000}"/>
    <cellStyle name="Normal 72 2 3 9" xfId="16595" xr:uid="{00000000-0005-0000-0000-00002E960000}"/>
    <cellStyle name="Normal 72 2 4" xfId="1642" xr:uid="{00000000-0005-0000-0000-00002F960000}"/>
    <cellStyle name="Normal 72 2 4 2" xfId="2481" xr:uid="{00000000-0005-0000-0000-000030960000}"/>
    <cellStyle name="Normal 72 2 4 2 2" xfId="4171" xr:uid="{00000000-0005-0000-0000-000031960000}"/>
    <cellStyle name="Normal 72 2 4 2 2 2" xfId="14244" xr:uid="{00000000-0005-0000-0000-000032960000}"/>
    <cellStyle name="Normal 72 2 4 2 2 2 2" xfId="44575" xr:uid="{00000000-0005-0000-0000-000033960000}"/>
    <cellStyle name="Normal 72 2 4 2 2 2 3" xfId="29342" xr:uid="{00000000-0005-0000-0000-000034960000}"/>
    <cellStyle name="Normal 72 2 4 2 2 3" xfId="9224" xr:uid="{00000000-0005-0000-0000-000035960000}"/>
    <cellStyle name="Normal 72 2 4 2 2 3 2" xfId="39558" xr:uid="{00000000-0005-0000-0000-000036960000}"/>
    <cellStyle name="Normal 72 2 4 2 2 3 3" xfId="24325" xr:uid="{00000000-0005-0000-0000-000037960000}"/>
    <cellStyle name="Normal 72 2 4 2 2 4" xfId="34545" xr:uid="{00000000-0005-0000-0000-000038960000}"/>
    <cellStyle name="Normal 72 2 4 2 2 5" xfId="19312" xr:uid="{00000000-0005-0000-0000-000039960000}"/>
    <cellStyle name="Normal 72 2 4 2 3" xfId="5863" xr:uid="{00000000-0005-0000-0000-00003A960000}"/>
    <cellStyle name="Normal 72 2 4 2 3 2" xfId="15915" xr:uid="{00000000-0005-0000-0000-00003B960000}"/>
    <cellStyle name="Normal 72 2 4 2 3 2 2" xfId="46246" xr:uid="{00000000-0005-0000-0000-00003C960000}"/>
    <cellStyle name="Normal 72 2 4 2 3 2 3" xfId="31013" xr:uid="{00000000-0005-0000-0000-00003D960000}"/>
    <cellStyle name="Normal 72 2 4 2 3 3" xfId="10895" xr:uid="{00000000-0005-0000-0000-00003E960000}"/>
    <cellStyle name="Normal 72 2 4 2 3 3 2" xfId="41229" xr:uid="{00000000-0005-0000-0000-00003F960000}"/>
    <cellStyle name="Normal 72 2 4 2 3 3 3" xfId="25996" xr:uid="{00000000-0005-0000-0000-000040960000}"/>
    <cellStyle name="Normal 72 2 4 2 3 4" xfId="36216" xr:uid="{00000000-0005-0000-0000-000041960000}"/>
    <cellStyle name="Normal 72 2 4 2 3 5" xfId="20983" xr:uid="{00000000-0005-0000-0000-000042960000}"/>
    <cellStyle name="Normal 72 2 4 2 4" xfId="12573" xr:uid="{00000000-0005-0000-0000-000043960000}"/>
    <cellStyle name="Normal 72 2 4 2 4 2" xfId="42904" xr:uid="{00000000-0005-0000-0000-000044960000}"/>
    <cellStyle name="Normal 72 2 4 2 4 3" xfId="27671" xr:uid="{00000000-0005-0000-0000-000045960000}"/>
    <cellStyle name="Normal 72 2 4 2 5" xfId="7552" xr:uid="{00000000-0005-0000-0000-000046960000}"/>
    <cellStyle name="Normal 72 2 4 2 5 2" xfId="37887" xr:uid="{00000000-0005-0000-0000-000047960000}"/>
    <cellStyle name="Normal 72 2 4 2 5 3" xfId="22654" xr:uid="{00000000-0005-0000-0000-000048960000}"/>
    <cellStyle name="Normal 72 2 4 2 6" xfId="32875" xr:uid="{00000000-0005-0000-0000-000049960000}"/>
    <cellStyle name="Normal 72 2 4 2 7" xfId="17641" xr:uid="{00000000-0005-0000-0000-00004A960000}"/>
    <cellStyle name="Normal 72 2 4 3" xfId="3334" xr:uid="{00000000-0005-0000-0000-00004B960000}"/>
    <cellStyle name="Normal 72 2 4 3 2" xfId="13408" xr:uid="{00000000-0005-0000-0000-00004C960000}"/>
    <cellStyle name="Normal 72 2 4 3 2 2" xfId="43739" xr:uid="{00000000-0005-0000-0000-00004D960000}"/>
    <cellStyle name="Normal 72 2 4 3 2 3" xfId="28506" xr:uid="{00000000-0005-0000-0000-00004E960000}"/>
    <cellStyle name="Normal 72 2 4 3 3" xfId="8388" xr:uid="{00000000-0005-0000-0000-00004F960000}"/>
    <cellStyle name="Normal 72 2 4 3 3 2" xfId="38722" xr:uid="{00000000-0005-0000-0000-000050960000}"/>
    <cellStyle name="Normal 72 2 4 3 3 3" xfId="23489" xr:uid="{00000000-0005-0000-0000-000051960000}"/>
    <cellStyle name="Normal 72 2 4 3 4" xfId="33709" xr:uid="{00000000-0005-0000-0000-000052960000}"/>
    <cellStyle name="Normal 72 2 4 3 5" xfId="18476" xr:uid="{00000000-0005-0000-0000-000053960000}"/>
    <cellStyle name="Normal 72 2 4 4" xfId="5027" xr:uid="{00000000-0005-0000-0000-000054960000}"/>
    <cellStyle name="Normal 72 2 4 4 2" xfId="15079" xr:uid="{00000000-0005-0000-0000-000055960000}"/>
    <cellStyle name="Normal 72 2 4 4 2 2" xfId="45410" xr:uid="{00000000-0005-0000-0000-000056960000}"/>
    <cellStyle name="Normal 72 2 4 4 2 3" xfId="30177" xr:uid="{00000000-0005-0000-0000-000057960000}"/>
    <cellStyle name="Normal 72 2 4 4 3" xfId="10059" xr:uid="{00000000-0005-0000-0000-000058960000}"/>
    <cellStyle name="Normal 72 2 4 4 3 2" xfId="40393" xr:uid="{00000000-0005-0000-0000-000059960000}"/>
    <cellStyle name="Normal 72 2 4 4 3 3" xfId="25160" xr:uid="{00000000-0005-0000-0000-00005A960000}"/>
    <cellStyle name="Normal 72 2 4 4 4" xfId="35380" xr:uid="{00000000-0005-0000-0000-00005B960000}"/>
    <cellStyle name="Normal 72 2 4 4 5" xfId="20147" xr:uid="{00000000-0005-0000-0000-00005C960000}"/>
    <cellStyle name="Normal 72 2 4 5" xfId="11737" xr:uid="{00000000-0005-0000-0000-00005D960000}"/>
    <cellStyle name="Normal 72 2 4 5 2" xfId="42068" xr:uid="{00000000-0005-0000-0000-00005E960000}"/>
    <cellStyle name="Normal 72 2 4 5 3" xfId="26835" xr:uid="{00000000-0005-0000-0000-00005F960000}"/>
    <cellStyle name="Normal 72 2 4 6" xfId="6716" xr:uid="{00000000-0005-0000-0000-000060960000}"/>
    <cellStyle name="Normal 72 2 4 6 2" xfId="37051" xr:uid="{00000000-0005-0000-0000-000061960000}"/>
    <cellStyle name="Normal 72 2 4 6 3" xfId="21818" xr:uid="{00000000-0005-0000-0000-000062960000}"/>
    <cellStyle name="Normal 72 2 4 7" xfId="32039" xr:uid="{00000000-0005-0000-0000-000063960000}"/>
    <cellStyle name="Normal 72 2 4 8" xfId="16805" xr:uid="{00000000-0005-0000-0000-000064960000}"/>
    <cellStyle name="Normal 72 2 5" xfId="2063" xr:uid="{00000000-0005-0000-0000-000065960000}"/>
    <cellStyle name="Normal 72 2 5 2" xfId="3753" xr:uid="{00000000-0005-0000-0000-000066960000}"/>
    <cellStyle name="Normal 72 2 5 2 2" xfId="13826" xr:uid="{00000000-0005-0000-0000-000067960000}"/>
    <cellStyle name="Normal 72 2 5 2 2 2" xfId="44157" xr:uid="{00000000-0005-0000-0000-000068960000}"/>
    <cellStyle name="Normal 72 2 5 2 2 3" xfId="28924" xr:uid="{00000000-0005-0000-0000-000069960000}"/>
    <cellStyle name="Normal 72 2 5 2 3" xfId="8806" xr:uid="{00000000-0005-0000-0000-00006A960000}"/>
    <cellStyle name="Normal 72 2 5 2 3 2" xfId="39140" xr:uid="{00000000-0005-0000-0000-00006B960000}"/>
    <cellStyle name="Normal 72 2 5 2 3 3" xfId="23907" xr:uid="{00000000-0005-0000-0000-00006C960000}"/>
    <cellStyle name="Normal 72 2 5 2 4" xfId="34127" xr:uid="{00000000-0005-0000-0000-00006D960000}"/>
    <cellStyle name="Normal 72 2 5 2 5" xfId="18894" xr:uid="{00000000-0005-0000-0000-00006E960000}"/>
    <cellStyle name="Normal 72 2 5 3" xfId="5445" xr:uid="{00000000-0005-0000-0000-00006F960000}"/>
    <cellStyle name="Normal 72 2 5 3 2" xfId="15497" xr:uid="{00000000-0005-0000-0000-000070960000}"/>
    <cellStyle name="Normal 72 2 5 3 2 2" xfId="45828" xr:uid="{00000000-0005-0000-0000-000071960000}"/>
    <cellStyle name="Normal 72 2 5 3 2 3" xfId="30595" xr:uid="{00000000-0005-0000-0000-000072960000}"/>
    <cellStyle name="Normal 72 2 5 3 3" xfId="10477" xr:uid="{00000000-0005-0000-0000-000073960000}"/>
    <cellStyle name="Normal 72 2 5 3 3 2" xfId="40811" xr:uid="{00000000-0005-0000-0000-000074960000}"/>
    <cellStyle name="Normal 72 2 5 3 3 3" xfId="25578" xr:uid="{00000000-0005-0000-0000-000075960000}"/>
    <cellStyle name="Normal 72 2 5 3 4" xfId="35798" xr:uid="{00000000-0005-0000-0000-000076960000}"/>
    <cellStyle name="Normal 72 2 5 3 5" xfId="20565" xr:uid="{00000000-0005-0000-0000-000077960000}"/>
    <cellStyle name="Normal 72 2 5 4" xfId="12155" xr:uid="{00000000-0005-0000-0000-000078960000}"/>
    <cellStyle name="Normal 72 2 5 4 2" xfId="42486" xr:uid="{00000000-0005-0000-0000-000079960000}"/>
    <cellStyle name="Normal 72 2 5 4 3" xfId="27253" xr:uid="{00000000-0005-0000-0000-00007A960000}"/>
    <cellStyle name="Normal 72 2 5 5" xfId="7134" xr:uid="{00000000-0005-0000-0000-00007B960000}"/>
    <cellStyle name="Normal 72 2 5 5 2" xfId="37469" xr:uid="{00000000-0005-0000-0000-00007C960000}"/>
    <cellStyle name="Normal 72 2 5 5 3" xfId="22236" xr:uid="{00000000-0005-0000-0000-00007D960000}"/>
    <cellStyle name="Normal 72 2 5 6" xfId="32457" xr:uid="{00000000-0005-0000-0000-00007E960000}"/>
    <cellStyle name="Normal 72 2 5 7" xfId="17223" xr:uid="{00000000-0005-0000-0000-00007F960000}"/>
    <cellStyle name="Normal 72 2 6" xfId="2916" xr:uid="{00000000-0005-0000-0000-000080960000}"/>
    <cellStyle name="Normal 72 2 6 2" xfId="12990" xr:uid="{00000000-0005-0000-0000-000081960000}"/>
    <cellStyle name="Normal 72 2 6 2 2" xfId="43321" xr:uid="{00000000-0005-0000-0000-000082960000}"/>
    <cellStyle name="Normal 72 2 6 2 3" xfId="28088" xr:uid="{00000000-0005-0000-0000-000083960000}"/>
    <cellStyle name="Normal 72 2 6 3" xfId="7970" xr:uid="{00000000-0005-0000-0000-000084960000}"/>
    <cellStyle name="Normal 72 2 6 3 2" xfId="38304" xr:uid="{00000000-0005-0000-0000-000085960000}"/>
    <cellStyle name="Normal 72 2 6 3 3" xfId="23071" xr:uid="{00000000-0005-0000-0000-000086960000}"/>
    <cellStyle name="Normal 72 2 6 4" xfId="33291" xr:uid="{00000000-0005-0000-0000-000087960000}"/>
    <cellStyle name="Normal 72 2 6 5" xfId="18058" xr:uid="{00000000-0005-0000-0000-000088960000}"/>
    <cellStyle name="Normal 72 2 7" xfId="4609" xr:uid="{00000000-0005-0000-0000-000089960000}"/>
    <cellStyle name="Normal 72 2 7 2" xfId="14661" xr:uid="{00000000-0005-0000-0000-00008A960000}"/>
    <cellStyle name="Normal 72 2 7 2 2" xfId="44992" xr:uid="{00000000-0005-0000-0000-00008B960000}"/>
    <cellStyle name="Normal 72 2 7 2 3" xfId="29759" xr:uid="{00000000-0005-0000-0000-00008C960000}"/>
    <cellStyle name="Normal 72 2 7 3" xfId="9641" xr:uid="{00000000-0005-0000-0000-00008D960000}"/>
    <cellStyle name="Normal 72 2 7 3 2" xfId="39975" xr:uid="{00000000-0005-0000-0000-00008E960000}"/>
    <cellStyle name="Normal 72 2 7 3 3" xfId="24742" xr:uid="{00000000-0005-0000-0000-00008F960000}"/>
    <cellStyle name="Normal 72 2 7 4" xfId="34962" xr:uid="{00000000-0005-0000-0000-000090960000}"/>
    <cellStyle name="Normal 72 2 7 5" xfId="19729" xr:uid="{00000000-0005-0000-0000-000091960000}"/>
    <cellStyle name="Normal 72 2 8" xfId="11319" xr:uid="{00000000-0005-0000-0000-000092960000}"/>
    <cellStyle name="Normal 72 2 8 2" xfId="41650" xr:uid="{00000000-0005-0000-0000-000093960000}"/>
    <cellStyle name="Normal 72 2 8 3" xfId="26417" xr:uid="{00000000-0005-0000-0000-000094960000}"/>
    <cellStyle name="Normal 72 2 9" xfId="6298" xr:uid="{00000000-0005-0000-0000-000095960000}"/>
    <cellStyle name="Normal 72 2 9 2" xfId="36633" xr:uid="{00000000-0005-0000-0000-000096960000}"/>
    <cellStyle name="Normal 72 2 9 3" xfId="21400" xr:uid="{00000000-0005-0000-0000-000097960000}"/>
    <cellStyle name="Normal 72 3" xfId="1262" xr:uid="{00000000-0005-0000-0000-000098960000}"/>
    <cellStyle name="Normal 72 3 10" xfId="16439" xr:uid="{00000000-0005-0000-0000-000099960000}"/>
    <cellStyle name="Normal 72 3 2" xfId="1481" xr:uid="{00000000-0005-0000-0000-00009A960000}"/>
    <cellStyle name="Normal 72 3 2 2" xfId="1902" xr:uid="{00000000-0005-0000-0000-00009B960000}"/>
    <cellStyle name="Normal 72 3 2 2 2" xfId="2741" xr:uid="{00000000-0005-0000-0000-00009C960000}"/>
    <cellStyle name="Normal 72 3 2 2 2 2" xfId="4431" xr:uid="{00000000-0005-0000-0000-00009D960000}"/>
    <cellStyle name="Normal 72 3 2 2 2 2 2" xfId="14504" xr:uid="{00000000-0005-0000-0000-00009E960000}"/>
    <cellStyle name="Normal 72 3 2 2 2 2 2 2" xfId="44835" xr:uid="{00000000-0005-0000-0000-00009F960000}"/>
    <cellStyle name="Normal 72 3 2 2 2 2 2 3" xfId="29602" xr:uid="{00000000-0005-0000-0000-0000A0960000}"/>
    <cellStyle name="Normal 72 3 2 2 2 2 3" xfId="9484" xr:uid="{00000000-0005-0000-0000-0000A1960000}"/>
    <cellStyle name="Normal 72 3 2 2 2 2 3 2" xfId="39818" xr:uid="{00000000-0005-0000-0000-0000A2960000}"/>
    <cellStyle name="Normal 72 3 2 2 2 2 3 3" xfId="24585" xr:uid="{00000000-0005-0000-0000-0000A3960000}"/>
    <cellStyle name="Normal 72 3 2 2 2 2 4" xfId="34805" xr:uid="{00000000-0005-0000-0000-0000A4960000}"/>
    <cellStyle name="Normal 72 3 2 2 2 2 5" xfId="19572" xr:uid="{00000000-0005-0000-0000-0000A5960000}"/>
    <cellStyle name="Normal 72 3 2 2 2 3" xfId="6123" xr:uid="{00000000-0005-0000-0000-0000A6960000}"/>
    <cellStyle name="Normal 72 3 2 2 2 3 2" xfId="16175" xr:uid="{00000000-0005-0000-0000-0000A7960000}"/>
    <cellStyle name="Normal 72 3 2 2 2 3 2 2" xfId="46506" xr:uid="{00000000-0005-0000-0000-0000A8960000}"/>
    <cellStyle name="Normal 72 3 2 2 2 3 2 3" xfId="31273" xr:uid="{00000000-0005-0000-0000-0000A9960000}"/>
    <cellStyle name="Normal 72 3 2 2 2 3 3" xfId="11155" xr:uid="{00000000-0005-0000-0000-0000AA960000}"/>
    <cellStyle name="Normal 72 3 2 2 2 3 3 2" xfId="41489" xr:uid="{00000000-0005-0000-0000-0000AB960000}"/>
    <cellStyle name="Normal 72 3 2 2 2 3 3 3" xfId="26256" xr:uid="{00000000-0005-0000-0000-0000AC960000}"/>
    <cellStyle name="Normal 72 3 2 2 2 3 4" xfId="36476" xr:uid="{00000000-0005-0000-0000-0000AD960000}"/>
    <cellStyle name="Normal 72 3 2 2 2 3 5" xfId="21243" xr:uid="{00000000-0005-0000-0000-0000AE960000}"/>
    <cellStyle name="Normal 72 3 2 2 2 4" xfId="12833" xr:uid="{00000000-0005-0000-0000-0000AF960000}"/>
    <cellStyle name="Normal 72 3 2 2 2 4 2" xfId="43164" xr:uid="{00000000-0005-0000-0000-0000B0960000}"/>
    <cellStyle name="Normal 72 3 2 2 2 4 3" xfId="27931" xr:uid="{00000000-0005-0000-0000-0000B1960000}"/>
    <cellStyle name="Normal 72 3 2 2 2 5" xfId="7812" xr:uid="{00000000-0005-0000-0000-0000B2960000}"/>
    <cellStyle name="Normal 72 3 2 2 2 5 2" xfId="38147" xr:uid="{00000000-0005-0000-0000-0000B3960000}"/>
    <cellStyle name="Normal 72 3 2 2 2 5 3" xfId="22914" xr:uid="{00000000-0005-0000-0000-0000B4960000}"/>
    <cellStyle name="Normal 72 3 2 2 2 6" xfId="33135" xr:uid="{00000000-0005-0000-0000-0000B5960000}"/>
    <cellStyle name="Normal 72 3 2 2 2 7" xfId="17901" xr:uid="{00000000-0005-0000-0000-0000B6960000}"/>
    <cellStyle name="Normal 72 3 2 2 3" xfId="3594" xr:uid="{00000000-0005-0000-0000-0000B7960000}"/>
    <cellStyle name="Normal 72 3 2 2 3 2" xfId="13668" xr:uid="{00000000-0005-0000-0000-0000B8960000}"/>
    <cellStyle name="Normal 72 3 2 2 3 2 2" xfId="43999" xr:uid="{00000000-0005-0000-0000-0000B9960000}"/>
    <cellStyle name="Normal 72 3 2 2 3 2 3" xfId="28766" xr:uid="{00000000-0005-0000-0000-0000BA960000}"/>
    <cellStyle name="Normal 72 3 2 2 3 3" xfId="8648" xr:uid="{00000000-0005-0000-0000-0000BB960000}"/>
    <cellStyle name="Normal 72 3 2 2 3 3 2" xfId="38982" xr:uid="{00000000-0005-0000-0000-0000BC960000}"/>
    <cellStyle name="Normal 72 3 2 2 3 3 3" xfId="23749" xr:uid="{00000000-0005-0000-0000-0000BD960000}"/>
    <cellStyle name="Normal 72 3 2 2 3 4" xfId="33969" xr:uid="{00000000-0005-0000-0000-0000BE960000}"/>
    <cellStyle name="Normal 72 3 2 2 3 5" xfId="18736" xr:uid="{00000000-0005-0000-0000-0000BF960000}"/>
    <cellStyle name="Normal 72 3 2 2 4" xfId="5287" xr:uid="{00000000-0005-0000-0000-0000C0960000}"/>
    <cellStyle name="Normal 72 3 2 2 4 2" xfId="15339" xr:uid="{00000000-0005-0000-0000-0000C1960000}"/>
    <cellStyle name="Normal 72 3 2 2 4 2 2" xfId="45670" xr:uid="{00000000-0005-0000-0000-0000C2960000}"/>
    <cellStyle name="Normal 72 3 2 2 4 2 3" xfId="30437" xr:uid="{00000000-0005-0000-0000-0000C3960000}"/>
    <cellStyle name="Normal 72 3 2 2 4 3" xfId="10319" xr:uid="{00000000-0005-0000-0000-0000C4960000}"/>
    <cellStyle name="Normal 72 3 2 2 4 3 2" xfId="40653" xr:uid="{00000000-0005-0000-0000-0000C5960000}"/>
    <cellStyle name="Normal 72 3 2 2 4 3 3" xfId="25420" xr:uid="{00000000-0005-0000-0000-0000C6960000}"/>
    <cellStyle name="Normal 72 3 2 2 4 4" xfId="35640" xr:uid="{00000000-0005-0000-0000-0000C7960000}"/>
    <cellStyle name="Normal 72 3 2 2 4 5" xfId="20407" xr:uid="{00000000-0005-0000-0000-0000C8960000}"/>
    <cellStyle name="Normal 72 3 2 2 5" xfId="11997" xr:uid="{00000000-0005-0000-0000-0000C9960000}"/>
    <cellStyle name="Normal 72 3 2 2 5 2" xfId="42328" xr:uid="{00000000-0005-0000-0000-0000CA960000}"/>
    <cellStyle name="Normal 72 3 2 2 5 3" xfId="27095" xr:uid="{00000000-0005-0000-0000-0000CB960000}"/>
    <cellStyle name="Normal 72 3 2 2 6" xfId="6976" xr:uid="{00000000-0005-0000-0000-0000CC960000}"/>
    <cellStyle name="Normal 72 3 2 2 6 2" xfId="37311" xr:uid="{00000000-0005-0000-0000-0000CD960000}"/>
    <cellStyle name="Normal 72 3 2 2 6 3" xfId="22078" xr:uid="{00000000-0005-0000-0000-0000CE960000}"/>
    <cellStyle name="Normal 72 3 2 2 7" xfId="32299" xr:uid="{00000000-0005-0000-0000-0000CF960000}"/>
    <cellStyle name="Normal 72 3 2 2 8" xfId="17065" xr:uid="{00000000-0005-0000-0000-0000D0960000}"/>
    <cellStyle name="Normal 72 3 2 3" xfId="2323" xr:uid="{00000000-0005-0000-0000-0000D1960000}"/>
    <cellStyle name="Normal 72 3 2 3 2" xfId="4013" xr:uid="{00000000-0005-0000-0000-0000D2960000}"/>
    <cellStyle name="Normal 72 3 2 3 2 2" xfId="14086" xr:uid="{00000000-0005-0000-0000-0000D3960000}"/>
    <cellStyle name="Normal 72 3 2 3 2 2 2" xfId="44417" xr:uid="{00000000-0005-0000-0000-0000D4960000}"/>
    <cellStyle name="Normal 72 3 2 3 2 2 3" xfId="29184" xr:uid="{00000000-0005-0000-0000-0000D5960000}"/>
    <cellStyle name="Normal 72 3 2 3 2 3" xfId="9066" xr:uid="{00000000-0005-0000-0000-0000D6960000}"/>
    <cellStyle name="Normal 72 3 2 3 2 3 2" xfId="39400" xr:uid="{00000000-0005-0000-0000-0000D7960000}"/>
    <cellStyle name="Normal 72 3 2 3 2 3 3" xfId="24167" xr:uid="{00000000-0005-0000-0000-0000D8960000}"/>
    <cellStyle name="Normal 72 3 2 3 2 4" xfId="34387" xr:uid="{00000000-0005-0000-0000-0000D9960000}"/>
    <cellStyle name="Normal 72 3 2 3 2 5" xfId="19154" xr:uid="{00000000-0005-0000-0000-0000DA960000}"/>
    <cellStyle name="Normal 72 3 2 3 3" xfId="5705" xr:uid="{00000000-0005-0000-0000-0000DB960000}"/>
    <cellStyle name="Normal 72 3 2 3 3 2" xfId="15757" xr:uid="{00000000-0005-0000-0000-0000DC960000}"/>
    <cellStyle name="Normal 72 3 2 3 3 2 2" xfId="46088" xr:uid="{00000000-0005-0000-0000-0000DD960000}"/>
    <cellStyle name="Normal 72 3 2 3 3 2 3" xfId="30855" xr:uid="{00000000-0005-0000-0000-0000DE960000}"/>
    <cellStyle name="Normal 72 3 2 3 3 3" xfId="10737" xr:uid="{00000000-0005-0000-0000-0000DF960000}"/>
    <cellStyle name="Normal 72 3 2 3 3 3 2" xfId="41071" xr:uid="{00000000-0005-0000-0000-0000E0960000}"/>
    <cellStyle name="Normal 72 3 2 3 3 3 3" xfId="25838" xr:uid="{00000000-0005-0000-0000-0000E1960000}"/>
    <cellStyle name="Normal 72 3 2 3 3 4" xfId="36058" xr:uid="{00000000-0005-0000-0000-0000E2960000}"/>
    <cellStyle name="Normal 72 3 2 3 3 5" xfId="20825" xr:uid="{00000000-0005-0000-0000-0000E3960000}"/>
    <cellStyle name="Normal 72 3 2 3 4" xfId="12415" xr:uid="{00000000-0005-0000-0000-0000E4960000}"/>
    <cellStyle name="Normal 72 3 2 3 4 2" xfId="42746" xr:uid="{00000000-0005-0000-0000-0000E5960000}"/>
    <cellStyle name="Normal 72 3 2 3 4 3" xfId="27513" xr:uid="{00000000-0005-0000-0000-0000E6960000}"/>
    <cellStyle name="Normal 72 3 2 3 5" xfId="7394" xr:uid="{00000000-0005-0000-0000-0000E7960000}"/>
    <cellStyle name="Normal 72 3 2 3 5 2" xfId="37729" xr:uid="{00000000-0005-0000-0000-0000E8960000}"/>
    <cellStyle name="Normal 72 3 2 3 5 3" xfId="22496" xr:uid="{00000000-0005-0000-0000-0000E9960000}"/>
    <cellStyle name="Normal 72 3 2 3 6" xfId="32717" xr:uid="{00000000-0005-0000-0000-0000EA960000}"/>
    <cellStyle name="Normal 72 3 2 3 7" xfId="17483" xr:uid="{00000000-0005-0000-0000-0000EB960000}"/>
    <cellStyle name="Normal 72 3 2 4" xfId="3176" xr:uid="{00000000-0005-0000-0000-0000EC960000}"/>
    <cellStyle name="Normal 72 3 2 4 2" xfId="13250" xr:uid="{00000000-0005-0000-0000-0000ED960000}"/>
    <cellStyle name="Normal 72 3 2 4 2 2" xfId="43581" xr:uid="{00000000-0005-0000-0000-0000EE960000}"/>
    <cellStyle name="Normal 72 3 2 4 2 3" xfId="28348" xr:uid="{00000000-0005-0000-0000-0000EF960000}"/>
    <cellStyle name="Normal 72 3 2 4 3" xfId="8230" xr:uid="{00000000-0005-0000-0000-0000F0960000}"/>
    <cellStyle name="Normal 72 3 2 4 3 2" xfId="38564" xr:uid="{00000000-0005-0000-0000-0000F1960000}"/>
    <cellStyle name="Normal 72 3 2 4 3 3" xfId="23331" xr:uid="{00000000-0005-0000-0000-0000F2960000}"/>
    <cellStyle name="Normal 72 3 2 4 4" xfId="33551" xr:uid="{00000000-0005-0000-0000-0000F3960000}"/>
    <cellStyle name="Normal 72 3 2 4 5" xfId="18318" xr:uid="{00000000-0005-0000-0000-0000F4960000}"/>
    <cellStyle name="Normal 72 3 2 5" xfId="4869" xr:uid="{00000000-0005-0000-0000-0000F5960000}"/>
    <cellStyle name="Normal 72 3 2 5 2" xfId="14921" xr:uid="{00000000-0005-0000-0000-0000F6960000}"/>
    <cellStyle name="Normal 72 3 2 5 2 2" xfId="45252" xr:uid="{00000000-0005-0000-0000-0000F7960000}"/>
    <cellStyle name="Normal 72 3 2 5 2 3" xfId="30019" xr:uid="{00000000-0005-0000-0000-0000F8960000}"/>
    <cellStyle name="Normal 72 3 2 5 3" xfId="9901" xr:uid="{00000000-0005-0000-0000-0000F9960000}"/>
    <cellStyle name="Normal 72 3 2 5 3 2" xfId="40235" xr:uid="{00000000-0005-0000-0000-0000FA960000}"/>
    <cellStyle name="Normal 72 3 2 5 3 3" xfId="25002" xr:uid="{00000000-0005-0000-0000-0000FB960000}"/>
    <cellStyle name="Normal 72 3 2 5 4" xfId="35222" xr:uid="{00000000-0005-0000-0000-0000FC960000}"/>
    <cellStyle name="Normal 72 3 2 5 5" xfId="19989" xr:uid="{00000000-0005-0000-0000-0000FD960000}"/>
    <cellStyle name="Normal 72 3 2 6" xfId="11579" xr:uid="{00000000-0005-0000-0000-0000FE960000}"/>
    <cellStyle name="Normal 72 3 2 6 2" xfId="41910" xr:uid="{00000000-0005-0000-0000-0000FF960000}"/>
    <cellStyle name="Normal 72 3 2 6 3" xfId="26677" xr:uid="{00000000-0005-0000-0000-000000970000}"/>
    <cellStyle name="Normal 72 3 2 7" xfId="6558" xr:uid="{00000000-0005-0000-0000-000001970000}"/>
    <cellStyle name="Normal 72 3 2 7 2" xfId="36893" xr:uid="{00000000-0005-0000-0000-000002970000}"/>
    <cellStyle name="Normal 72 3 2 7 3" xfId="21660" xr:uid="{00000000-0005-0000-0000-000003970000}"/>
    <cellStyle name="Normal 72 3 2 8" xfId="31881" xr:uid="{00000000-0005-0000-0000-000004970000}"/>
    <cellStyle name="Normal 72 3 2 9" xfId="16647" xr:uid="{00000000-0005-0000-0000-000005970000}"/>
    <cellStyle name="Normal 72 3 3" xfId="1694" xr:uid="{00000000-0005-0000-0000-000006970000}"/>
    <cellStyle name="Normal 72 3 3 2" xfId="2533" xr:uid="{00000000-0005-0000-0000-000007970000}"/>
    <cellStyle name="Normal 72 3 3 2 2" xfId="4223" xr:uid="{00000000-0005-0000-0000-000008970000}"/>
    <cellStyle name="Normal 72 3 3 2 2 2" xfId="14296" xr:uid="{00000000-0005-0000-0000-000009970000}"/>
    <cellStyle name="Normal 72 3 3 2 2 2 2" xfId="44627" xr:uid="{00000000-0005-0000-0000-00000A970000}"/>
    <cellStyle name="Normal 72 3 3 2 2 2 3" xfId="29394" xr:uid="{00000000-0005-0000-0000-00000B970000}"/>
    <cellStyle name="Normal 72 3 3 2 2 3" xfId="9276" xr:uid="{00000000-0005-0000-0000-00000C970000}"/>
    <cellStyle name="Normal 72 3 3 2 2 3 2" xfId="39610" xr:uid="{00000000-0005-0000-0000-00000D970000}"/>
    <cellStyle name="Normal 72 3 3 2 2 3 3" xfId="24377" xr:uid="{00000000-0005-0000-0000-00000E970000}"/>
    <cellStyle name="Normal 72 3 3 2 2 4" xfId="34597" xr:uid="{00000000-0005-0000-0000-00000F970000}"/>
    <cellStyle name="Normal 72 3 3 2 2 5" xfId="19364" xr:uid="{00000000-0005-0000-0000-000010970000}"/>
    <cellStyle name="Normal 72 3 3 2 3" xfId="5915" xr:uid="{00000000-0005-0000-0000-000011970000}"/>
    <cellStyle name="Normal 72 3 3 2 3 2" xfId="15967" xr:uid="{00000000-0005-0000-0000-000012970000}"/>
    <cellStyle name="Normal 72 3 3 2 3 2 2" xfId="46298" xr:uid="{00000000-0005-0000-0000-000013970000}"/>
    <cellStyle name="Normal 72 3 3 2 3 2 3" xfId="31065" xr:uid="{00000000-0005-0000-0000-000014970000}"/>
    <cellStyle name="Normal 72 3 3 2 3 3" xfId="10947" xr:uid="{00000000-0005-0000-0000-000015970000}"/>
    <cellStyle name="Normal 72 3 3 2 3 3 2" xfId="41281" xr:uid="{00000000-0005-0000-0000-000016970000}"/>
    <cellStyle name="Normal 72 3 3 2 3 3 3" xfId="26048" xr:uid="{00000000-0005-0000-0000-000017970000}"/>
    <cellStyle name="Normal 72 3 3 2 3 4" xfId="36268" xr:uid="{00000000-0005-0000-0000-000018970000}"/>
    <cellStyle name="Normal 72 3 3 2 3 5" xfId="21035" xr:uid="{00000000-0005-0000-0000-000019970000}"/>
    <cellStyle name="Normal 72 3 3 2 4" xfId="12625" xr:uid="{00000000-0005-0000-0000-00001A970000}"/>
    <cellStyle name="Normal 72 3 3 2 4 2" xfId="42956" xr:uid="{00000000-0005-0000-0000-00001B970000}"/>
    <cellStyle name="Normal 72 3 3 2 4 3" xfId="27723" xr:uid="{00000000-0005-0000-0000-00001C970000}"/>
    <cellStyle name="Normal 72 3 3 2 5" xfId="7604" xr:uid="{00000000-0005-0000-0000-00001D970000}"/>
    <cellStyle name="Normal 72 3 3 2 5 2" xfId="37939" xr:uid="{00000000-0005-0000-0000-00001E970000}"/>
    <cellStyle name="Normal 72 3 3 2 5 3" xfId="22706" xr:uid="{00000000-0005-0000-0000-00001F970000}"/>
    <cellStyle name="Normal 72 3 3 2 6" xfId="32927" xr:uid="{00000000-0005-0000-0000-000020970000}"/>
    <cellStyle name="Normal 72 3 3 2 7" xfId="17693" xr:uid="{00000000-0005-0000-0000-000021970000}"/>
    <cellStyle name="Normal 72 3 3 3" xfId="3386" xr:uid="{00000000-0005-0000-0000-000022970000}"/>
    <cellStyle name="Normal 72 3 3 3 2" xfId="13460" xr:uid="{00000000-0005-0000-0000-000023970000}"/>
    <cellStyle name="Normal 72 3 3 3 2 2" xfId="43791" xr:uid="{00000000-0005-0000-0000-000024970000}"/>
    <cellStyle name="Normal 72 3 3 3 2 3" xfId="28558" xr:uid="{00000000-0005-0000-0000-000025970000}"/>
    <cellStyle name="Normal 72 3 3 3 3" xfId="8440" xr:uid="{00000000-0005-0000-0000-000026970000}"/>
    <cellStyle name="Normal 72 3 3 3 3 2" xfId="38774" xr:uid="{00000000-0005-0000-0000-000027970000}"/>
    <cellStyle name="Normal 72 3 3 3 3 3" xfId="23541" xr:uid="{00000000-0005-0000-0000-000028970000}"/>
    <cellStyle name="Normal 72 3 3 3 4" xfId="33761" xr:uid="{00000000-0005-0000-0000-000029970000}"/>
    <cellStyle name="Normal 72 3 3 3 5" xfId="18528" xr:uid="{00000000-0005-0000-0000-00002A970000}"/>
    <cellStyle name="Normal 72 3 3 4" xfId="5079" xr:uid="{00000000-0005-0000-0000-00002B970000}"/>
    <cellStyle name="Normal 72 3 3 4 2" xfId="15131" xr:uid="{00000000-0005-0000-0000-00002C970000}"/>
    <cellStyle name="Normal 72 3 3 4 2 2" xfId="45462" xr:uid="{00000000-0005-0000-0000-00002D970000}"/>
    <cellStyle name="Normal 72 3 3 4 2 3" xfId="30229" xr:uid="{00000000-0005-0000-0000-00002E970000}"/>
    <cellStyle name="Normal 72 3 3 4 3" xfId="10111" xr:uid="{00000000-0005-0000-0000-00002F970000}"/>
    <cellStyle name="Normal 72 3 3 4 3 2" xfId="40445" xr:uid="{00000000-0005-0000-0000-000030970000}"/>
    <cellStyle name="Normal 72 3 3 4 3 3" xfId="25212" xr:uid="{00000000-0005-0000-0000-000031970000}"/>
    <cellStyle name="Normal 72 3 3 4 4" xfId="35432" xr:uid="{00000000-0005-0000-0000-000032970000}"/>
    <cellStyle name="Normal 72 3 3 4 5" xfId="20199" xr:uid="{00000000-0005-0000-0000-000033970000}"/>
    <cellStyle name="Normal 72 3 3 5" xfId="11789" xr:uid="{00000000-0005-0000-0000-000034970000}"/>
    <cellStyle name="Normal 72 3 3 5 2" xfId="42120" xr:uid="{00000000-0005-0000-0000-000035970000}"/>
    <cellStyle name="Normal 72 3 3 5 3" xfId="26887" xr:uid="{00000000-0005-0000-0000-000036970000}"/>
    <cellStyle name="Normal 72 3 3 6" xfId="6768" xr:uid="{00000000-0005-0000-0000-000037970000}"/>
    <cellStyle name="Normal 72 3 3 6 2" xfId="37103" xr:uid="{00000000-0005-0000-0000-000038970000}"/>
    <cellStyle name="Normal 72 3 3 6 3" xfId="21870" xr:uid="{00000000-0005-0000-0000-000039970000}"/>
    <cellStyle name="Normal 72 3 3 7" xfId="32091" xr:uid="{00000000-0005-0000-0000-00003A970000}"/>
    <cellStyle name="Normal 72 3 3 8" xfId="16857" xr:uid="{00000000-0005-0000-0000-00003B970000}"/>
    <cellStyle name="Normal 72 3 4" xfId="2115" xr:uid="{00000000-0005-0000-0000-00003C970000}"/>
    <cellStyle name="Normal 72 3 4 2" xfId="3805" xr:uid="{00000000-0005-0000-0000-00003D970000}"/>
    <cellStyle name="Normal 72 3 4 2 2" xfId="13878" xr:uid="{00000000-0005-0000-0000-00003E970000}"/>
    <cellStyle name="Normal 72 3 4 2 2 2" xfId="44209" xr:uid="{00000000-0005-0000-0000-00003F970000}"/>
    <cellStyle name="Normal 72 3 4 2 2 3" xfId="28976" xr:uid="{00000000-0005-0000-0000-000040970000}"/>
    <cellStyle name="Normal 72 3 4 2 3" xfId="8858" xr:uid="{00000000-0005-0000-0000-000041970000}"/>
    <cellStyle name="Normal 72 3 4 2 3 2" xfId="39192" xr:uid="{00000000-0005-0000-0000-000042970000}"/>
    <cellStyle name="Normal 72 3 4 2 3 3" xfId="23959" xr:uid="{00000000-0005-0000-0000-000043970000}"/>
    <cellStyle name="Normal 72 3 4 2 4" xfId="34179" xr:uid="{00000000-0005-0000-0000-000044970000}"/>
    <cellStyle name="Normal 72 3 4 2 5" xfId="18946" xr:uid="{00000000-0005-0000-0000-000045970000}"/>
    <cellStyle name="Normal 72 3 4 3" xfId="5497" xr:uid="{00000000-0005-0000-0000-000046970000}"/>
    <cellStyle name="Normal 72 3 4 3 2" xfId="15549" xr:uid="{00000000-0005-0000-0000-000047970000}"/>
    <cellStyle name="Normal 72 3 4 3 2 2" xfId="45880" xr:uid="{00000000-0005-0000-0000-000048970000}"/>
    <cellStyle name="Normal 72 3 4 3 2 3" xfId="30647" xr:uid="{00000000-0005-0000-0000-000049970000}"/>
    <cellStyle name="Normal 72 3 4 3 3" xfId="10529" xr:uid="{00000000-0005-0000-0000-00004A970000}"/>
    <cellStyle name="Normal 72 3 4 3 3 2" xfId="40863" xr:uid="{00000000-0005-0000-0000-00004B970000}"/>
    <cellStyle name="Normal 72 3 4 3 3 3" xfId="25630" xr:uid="{00000000-0005-0000-0000-00004C970000}"/>
    <cellStyle name="Normal 72 3 4 3 4" xfId="35850" xr:uid="{00000000-0005-0000-0000-00004D970000}"/>
    <cellStyle name="Normal 72 3 4 3 5" xfId="20617" xr:uid="{00000000-0005-0000-0000-00004E970000}"/>
    <cellStyle name="Normal 72 3 4 4" xfId="12207" xr:uid="{00000000-0005-0000-0000-00004F970000}"/>
    <cellStyle name="Normal 72 3 4 4 2" xfId="42538" xr:uid="{00000000-0005-0000-0000-000050970000}"/>
    <cellStyle name="Normal 72 3 4 4 3" xfId="27305" xr:uid="{00000000-0005-0000-0000-000051970000}"/>
    <cellStyle name="Normal 72 3 4 5" xfId="7186" xr:uid="{00000000-0005-0000-0000-000052970000}"/>
    <cellStyle name="Normal 72 3 4 5 2" xfId="37521" xr:uid="{00000000-0005-0000-0000-000053970000}"/>
    <cellStyle name="Normal 72 3 4 5 3" xfId="22288" xr:uid="{00000000-0005-0000-0000-000054970000}"/>
    <cellStyle name="Normal 72 3 4 6" xfId="32509" xr:uid="{00000000-0005-0000-0000-000055970000}"/>
    <cellStyle name="Normal 72 3 4 7" xfId="17275" xr:uid="{00000000-0005-0000-0000-000056970000}"/>
    <cellStyle name="Normal 72 3 5" xfId="2968" xr:uid="{00000000-0005-0000-0000-000057970000}"/>
    <cellStyle name="Normal 72 3 5 2" xfId="13042" xr:uid="{00000000-0005-0000-0000-000058970000}"/>
    <cellStyle name="Normal 72 3 5 2 2" xfId="43373" xr:uid="{00000000-0005-0000-0000-000059970000}"/>
    <cellStyle name="Normal 72 3 5 2 3" xfId="28140" xr:uid="{00000000-0005-0000-0000-00005A970000}"/>
    <cellStyle name="Normal 72 3 5 3" xfId="8022" xr:uid="{00000000-0005-0000-0000-00005B970000}"/>
    <cellStyle name="Normal 72 3 5 3 2" xfId="38356" xr:uid="{00000000-0005-0000-0000-00005C970000}"/>
    <cellStyle name="Normal 72 3 5 3 3" xfId="23123" xr:uid="{00000000-0005-0000-0000-00005D970000}"/>
    <cellStyle name="Normal 72 3 5 4" xfId="33343" xr:uid="{00000000-0005-0000-0000-00005E970000}"/>
    <cellStyle name="Normal 72 3 5 5" xfId="18110" xr:uid="{00000000-0005-0000-0000-00005F970000}"/>
    <cellStyle name="Normal 72 3 6" xfId="4661" xr:uid="{00000000-0005-0000-0000-000060970000}"/>
    <cellStyle name="Normal 72 3 6 2" xfId="14713" xr:uid="{00000000-0005-0000-0000-000061970000}"/>
    <cellStyle name="Normal 72 3 6 2 2" xfId="45044" xr:uid="{00000000-0005-0000-0000-000062970000}"/>
    <cellStyle name="Normal 72 3 6 2 3" xfId="29811" xr:uid="{00000000-0005-0000-0000-000063970000}"/>
    <cellStyle name="Normal 72 3 6 3" xfId="9693" xr:uid="{00000000-0005-0000-0000-000064970000}"/>
    <cellStyle name="Normal 72 3 6 3 2" xfId="40027" xr:uid="{00000000-0005-0000-0000-000065970000}"/>
    <cellStyle name="Normal 72 3 6 3 3" xfId="24794" xr:uid="{00000000-0005-0000-0000-000066970000}"/>
    <cellStyle name="Normal 72 3 6 4" xfId="35014" xr:uid="{00000000-0005-0000-0000-000067970000}"/>
    <cellStyle name="Normal 72 3 6 5" xfId="19781" xr:uid="{00000000-0005-0000-0000-000068970000}"/>
    <cellStyle name="Normal 72 3 7" xfId="11371" xr:uid="{00000000-0005-0000-0000-000069970000}"/>
    <cellStyle name="Normal 72 3 7 2" xfId="41702" xr:uid="{00000000-0005-0000-0000-00006A970000}"/>
    <cellStyle name="Normal 72 3 7 3" xfId="26469" xr:uid="{00000000-0005-0000-0000-00006B970000}"/>
    <cellStyle name="Normal 72 3 8" xfId="6350" xr:uid="{00000000-0005-0000-0000-00006C970000}"/>
    <cellStyle name="Normal 72 3 8 2" xfId="36685" xr:uid="{00000000-0005-0000-0000-00006D970000}"/>
    <cellStyle name="Normal 72 3 8 3" xfId="21452" xr:uid="{00000000-0005-0000-0000-00006E970000}"/>
    <cellStyle name="Normal 72 3 9" xfId="31674" xr:uid="{00000000-0005-0000-0000-00006F970000}"/>
    <cellStyle name="Normal 72 4" xfId="1375" xr:uid="{00000000-0005-0000-0000-000070970000}"/>
    <cellStyle name="Normal 72 4 2" xfId="1798" xr:uid="{00000000-0005-0000-0000-000071970000}"/>
    <cellStyle name="Normal 72 4 2 2" xfId="2637" xr:uid="{00000000-0005-0000-0000-000072970000}"/>
    <cellStyle name="Normal 72 4 2 2 2" xfId="4327" xr:uid="{00000000-0005-0000-0000-000073970000}"/>
    <cellStyle name="Normal 72 4 2 2 2 2" xfId="14400" xr:uid="{00000000-0005-0000-0000-000074970000}"/>
    <cellStyle name="Normal 72 4 2 2 2 2 2" xfId="44731" xr:uid="{00000000-0005-0000-0000-000075970000}"/>
    <cellStyle name="Normal 72 4 2 2 2 2 3" xfId="29498" xr:uid="{00000000-0005-0000-0000-000076970000}"/>
    <cellStyle name="Normal 72 4 2 2 2 3" xfId="9380" xr:uid="{00000000-0005-0000-0000-000077970000}"/>
    <cellStyle name="Normal 72 4 2 2 2 3 2" xfId="39714" xr:uid="{00000000-0005-0000-0000-000078970000}"/>
    <cellStyle name="Normal 72 4 2 2 2 3 3" xfId="24481" xr:uid="{00000000-0005-0000-0000-000079970000}"/>
    <cellStyle name="Normal 72 4 2 2 2 4" xfId="34701" xr:uid="{00000000-0005-0000-0000-00007A970000}"/>
    <cellStyle name="Normal 72 4 2 2 2 5" xfId="19468" xr:uid="{00000000-0005-0000-0000-00007B970000}"/>
    <cellStyle name="Normal 72 4 2 2 3" xfId="6019" xr:uid="{00000000-0005-0000-0000-00007C970000}"/>
    <cellStyle name="Normal 72 4 2 2 3 2" xfId="16071" xr:uid="{00000000-0005-0000-0000-00007D970000}"/>
    <cellStyle name="Normal 72 4 2 2 3 2 2" xfId="46402" xr:uid="{00000000-0005-0000-0000-00007E970000}"/>
    <cellStyle name="Normal 72 4 2 2 3 2 3" xfId="31169" xr:uid="{00000000-0005-0000-0000-00007F970000}"/>
    <cellStyle name="Normal 72 4 2 2 3 3" xfId="11051" xr:uid="{00000000-0005-0000-0000-000080970000}"/>
    <cellStyle name="Normal 72 4 2 2 3 3 2" xfId="41385" xr:uid="{00000000-0005-0000-0000-000081970000}"/>
    <cellStyle name="Normal 72 4 2 2 3 3 3" xfId="26152" xr:uid="{00000000-0005-0000-0000-000082970000}"/>
    <cellStyle name="Normal 72 4 2 2 3 4" xfId="36372" xr:uid="{00000000-0005-0000-0000-000083970000}"/>
    <cellStyle name="Normal 72 4 2 2 3 5" xfId="21139" xr:uid="{00000000-0005-0000-0000-000084970000}"/>
    <cellStyle name="Normal 72 4 2 2 4" xfId="12729" xr:uid="{00000000-0005-0000-0000-000085970000}"/>
    <cellStyle name="Normal 72 4 2 2 4 2" xfId="43060" xr:uid="{00000000-0005-0000-0000-000086970000}"/>
    <cellStyle name="Normal 72 4 2 2 4 3" xfId="27827" xr:uid="{00000000-0005-0000-0000-000087970000}"/>
    <cellStyle name="Normal 72 4 2 2 5" xfId="7708" xr:uid="{00000000-0005-0000-0000-000088970000}"/>
    <cellStyle name="Normal 72 4 2 2 5 2" xfId="38043" xr:uid="{00000000-0005-0000-0000-000089970000}"/>
    <cellStyle name="Normal 72 4 2 2 5 3" xfId="22810" xr:uid="{00000000-0005-0000-0000-00008A970000}"/>
    <cellStyle name="Normal 72 4 2 2 6" xfId="33031" xr:uid="{00000000-0005-0000-0000-00008B970000}"/>
    <cellStyle name="Normal 72 4 2 2 7" xfId="17797" xr:uid="{00000000-0005-0000-0000-00008C970000}"/>
    <cellStyle name="Normal 72 4 2 3" xfId="3490" xr:uid="{00000000-0005-0000-0000-00008D970000}"/>
    <cellStyle name="Normal 72 4 2 3 2" xfId="13564" xr:uid="{00000000-0005-0000-0000-00008E970000}"/>
    <cellStyle name="Normal 72 4 2 3 2 2" xfId="43895" xr:uid="{00000000-0005-0000-0000-00008F970000}"/>
    <cellStyle name="Normal 72 4 2 3 2 3" xfId="28662" xr:uid="{00000000-0005-0000-0000-000090970000}"/>
    <cellStyle name="Normal 72 4 2 3 3" xfId="8544" xr:uid="{00000000-0005-0000-0000-000091970000}"/>
    <cellStyle name="Normal 72 4 2 3 3 2" xfId="38878" xr:uid="{00000000-0005-0000-0000-000092970000}"/>
    <cellStyle name="Normal 72 4 2 3 3 3" xfId="23645" xr:uid="{00000000-0005-0000-0000-000093970000}"/>
    <cellStyle name="Normal 72 4 2 3 4" xfId="33865" xr:uid="{00000000-0005-0000-0000-000094970000}"/>
    <cellStyle name="Normal 72 4 2 3 5" xfId="18632" xr:uid="{00000000-0005-0000-0000-000095970000}"/>
    <cellStyle name="Normal 72 4 2 4" xfId="5183" xr:uid="{00000000-0005-0000-0000-000096970000}"/>
    <cellStyle name="Normal 72 4 2 4 2" xfId="15235" xr:uid="{00000000-0005-0000-0000-000097970000}"/>
    <cellStyle name="Normal 72 4 2 4 2 2" xfId="45566" xr:uid="{00000000-0005-0000-0000-000098970000}"/>
    <cellStyle name="Normal 72 4 2 4 2 3" xfId="30333" xr:uid="{00000000-0005-0000-0000-000099970000}"/>
    <cellStyle name="Normal 72 4 2 4 3" xfId="10215" xr:uid="{00000000-0005-0000-0000-00009A970000}"/>
    <cellStyle name="Normal 72 4 2 4 3 2" xfId="40549" xr:uid="{00000000-0005-0000-0000-00009B970000}"/>
    <cellStyle name="Normal 72 4 2 4 3 3" xfId="25316" xr:uid="{00000000-0005-0000-0000-00009C970000}"/>
    <cellStyle name="Normal 72 4 2 4 4" xfId="35536" xr:uid="{00000000-0005-0000-0000-00009D970000}"/>
    <cellStyle name="Normal 72 4 2 4 5" xfId="20303" xr:uid="{00000000-0005-0000-0000-00009E970000}"/>
    <cellStyle name="Normal 72 4 2 5" xfId="11893" xr:uid="{00000000-0005-0000-0000-00009F970000}"/>
    <cellStyle name="Normal 72 4 2 5 2" xfId="42224" xr:uid="{00000000-0005-0000-0000-0000A0970000}"/>
    <cellStyle name="Normal 72 4 2 5 3" xfId="26991" xr:uid="{00000000-0005-0000-0000-0000A1970000}"/>
    <cellStyle name="Normal 72 4 2 6" xfId="6872" xr:uid="{00000000-0005-0000-0000-0000A2970000}"/>
    <cellStyle name="Normal 72 4 2 6 2" xfId="37207" xr:uid="{00000000-0005-0000-0000-0000A3970000}"/>
    <cellStyle name="Normal 72 4 2 6 3" xfId="21974" xr:uid="{00000000-0005-0000-0000-0000A4970000}"/>
    <cellStyle name="Normal 72 4 2 7" xfId="32195" xr:uid="{00000000-0005-0000-0000-0000A5970000}"/>
    <cellStyle name="Normal 72 4 2 8" xfId="16961" xr:uid="{00000000-0005-0000-0000-0000A6970000}"/>
    <cellStyle name="Normal 72 4 3" xfId="2219" xr:uid="{00000000-0005-0000-0000-0000A7970000}"/>
    <cellStyle name="Normal 72 4 3 2" xfId="3909" xr:uid="{00000000-0005-0000-0000-0000A8970000}"/>
    <cellStyle name="Normal 72 4 3 2 2" xfId="13982" xr:uid="{00000000-0005-0000-0000-0000A9970000}"/>
    <cellStyle name="Normal 72 4 3 2 2 2" xfId="44313" xr:uid="{00000000-0005-0000-0000-0000AA970000}"/>
    <cellStyle name="Normal 72 4 3 2 2 3" xfId="29080" xr:uid="{00000000-0005-0000-0000-0000AB970000}"/>
    <cellStyle name="Normal 72 4 3 2 3" xfId="8962" xr:uid="{00000000-0005-0000-0000-0000AC970000}"/>
    <cellStyle name="Normal 72 4 3 2 3 2" xfId="39296" xr:uid="{00000000-0005-0000-0000-0000AD970000}"/>
    <cellStyle name="Normal 72 4 3 2 3 3" xfId="24063" xr:uid="{00000000-0005-0000-0000-0000AE970000}"/>
    <cellStyle name="Normal 72 4 3 2 4" xfId="34283" xr:uid="{00000000-0005-0000-0000-0000AF970000}"/>
    <cellStyle name="Normal 72 4 3 2 5" xfId="19050" xr:uid="{00000000-0005-0000-0000-0000B0970000}"/>
    <cellStyle name="Normal 72 4 3 3" xfId="5601" xr:uid="{00000000-0005-0000-0000-0000B1970000}"/>
    <cellStyle name="Normal 72 4 3 3 2" xfId="15653" xr:uid="{00000000-0005-0000-0000-0000B2970000}"/>
    <cellStyle name="Normal 72 4 3 3 2 2" xfId="45984" xr:uid="{00000000-0005-0000-0000-0000B3970000}"/>
    <cellStyle name="Normal 72 4 3 3 2 3" xfId="30751" xr:uid="{00000000-0005-0000-0000-0000B4970000}"/>
    <cellStyle name="Normal 72 4 3 3 3" xfId="10633" xr:uid="{00000000-0005-0000-0000-0000B5970000}"/>
    <cellStyle name="Normal 72 4 3 3 3 2" xfId="40967" xr:uid="{00000000-0005-0000-0000-0000B6970000}"/>
    <cellStyle name="Normal 72 4 3 3 3 3" xfId="25734" xr:uid="{00000000-0005-0000-0000-0000B7970000}"/>
    <cellStyle name="Normal 72 4 3 3 4" xfId="35954" xr:uid="{00000000-0005-0000-0000-0000B8970000}"/>
    <cellStyle name="Normal 72 4 3 3 5" xfId="20721" xr:uid="{00000000-0005-0000-0000-0000B9970000}"/>
    <cellStyle name="Normal 72 4 3 4" xfId="12311" xr:uid="{00000000-0005-0000-0000-0000BA970000}"/>
    <cellStyle name="Normal 72 4 3 4 2" xfId="42642" xr:uid="{00000000-0005-0000-0000-0000BB970000}"/>
    <cellStyle name="Normal 72 4 3 4 3" xfId="27409" xr:uid="{00000000-0005-0000-0000-0000BC970000}"/>
    <cellStyle name="Normal 72 4 3 5" xfId="7290" xr:uid="{00000000-0005-0000-0000-0000BD970000}"/>
    <cellStyle name="Normal 72 4 3 5 2" xfId="37625" xr:uid="{00000000-0005-0000-0000-0000BE970000}"/>
    <cellStyle name="Normal 72 4 3 5 3" xfId="22392" xr:uid="{00000000-0005-0000-0000-0000BF970000}"/>
    <cellStyle name="Normal 72 4 3 6" xfId="32613" xr:uid="{00000000-0005-0000-0000-0000C0970000}"/>
    <cellStyle name="Normal 72 4 3 7" xfId="17379" xr:uid="{00000000-0005-0000-0000-0000C1970000}"/>
    <cellStyle name="Normal 72 4 4" xfId="3072" xr:uid="{00000000-0005-0000-0000-0000C2970000}"/>
    <cellStyle name="Normal 72 4 4 2" xfId="13146" xr:uid="{00000000-0005-0000-0000-0000C3970000}"/>
    <cellStyle name="Normal 72 4 4 2 2" xfId="43477" xr:uid="{00000000-0005-0000-0000-0000C4970000}"/>
    <cellStyle name="Normal 72 4 4 2 3" xfId="28244" xr:uid="{00000000-0005-0000-0000-0000C5970000}"/>
    <cellStyle name="Normal 72 4 4 3" xfId="8126" xr:uid="{00000000-0005-0000-0000-0000C6970000}"/>
    <cellStyle name="Normal 72 4 4 3 2" xfId="38460" xr:uid="{00000000-0005-0000-0000-0000C7970000}"/>
    <cellStyle name="Normal 72 4 4 3 3" xfId="23227" xr:uid="{00000000-0005-0000-0000-0000C8970000}"/>
    <cellStyle name="Normal 72 4 4 4" xfId="33447" xr:uid="{00000000-0005-0000-0000-0000C9970000}"/>
    <cellStyle name="Normal 72 4 4 5" xfId="18214" xr:uid="{00000000-0005-0000-0000-0000CA970000}"/>
    <cellStyle name="Normal 72 4 5" xfId="4765" xr:uid="{00000000-0005-0000-0000-0000CB970000}"/>
    <cellStyle name="Normal 72 4 5 2" xfId="14817" xr:uid="{00000000-0005-0000-0000-0000CC970000}"/>
    <cellStyle name="Normal 72 4 5 2 2" xfId="45148" xr:uid="{00000000-0005-0000-0000-0000CD970000}"/>
    <cellStyle name="Normal 72 4 5 2 3" xfId="29915" xr:uid="{00000000-0005-0000-0000-0000CE970000}"/>
    <cellStyle name="Normal 72 4 5 3" xfId="9797" xr:uid="{00000000-0005-0000-0000-0000CF970000}"/>
    <cellStyle name="Normal 72 4 5 3 2" xfId="40131" xr:uid="{00000000-0005-0000-0000-0000D0970000}"/>
    <cellStyle name="Normal 72 4 5 3 3" xfId="24898" xr:uid="{00000000-0005-0000-0000-0000D1970000}"/>
    <cellStyle name="Normal 72 4 5 4" xfId="35118" xr:uid="{00000000-0005-0000-0000-0000D2970000}"/>
    <cellStyle name="Normal 72 4 5 5" xfId="19885" xr:uid="{00000000-0005-0000-0000-0000D3970000}"/>
    <cellStyle name="Normal 72 4 6" xfId="11475" xr:uid="{00000000-0005-0000-0000-0000D4970000}"/>
    <cellStyle name="Normal 72 4 6 2" xfId="41806" xr:uid="{00000000-0005-0000-0000-0000D5970000}"/>
    <cellStyle name="Normal 72 4 6 3" xfId="26573" xr:uid="{00000000-0005-0000-0000-0000D6970000}"/>
    <cellStyle name="Normal 72 4 7" xfId="6454" xr:uid="{00000000-0005-0000-0000-0000D7970000}"/>
    <cellStyle name="Normal 72 4 7 2" xfId="36789" xr:uid="{00000000-0005-0000-0000-0000D8970000}"/>
    <cellStyle name="Normal 72 4 7 3" xfId="21556" xr:uid="{00000000-0005-0000-0000-0000D9970000}"/>
    <cellStyle name="Normal 72 4 8" xfId="31777" xr:uid="{00000000-0005-0000-0000-0000DA970000}"/>
    <cellStyle name="Normal 72 4 9" xfId="16543" xr:uid="{00000000-0005-0000-0000-0000DB970000}"/>
    <cellStyle name="Normal 72 5" xfId="1588" xr:uid="{00000000-0005-0000-0000-0000DC970000}"/>
    <cellStyle name="Normal 72 5 2" xfId="2429" xr:uid="{00000000-0005-0000-0000-0000DD970000}"/>
    <cellStyle name="Normal 72 5 2 2" xfId="4119" xr:uid="{00000000-0005-0000-0000-0000DE970000}"/>
    <cellStyle name="Normal 72 5 2 2 2" xfId="14192" xr:uid="{00000000-0005-0000-0000-0000DF970000}"/>
    <cellStyle name="Normal 72 5 2 2 2 2" xfId="44523" xr:uid="{00000000-0005-0000-0000-0000E0970000}"/>
    <cellStyle name="Normal 72 5 2 2 2 3" xfId="29290" xr:uid="{00000000-0005-0000-0000-0000E1970000}"/>
    <cellStyle name="Normal 72 5 2 2 3" xfId="9172" xr:uid="{00000000-0005-0000-0000-0000E2970000}"/>
    <cellStyle name="Normal 72 5 2 2 3 2" xfId="39506" xr:uid="{00000000-0005-0000-0000-0000E3970000}"/>
    <cellStyle name="Normal 72 5 2 2 3 3" xfId="24273" xr:uid="{00000000-0005-0000-0000-0000E4970000}"/>
    <cellStyle name="Normal 72 5 2 2 4" xfId="34493" xr:uid="{00000000-0005-0000-0000-0000E5970000}"/>
    <cellStyle name="Normal 72 5 2 2 5" xfId="19260" xr:uid="{00000000-0005-0000-0000-0000E6970000}"/>
    <cellStyle name="Normal 72 5 2 3" xfId="5811" xr:uid="{00000000-0005-0000-0000-0000E7970000}"/>
    <cellStyle name="Normal 72 5 2 3 2" xfId="15863" xr:uid="{00000000-0005-0000-0000-0000E8970000}"/>
    <cellStyle name="Normal 72 5 2 3 2 2" xfId="46194" xr:uid="{00000000-0005-0000-0000-0000E9970000}"/>
    <cellStyle name="Normal 72 5 2 3 2 3" xfId="30961" xr:uid="{00000000-0005-0000-0000-0000EA970000}"/>
    <cellStyle name="Normal 72 5 2 3 3" xfId="10843" xr:uid="{00000000-0005-0000-0000-0000EB970000}"/>
    <cellStyle name="Normal 72 5 2 3 3 2" xfId="41177" xr:uid="{00000000-0005-0000-0000-0000EC970000}"/>
    <cellStyle name="Normal 72 5 2 3 3 3" xfId="25944" xr:uid="{00000000-0005-0000-0000-0000ED970000}"/>
    <cellStyle name="Normal 72 5 2 3 4" xfId="36164" xr:uid="{00000000-0005-0000-0000-0000EE970000}"/>
    <cellStyle name="Normal 72 5 2 3 5" xfId="20931" xr:uid="{00000000-0005-0000-0000-0000EF970000}"/>
    <cellStyle name="Normal 72 5 2 4" xfId="12521" xr:uid="{00000000-0005-0000-0000-0000F0970000}"/>
    <cellStyle name="Normal 72 5 2 4 2" xfId="42852" xr:uid="{00000000-0005-0000-0000-0000F1970000}"/>
    <cellStyle name="Normal 72 5 2 4 3" xfId="27619" xr:uid="{00000000-0005-0000-0000-0000F2970000}"/>
    <cellStyle name="Normal 72 5 2 5" xfId="7500" xr:uid="{00000000-0005-0000-0000-0000F3970000}"/>
    <cellStyle name="Normal 72 5 2 5 2" xfId="37835" xr:uid="{00000000-0005-0000-0000-0000F4970000}"/>
    <cellStyle name="Normal 72 5 2 5 3" xfId="22602" xr:uid="{00000000-0005-0000-0000-0000F5970000}"/>
    <cellStyle name="Normal 72 5 2 6" xfId="32823" xr:uid="{00000000-0005-0000-0000-0000F6970000}"/>
    <cellStyle name="Normal 72 5 2 7" xfId="17589" xr:uid="{00000000-0005-0000-0000-0000F7970000}"/>
    <cellStyle name="Normal 72 5 3" xfId="3282" xr:uid="{00000000-0005-0000-0000-0000F8970000}"/>
    <cellStyle name="Normal 72 5 3 2" xfId="13356" xr:uid="{00000000-0005-0000-0000-0000F9970000}"/>
    <cellStyle name="Normal 72 5 3 2 2" xfId="43687" xr:uid="{00000000-0005-0000-0000-0000FA970000}"/>
    <cellStyle name="Normal 72 5 3 2 3" xfId="28454" xr:uid="{00000000-0005-0000-0000-0000FB970000}"/>
    <cellStyle name="Normal 72 5 3 3" xfId="8336" xr:uid="{00000000-0005-0000-0000-0000FC970000}"/>
    <cellStyle name="Normal 72 5 3 3 2" xfId="38670" xr:uid="{00000000-0005-0000-0000-0000FD970000}"/>
    <cellStyle name="Normal 72 5 3 3 3" xfId="23437" xr:uid="{00000000-0005-0000-0000-0000FE970000}"/>
    <cellStyle name="Normal 72 5 3 4" xfId="33657" xr:uid="{00000000-0005-0000-0000-0000FF970000}"/>
    <cellStyle name="Normal 72 5 3 5" xfId="18424" xr:uid="{00000000-0005-0000-0000-000000980000}"/>
    <cellStyle name="Normal 72 5 4" xfId="4975" xr:uid="{00000000-0005-0000-0000-000001980000}"/>
    <cellStyle name="Normal 72 5 4 2" xfId="15027" xr:uid="{00000000-0005-0000-0000-000002980000}"/>
    <cellStyle name="Normal 72 5 4 2 2" xfId="45358" xr:uid="{00000000-0005-0000-0000-000003980000}"/>
    <cellStyle name="Normal 72 5 4 2 3" xfId="30125" xr:uid="{00000000-0005-0000-0000-000004980000}"/>
    <cellStyle name="Normal 72 5 4 3" xfId="10007" xr:uid="{00000000-0005-0000-0000-000005980000}"/>
    <cellStyle name="Normal 72 5 4 3 2" xfId="40341" xr:uid="{00000000-0005-0000-0000-000006980000}"/>
    <cellStyle name="Normal 72 5 4 3 3" xfId="25108" xr:uid="{00000000-0005-0000-0000-000007980000}"/>
    <cellStyle name="Normal 72 5 4 4" xfId="35328" xr:uid="{00000000-0005-0000-0000-000008980000}"/>
    <cellStyle name="Normal 72 5 4 5" xfId="20095" xr:uid="{00000000-0005-0000-0000-000009980000}"/>
    <cellStyle name="Normal 72 5 5" xfId="11685" xr:uid="{00000000-0005-0000-0000-00000A980000}"/>
    <cellStyle name="Normal 72 5 5 2" xfId="42016" xr:uid="{00000000-0005-0000-0000-00000B980000}"/>
    <cellStyle name="Normal 72 5 5 3" xfId="26783" xr:uid="{00000000-0005-0000-0000-00000C980000}"/>
    <cellStyle name="Normal 72 5 6" xfId="6664" xr:uid="{00000000-0005-0000-0000-00000D980000}"/>
    <cellStyle name="Normal 72 5 6 2" xfId="36999" xr:uid="{00000000-0005-0000-0000-00000E980000}"/>
    <cellStyle name="Normal 72 5 6 3" xfId="21766" xr:uid="{00000000-0005-0000-0000-00000F980000}"/>
    <cellStyle name="Normal 72 5 7" xfId="31987" xr:uid="{00000000-0005-0000-0000-000010980000}"/>
    <cellStyle name="Normal 72 5 8" xfId="16753" xr:uid="{00000000-0005-0000-0000-000011980000}"/>
    <cellStyle name="Normal 72 6" xfId="2009" xr:uid="{00000000-0005-0000-0000-000012980000}"/>
    <cellStyle name="Normal 72 6 2" xfId="3701" xr:uid="{00000000-0005-0000-0000-000013980000}"/>
    <cellStyle name="Normal 72 6 2 2" xfId="13774" xr:uid="{00000000-0005-0000-0000-000014980000}"/>
    <cellStyle name="Normal 72 6 2 2 2" xfId="44105" xr:uid="{00000000-0005-0000-0000-000015980000}"/>
    <cellStyle name="Normal 72 6 2 2 3" xfId="28872" xr:uid="{00000000-0005-0000-0000-000016980000}"/>
    <cellStyle name="Normal 72 6 2 3" xfId="8754" xr:uid="{00000000-0005-0000-0000-000017980000}"/>
    <cellStyle name="Normal 72 6 2 3 2" xfId="39088" xr:uid="{00000000-0005-0000-0000-000018980000}"/>
    <cellStyle name="Normal 72 6 2 3 3" xfId="23855" xr:uid="{00000000-0005-0000-0000-000019980000}"/>
    <cellStyle name="Normal 72 6 2 4" xfId="34075" xr:uid="{00000000-0005-0000-0000-00001A980000}"/>
    <cellStyle name="Normal 72 6 2 5" xfId="18842" xr:uid="{00000000-0005-0000-0000-00001B980000}"/>
    <cellStyle name="Normal 72 6 3" xfId="5393" xr:uid="{00000000-0005-0000-0000-00001C980000}"/>
    <cellStyle name="Normal 72 6 3 2" xfId="15445" xr:uid="{00000000-0005-0000-0000-00001D980000}"/>
    <cellStyle name="Normal 72 6 3 2 2" xfId="45776" xr:uid="{00000000-0005-0000-0000-00001E980000}"/>
    <cellStyle name="Normal 72 6 3 2 3" xfId="30543" xr:uid="{00000000-0005-0000-0000-00001F980000}"/>
    <cellStyle name="Normal 72 6 3 3" xfId="10425" xr:uid="{00000000-0005-0000-0000-000020980000}"/>
    <cellStyle name="Normal 72 6 3 3 2" xfId="40759" xr:uid="{00000000-0005-0000-0000-000021980000}"/>
    <cellStyle name="Normal 72 6 3 3 3" xfId="25526" xr:uid="{00000000-0005-0000-0000-000022980000}"/>
    <cellStyle name="Normal 72 6 3 4" xfId="35746" xr:uid="{00000000-0005-0000-0000-000023980000}"/>
    <cellStyle name="Normal 72 6 3 5" xfId="20513" xr:uid="{00000000-0005-0000-0000-000024980000}"/>
    <cellStyle name="Normal 72 6 4" xfId="12103" xr:uid="{00000000-0005-0000-0000-000025980000}"/>
    <cellStyle name="Normal 72 6 4 2" xfId="42434" xr:uid="{00000000-0005-0000-0000-000026980000}"/>
    <cellStyle name="Normal 72 6 4 3" xfId="27201" xr:uid="{00000000-0005-0000-0000-000027980000}"/>
    <cellStyle name="Normal 72 6 5" xfId="7082" xr:uid="{00000000-0005-0000-0000-000028980000}"/>
    <cellStyle name="Normal 72 6 5 2" xfId="37417" xr:uid="{00000000-0005-0000-0000-000029980000}"/>
    <cellStyle name="Normal 72 6 5 3" xfId="22184" xr:uid="{00000000-0005-0000-0000-00002A980000}"/>
    <cellStyle name="Normal 72 6 6" xfId="32405" xr:uid="{00000000-0005-0000-0000-00002B980000}"/>
    <cellStyle name="Normal 72 6 7" xfId="17171" xr:uid="{00000000-0005-0000-0000-00002C980000}"/>
    <cellStyle name="Normal 72 7" xfId="2861" xr:uid="{00000000-0005-0000-0000-00002D980000}"/>
    <cellStyle name="Normal 72 7 2" xfId="12938" xr:uid="{00000000-0005-0000-0000-00002E980000}"/>
    <cellStyle name="Normal 72 7 2 2" xfId="43269" xr:uid="{00000000-0005-0000-0000-00002F980000}"/>
    <cellStyle name="Normal 72 7 2 3" xfId="28036" xr:uid="{00000000-0005-0000-0000-000030980000}"/>
    <cellStyle name="Normal 72 7 3" xfId="7918" xr:uid="{00000000-0005-0000-0000-000031980000}"/>
    <cellStyle name="Normal 72 7 3 2" xfId="38252" xr:uid="{00000000-0005-0000-0000-000032980000}"/>
    <cellStyle name="Normal 72 7 3 3" xfId="23019" xr:uid="{00000000-0005-0000-0000-000033980000}"/>
    <cellStyle name="Normal 72 7 4" xfId="33239" xr:uid="{00000000-0005-0000-0000-000034980000}"/>
    <cellStyle name="Normal 72 7 5" xfId="18006" xr:uid="{00000000-0005-0000-0000-000035980000}"/>
    <cellStyle name="Normal 72 8" xfId="4555" xr:uid="{00000000-0005-0000-0000-000036980000}"/>
    <cellStyle name="Normal 72 8 2" xfId="14609" xr:uid="{00000000-0005-0000-0000-000037980000}"/>
    <cellStyle name="Normal 72 8 2 2" xfId="44940" xr:uid="{00000000-0005-0000-0000-000038980000}"/>
    <cellStyle name="Normal 72 8 2 3" xfId="29707" xr:uid="{00000000-0005-0000-0000-000039980000}"/>
    <cellStyle name="Normal 72 8 3" xfId="9589" xr:uid="{00000000-0005-0000-0000-00003A980000}"/>
    <cellStyle name="Normal 72 8 3 2" xfId="39923" xr:uid="{00000000-0005-0000-0000-00003B980000}"/>
    <cellStyle name="Normal 72 8 3 3" xfId="24690" xr:uid="{00000000-0005-0000-0000-00003C980000}"/>
    <cellStyle name="Normal 72 8 4" xfId="34910" xr:uid="{00000000-0005-0000-0000-00003D980000}"/>
    <cellStyle name="Normal 72 8 5" xfId="19677" xr:uid="{00000000-0005-0000-0000-00003E980000}"/>
    <cellStyle name="Normal 72 9" xfId="11265" xr:uid="{00000000-0005-0000-0000-00003F980000}"/>
    <cellStyle name="Normal 72 9 2" xfId="41598" xr:uid="{00000000-0005-0000-0000-000040980000}"/>
    <cellStyle name="Normal 72 9 3" xfId="26365" xr:uid="{00000000-0005-0000-0000-000041980000}"/>
    <cellStyle name="Normal 73" xfId="909" xr:uid="{00000000-0005-0000-0000-000042980000}"/>
    <cellStyle name="Normal 73 10" xfId="6245" xr:uid="{00000000-0005-0000-0000-000043980000}"/>
    <cellStyle name="Normal 73 10 2" xfId="36582" xr:uid="{00000000-0005-0000-0000-000044980000}"/>
    <cellStyle name="Normal 73 10 3" xfId="21349" xr:uid="{00000000-0005-0000-0000-000045980000}"/>
    <cellStyle name="Normal 73 11" xfId="31573" xr:uid="{00000000-0005-0000-0000-000046980000}"/>
    <cellStyle name="Normal 73 12" xfId="16334" xr:uid="{00000000-0005-0000-0000-000047980000}"/>
    <cellStyle name="Normal 73 2" xfId="1209" xr:uid="{00000000-0005-0000-0000-000048980000}"/>
    <cellStyle name="Normal 73 2 10" xfId="31624" xr:uid="{00000000-0005-0000-0000-000049980000}"/>
    <cellStyle name="Normal 73 2 11" xfId="16388" xr:uid="{00000000-0005-0000-0000-00004A980000}"/>
    <cellStyle name="Normal 73 2 2" xfId="1317" xr:uid="{00000000-0005-0000-0000-00004B980000}"/>
    <cellStyle name="Normal 73 2 2 10" xfId="16492" xr:uid="{00000000-0005-0000-0000-00004C980000}"/>
    <cellStyle name="Normal 73 2 2 2" xfId="1534" xr:uid="{00000000-0005-0000-0000-00004D980000}"/>
    <cellStyle name="Normal 73 2 2 2 2" xfId="1955" xr:uid="{00000000-0005-0000-0000-00004E980000}"/>
    <cellStyle name="Normal 73 2 2 2 2 2" xfId="2794" xr:uid="{00000000-0005-0000-0000-00004F980000}"/>
    <cellStyle name="Normal 73 2 2 2 2 2 2" xfId="4484" xr:uid="{00000000-0005-0000-0000-000050980000}"/>
    <cellStyle name="Normal 73 2 2 2 2 2 2 2" xfId="14557" xr:uid="{00000000-0005-0000-0000-000051980000}"/>
    <cellStyle name="Normal 73 2 2 2 2 2 2 2 2" xfId="44888" xr:uid="{00000000-0005-0000-0000-000052980000}"/>
    <cellStyle name="Normal 73 2 2 2 2 2 2 2 3" xfId="29655" xr:uid="{00000000-0005-0000-0000-000053980000}"/>
    <cellStyle name="Normal 73 2 2 2 2 2 2 3" xfId="9537" xr:uid="{00000000-0005-0000-0000-000054980000}"/>
    <cellStyle name="Normal 73 2 2 2 2 2 2 3 2" xfId="39871" xr:uid="{00000000-0005-0000-0000-000055980000}"/>
    <cellStyle name="Normal 73 2 2 2 2 2 2 3 3" xfId="24638" xr:uid="{00000000-0005-0000-0000-000056980000}"/>
    <cellStyle name="Normal 73 2 2 2 2 2 2 4" xfId="34858" xr:uid="{00000000-0005-0000-0000-000057980000}"/>
    <cellStyle name="Normal 73 2 2 2 2 2 2 5" xfId="19625" xr:uid="{00000000-0005-0000-0000-000058980000}"/>
    <cellStyle name="Normal 73 2 2 2 2 2 3" xfId="6176" xr:uid="{00000000-0005-0000-0000-000059980000}"/>
    <cellStyle name="Normal 73 2 2 2 2 2 3 2" xfId="16228" xr:uid="{00000000-0005-0000-0000-00005A980000}"/>
    <cellStyle name="Normal 73 2 2 2 2 2 3 2 2" xfId="46559" xr:uid="{00000000-0005-0000-0000-00005B980000}"/>
    <cellStyle name="Normal 73 2 2 2 2 2 3 2 3" xfId="31326" xr:uid="{00000000-0005-0000-0000-00005C980000}"/>
    <cellStyle name="Normal 73 2 2 2 2 2 3 3" xfId="11208" xr:uid="{00000000-0005-0000-0000-00005D980000}"/>
    <cellStyle name="Normal 73 2 2 2 2 2 3 3 2" xfId="41542" xr:uid="{00000000-0005-0000-0000-00005E980000}"/>
    <cellStyle name="Normal 73 2 2 2 2 2 3 3 3" xfId="26309" xr:uid="{00000000-0005-0000-0000-00005F980000}"/>
    <cellStyle name="Normal 73 2 2 2 2 2 3 4" xfId="36529" xr:uid="{00000000-0005-0000-0000-000060980000}"/>
    <cellStyle name="Normal 73 2 2 2 2 2 3 5" xfId="21296" xr:uid="{00000000-0005-0000-0000-000061980000}"/>
    <cellStyle name="Normal 73 2 2 2 2 2 4" xfId="12886" xr:uid="{00000000-0005-0000-0000-000062980000}"/>
    <cellStyle name="Normal 73 2 2 2 2 2 4 2" xfId="43217" xr:uid="{00000000-0005-0000-0000-000063980000}"/>
    <cellStyle name="Normal 73 2 2 2 2 2 4 3" xfId="27984" xr:uid="{00000000-0005-0000-0000-000064980000}"/>
    <cellStyle name="Normal 73 2 2 2 2 2 5" xfId="7865" xr:uid="{00000000-0005-0000-0000-000065980000}"/>
    <cellStyle name="Normal 73 2 2 2 2 2 5 2" xfId="38200" xr:uid="{00000000-0005-0000-0000-000066980000}"/>
    <cellStyle name="Normal 73 2 2 2 2 2 5 3" xfId="22967" xr:uid="{00000000-0005-0000-0000-000067980000}"/>
    <cellStyle name="Normal 73 2 2 2 2 2 6" xfId="33188" xr:uid="{00000000-0005-0000-0000-000068980000}"/>
    <cellStyle name="Normal 73 2 2 2 2 2 7" xfId="17954" xr:uid="{00000000-0005-0000-0000-000069980000}"/>
    <cellStyle name="Normal 73 2 2 2 2 3" xfId="3647" xr:uid="{00000000-0005-0000-0000-00006A980000}"/>
    <cellStyle name="Normal 73 2 2 2 2 3 2" xfId="13721" xr:uid="{00000000-0005-0000-0000-00006B980000}"/>
    <cellStyle name="Normal 73 2 2 2 2 3 2 2" xfId="44052" xr:uid="{00000000-0005-0000-0000-00006C980000}"/>
    <cellStyle name="Normal 73 2 2 2 2 3 2 3" xfId="28819" xr:uid="{00000000-0005-0000-0000-00006D980000}"/>
    <cellStyle name="Normal 73 2 2 2 2 3 3" xfId="8701" xr:uid="{00000000-0005-0000-0000-00006E980000}"/>
    <cellStyle name="Normal 73 2 2 2 2 3 3 2" xfId="39035" xr:uid="{00000000-0005-0000-0000-00006F980000}"/>
    <cellStyle name="Normal 73 2 2 2 2 3 3 3" xfId="23802" xr:uid="{00000000-0005-0000-0000-000070980000}"/>
    <cellStyle name="Normal 73 2 2 2 2 3 4" xfId="34022" xr:uid="{00000000-0005-0000-0000-000071980000}"/>
    <cellStyle name="Normal 73 2 2 2 2 3 5" xfId="18789" xr:uid="{00000000-0005-0000-0000-000072980000}"/>
    <cellStyle name="Normal 73 2 2 2 2 4" xfId="5340" xr:uid="{00000000-0005-0000-0000-000073980000}"/>
    <cellStyle name="Normal 73 2 2 2 2 4 2" xfId="15392" xr:uid="{00000000-0005-0000-0000-000074980000}"/>
    <cellStyle name="Normal 73 2 2 2 2 4 2 2" xfId="45723" xr:uid="{00000000-0005-0000-0000-000075980000}"/>
    <cellStyle name="Normal 73 2 2 2 2 4 2 3" xfId="30490" xr:uid="{00000000-0005-0000-0000-000076980000}"/>
    <cellStyle name="Normal 73 2 2 2 2 4 3" xfId="10372" xr:uid="{00000000-0005-0000-0000-000077980000}"/>
    <cellStyle name="Normal 73 2 2 2 2 4 3 2" xfId="40706" xr:uid="{00000000-0005-0000-0000-000078980000}"/>
    <cellStyle name="Normal 73 2 2 2 2 4 3 3" xfId="25473" xr:uid="{00000000-0005-0000-0000-000079980000}"/>
    <cellStyle name="Normal 73 2 2 2 2 4 4" xfId="35693" xr:uid="{00000000-0005-0000-0000-00007A980000}"/>
    <cellStyle name="Normal 73 2 2 2 2 4 5" xfId="20460" xr:uid="{00000000-0005-0000-0000-00007B980000}"/>
    <cellStyle name="Normal 73 2 2 2 2 5" xfId="12050" xr:uid="{00000000-0005-0000-0000-00007C980000}"/>
    <cellStyle name="Normal 73 2 2 2 2 5 2" xfId="42381" xr:uid="{00000000-0005-0000-0000-00007D980000}"/>
    <cellStyle name="Normal 73 2 2 2 2 5 3" xfId="27148" xr:uid="{00000000-0005-0000-0000-00007E980000}"/>
    <cellStyle name="Normal 73 2 2 2 2 6" xfId="7029" xr:uid="{00000000-0005-0000-0000-00007F980000}"/>
    <cellStyle name="Normal 73 2 2 2 2 6 2" xfId="37364" xr:uid="{00000000-0005-0000-0000-000080980000}"/>
    <cellStyle name="Normal 73 2 2 2 2 6 3" xfId="22131" xr:uid="{00000000-0005-0000-0000-000081980000}"/>
    <cellStyle name="Normal 73 2 2 2 2 7" xfId="32352" xr:uid="{00000000-0005-0000-0000-000082980000}"/>
    <cellStyle name="Normal 73 2 2 2 2 8" xfId="17118" xr:uid="{00000000-0005-0000-0000-000083980000}"/>
    <cellStyle name="Normal 73 2 2 2 3" xfId="2376" xr:uid="{00000000-0005-0000-0000-000084980000}"/>
    <cellStyle name="Normal 73 2 2 2 3 2" xfId="4066" xr:uid="{00000000-0005-0000-0000-000085980000}"/>
    <cellStyle name="Normal 73 2 2 2 3 2 2" xfId="14139" xr:uid="{00000000-0005-0000-0000-000086980000}"/>
    <cellStyle name="Normal 73 2 2 2 3 2 2 2" xfId="44470" xr:uid="{00000000-0005-0000-0000-000087980000}"/>
    <cellStyle name="Normal 73 2 2 2 3 2 2 3" xfId="29237" xr:uid="{00000000-0005-0000-0000-000088980000}"/>
    <cellStyle name="Normal 73 2 2 2 3 2 3" xfId="9119" xr:uid="{00000000-0005-0000-0000-000089980000}"/>
    <cellStyle name="Normal 73 2 2 2 3 2 3 2" xfId="39453" xr:uid="{00000000-0005-0000-0000-00008A980000}"/>
    <cellStyle name="Normal 73 2 2 2 3 2 3 3" xfId="24220" xr:uid="{00000000-0005-0000-0000-00008B980000}"/>
    <cellStyle name="Normal 73 2 2 2 3 2 4" xfId="34440" xr:uid="{00000000-0005-0000-0000-00008C980000}"/>
    <cellStyle name="Normal 73 2 2 2 3 2 5" xfId="19207" xr:uid="{00000000-0005-0000-0000-00008D980000}"/>
    <cellStyle name="Normal 73 2 2 2 3 3" xfId="5758" xr:uid="{00000000-0005-0000-0000-00008E980000}"/>
    <cellStyle name="Normal 73 2 2 2 3 3 2" xfId="15810" xr:uid="{00000000-0005-0000-0000-00008F980000}"/>
    <cellStyle name="Normal 73 2 2 2 3 3 2 2" xfId="46141" xr:uid="{00000000-0005-0000-0000-000090980000}"/>
    <cellStyle name="Normal 73 2 2 2 3 3 2 3" xfId="30908" xr:uid="{00000000-0005-0000-0000-000091980000}"/>
    <cellStyle name="Normal 73 2 2 2 3 3 3" xfId="10790" xr:uid="{00000000-0005-0000-0000-000092980000}"/>
    <cellStyle name="Normal 73 2 2 2 3 3 3 2" xfId="41124" xr:uid="{00000000-0005-0000-0000-000093980000}"/>
    <cellStyle name="Normal 73 2 2 2 3 3 3 3" xfId="25891" xr:uid="{00000000-0005-0000-0000-000094980000}"/>
    <cellStyle name="Normal 73 2 2 2 3 3 4" xfId="36111" xr:uid="{00000000-0005-0000-0000-000095980000}"/>
    <cellStyle name="Normal 73 2 2 2 3 3 5" xfId="20878" xr:uid="{00000000-0005-0000-0000-000096980000}"/>
    <cellStyle name="Normal 73 2 2 2 3 4" xfId="12468" xr:uid="{00000000-0005-0000-0000-000097980000}"/>
    <cellStyle name="Normal 73 2 2 2 3 4 2" xfId="42799" xr:uid="{00000000-0005-0000-0000-000098980000}"/>
    <cellStyle name="Normal 73 2 2 2 3 4 3" xfId="27566" xr:uid="{00000000-0005-0000-0000-000099980000}"/>
    <cellStyle name="Normal 73 2 2 2 3 5" xfId="7447" xr:uid="{00000000-0005-0000-0000-00009A980000}"/>
    <cellStyle name="Normal 73 2 2 2 3 5 2" xfId="37782" xr:uid="{00000000-0005-0000-0000-00009B980000}"/>
    <cellStyle name="Normal 73 2 2 2 3 5 3" xfId="22549" xr:uid="{00000000-0005-0000-0000-00009C980000}"/>
    <cellStyle name="Normal 73 2 2 2 3 6" xfId="32770" xr:uid="{00000000-0005-0000-0000-00009D980000}"/>
    <cellStyle name="Normal 73 2 2 2 3 7" xfId="17536" xr:uid="{00000000-0005-0000-0000-00009E980000}"/>
    <cellStyle name="Normal 73 2 2 2 4" xfId="3229" xr:uid="{00000000-0005-0000-0000-00009F980000}"/>
    <cellStyle name="Normal 73 2 2 2 4 2" xfId="13303" xr:uid="{00000000-0005-0000-0000-0000A0980000}"/>
    <cellStyle name="Normal 73 2 2 2 4 2 2" xfId="43634" xr:uid="{00000000-0005-0000-0000-0000A1980000}"/>
    <cellStyle name="Normal 73 2 2 2 4 2 3" xfId="28401" xr:uid="{00000000-0005-0000-0000-0000A2980000}"/>
    <cellStyle name="Normal 73 2 2 2 4 3" xfId="8283" xr:uid="{00000000-0005-0000-0000-0000A3980000}"/>
    <cellStyle name="Normal 73 2 2 2 4 3 2" xfId="38617" xr:uid="{00000000-0005-0000-0000-0000A4980000}"/>
    <cellStyle name="Normal 73 2 2 2 4 3 3" xfId="23384" xr:uid="{00000000-0005-0000-0000-0000A5980000}"/>
    <cellStyle name="Normal 73 2 2 2 4 4" xfId="33604" xr:uid="{00000000-0005-0000-0000-0000A6980000}"/>
    <cellStyle name="Normal 73 2 2 2 4 5" xfId="18371" xr:uid="{00000000-0005-0000-0000-0000A7980000}"/>
    <cellStyle name="Normal 73 2 2 2 5" xfId="4922" xr:uid="{00000000-0005-0000-0000-0000A8980000}"/>
    <cellStyle name="Normal 73 2 2 2 5 2" xfId="14974" xr:uid="{00000000-0005-0000-0000-0000A9980000}"/>
    <cellStyle name="Normal 73 2 2 2 5 2 2" xfId="45305" xr:uid="{00000000-0005-0000-0000-0000AA980000}"/>
    <cellStyle name="Normal 73 2 2 2 5 2 3" xfId="30072" xr:uid="{00000000-0005-0000-0000-0000AB980000}"/>
    <cellStyle name="Normal 73 2 2 2 5 3" xfId="9954" xr:uid="{00000000-0005-0000-0000-0000AC980000}"/>
    <cellStyle name="Normal 73 2 2 2 5 3 2" xfId="40288" xr:uid="{00000000-0005-0000-0000-0000AD980000}"/>
    <cellStyle name="Normal 73 2 2 2 5 3 3" xfId="25055" xr:uid="{00000000-0005-0000-0000-0000AE980000}"/>
    <cellStyle name="Normal 73 2 2 2 5 4" xfId="35275" xr:uid="{00000000-0005-0000-0000-0000AF980000}"/>
    <cellStyle name="Normal 73 2 2 2 5 5" xfId="20042" xr:uid="{00000000-0005-0000-0000-0000B0980000}"/>
    <cellStyle name="Normal 73 2 2 2 6" xfId="11632" xr:uid="{00000000-0005-0000-0000-0000B1980000}"/>
    <cellStyle name="Normal 73 2 2 2 6 2" xfId="41963" xr:uid="{00000000-0005-0000-0000-0000B2980000}"/>
    <cellStyle name="Normal 73 2 2 2 6 3" xfId="26730" xr:uid="{00000000-0005-0000-0000-0000B3980000}"/>
    <cellStyle name="Normal 73 2 2 2 7" xfId="6611" xr:uid="{00000000-0005-0000-0000-0000B4980000}"/>
    <cellStyle name="Normal 73 2 2 2 7 2" xfId="36946" xr:uid="{00000000-0005-0000-0000-0000B5980000}"/>
    <cellStyle name="Normal 73 2 2 2 7 3" xfId="21713" xr:uid="{00000000-0005-0000-0000-0000B6980000}"/>
    <cellStyle name="Normal 73 2 2 2 8" xfId="31934" xr:uid="{00000000-0005-0000-0000-0000B7980000}"/>
    <cellStyle name="Normal 73 2 2 2 9" xfId="16700" xr:uid="{00000000-0005-0000-0000-0000B8980000}"/>
    <cellStyle name="Normal 73 2 2 3" xfId="1747" xr:uid="{00000000-0005-0000-0000-0000B9980000}"/>
    <cellStyle name="Normal 73 2 2 3 2" xfId="2586" xr:uid="{00000000-0005-0000-0000-0000BA980000}"/>
    <cellStyle name="Normal 73 2 2 3 2 2" xfId="4276" xr:uid="{00000000-0005-0000-0000-0000BB980000}"/>
    <cellStyle name="Normal 73 2 2 3 2 2 2" xfId="14349" xr:uid="{00000000-0005-0000-0000-0000BC980000}"/>
    <cellStyle name="Normal 73 2 2 3 2 2 2 2" xfId="44680" xr:uid="{00000000-0005-0000-0000-0000BD980000}"/>
    <cellStyle name="Normal 73 2 2 3 2 2 2 3" xfId="29447" xr:uid="{00000000-0005-0000-0000-0000BE980000}"/>
    <cellStyle name="Normal 73 2 2 3 2 2 3" xfId="9329" xr:uid="{00000000-0005-0000-0000-0000BF980000}"/>
    <cellStyle name="Normal 73 2 2 3 2 2 3 2" xfId="39663" xr:uid="{00000000-0005-0000-0000-0000C0980000}"/>
    <cellStyle name="Normal 73 2 2 3 2 2 3 3" xfId="24430" xr:uid="{00000000-0005-0000-0000-0000C1980000}"/>
    <cellStyle name="Normal 73 2 2 3 2 2 4" xfId="34650" xr:uid="{00000000-0005-0000-0000-0000C2980000}"/>
    <cellStyle name="Normal 73 2 2 3 2 2 5" xfId="19417" xr:uid="{00000000-0005-0000-0000-0000C3980000}"/>
    <cellStyle name="Normal 73 2 2 3 2 3" xfId="5968" xr:uid="{00000000-0005-0000-0000-0000C4980000}"/>
    <cellStyle name="Normal 73 2 2 3 2 3 2" xfId="16020" xr:uid="{00000000-0005-0000-0000-0000C5980000}"/>
    <cellStyle name="Normal 73 2 2 3 2 3 2 2" xfId="46351" xr:uid="{00000000-0005-0000-0000-0000C6980000}"/>
    <cellStyle name="Normal 73 2 2 3 2 3 2 3" xfId="31118" xr:uid="{00000000-0005-0000-0000-0000C7980000}"/>
    <cellStyle name="Normal 73 2 2 3 2 3 3" xfId="11000" xr:uid="{00000000-0005-0000-0000-0000C8980000}"/>
    <cellStyle name="Normal 73 2 2 3 2 3 3 2" xfId="41334" xr:uid="{00000000-0005-0000-0000-0000C9980000}"/>
    <cellStyle name="Normal 73 2 2 3 2 3 3 3" xfId="26101" xr:uid="{00000000-0005-0000-0000-0000CA980000}"/>
    <cellStyle name="Normal 73 2 2 3 2 3 4" xfId="36321" xr:uid="{00000000-0005-0000-0000-0000CB980000}"/>
    <cellStyle name="Normal 73 2 2 3 2 3 5" xfId="21088" xr:uid="{00000000-0005-0000-0000-0000CC980000}"/>
    <cellStyle name="Normal 73 2 2 3 2 4" xfId="12678" xr:uid="{00000000-0005-0000-0000-0000CD980000}"/>
    <cellStyle name="Normal 73 2 2 3 2 4 2" xfId="43009" xr:uid="{00000000-0005-0000-0000-0000CE980000}"/>
    <cellStyle name="Normal 73 2 2 3 2 4 3" xfId="27776" xr:uid="{00000000-0005-0000-0000-0000CF980000}"/>
    <cellStyle name="Normal 73 2 2 3 2 5" xfId="7657" xr:uid="{00000000-0005-0000-0000-0000D0980000}"/>
    <cellStyle name="Normal 73 2 2 3 2 5 2" xfId="37992" xr:uid="{00000000-0005-0000-0000-0000D1980000}"/>
    <cellStyle name="Normal 73 2 2 3 2 5 3" xfId="22759" xr:uid="{00000000-0005-0000-0000-0000D2980000}"/>
    <cellStyle name="Normal 73 2 2 3 2 6" xfId="32980" xr:uid="{00000000-0005-0000-0000-0000D3980000}"/>
    <cellStyle name="Normal 73 2 2 3 2 7" xfId="17746" xr:uid="{00000000-0005-0000-0000-0000D4980000}"/>
    <cellStyle name="Normal 73 2 2 3 3" xfId="3439" xr:uid="{00000000-0005-0000-0000-0000D5980000}"/>
    <cellStyle name="Normal 73 2 2 3 3 2" xfId="13513" xr:uid="{00000000-0005-0000-0000-0000D6980000}"/>
    <cellStyle name="Normal 73 2 2 3 3 2 2" xfId="43844" xr:uid="{00000000-0005-0000-0000-0000D7980000}"/>
    <cellStyle name="Normal 73 2 2 3 3 2 3" xfId="28611" xr:uid="{00000000-0005-0000-0000-0000D8980000}"/>
    <cellStyle name="Normal 73 2 2 3 3 3" xfId="8493" xr:uid="{00000000-0005-0000-0000-0000D9980000}"/>
    <cellStyle name="Normal 73 2 2 3 3 3 2" xfId="38827" xr:uid="{00000000-0005-0000-0000-0000DA980000}"/>
    <cellStyle name="Normal 73 2 2 3 3 3 3" xfId="23594" xr:uid="{00000000-0005-0000-0000-0000DB980000}"/>
    <cellStyle name="Normal 73 2 2 3 3 4" xfId="33814" xr:uid="{00000000-0005-0000-0000-0000DC980000}"/>
    <cellStyle name="Normal 73 2 2 3 3 5" xfId="18581" xr:uid="{00000000-0005-0000-0000-0000DD980000}"/>
    <cellStyle name="Normal 73 2 2 3 4" xfId="5132" xr:uid="{00000000-0005-0000-0000-0000DE980000}"/>
    <cellStyle name="Normal 73 2 2 3 4 2" xfId="15184" xr:uid="{00000000-0005-0000-0000-0000DF980000}"/>
    <cellStyle name="Normal 73 2 2 3 4 2 2" xfId="45515" xr:uid="{00000000-0005-0000-0000-0000E0980000}"/>
    <cellStyle name="Normal 73 2 2 3 4 2 3" xfId="30282" xr:uid="{00000000-0005-0000-0000-0000E1980000}"/>
    <cellStyle name="Normal 73 2 2 3 4 3" xfId="10164" xr:uid="{00000000-0005-0000-0000-0000E2980000}"/>
    <cellStyle name="Normal 73 2 2 3 4 3 2" xfId="40498" xr:uid="{00000000-0005-0000-0000-0000E3980000}"/>
    <cellStyle name="Normal 73 2 2 3 4 3 3" xfId="25265" xr:uid="{00000000-0005-0000-0000-0000E4980000}"/>
    <cellStyle name="Normal 73 2 2 3 4 4" xfId="35485" xr:uid="{00000000-0005-0000-0000-0000E5980000}"/>
    <cellStyle name="Normal 73 2 2 3 4 5" xfId="20252" xr:uid="{00000000-0005-0000-0000-0000E6980000}"/>
    <cellStyle name="Normal 73 2 2 3 5" xfId="11842" xr:uid="{00000000-0005-0000-0000-0000E7980000}"/>
    <cellStyle name="Normal 73 2 2 3 5 2" xfId="42173" xr:uid="{00000000-0005-0000-0000-0000E8980000}"/>
    <cellStyle name="Normal 73 2 2 3 5 3" xfId="26940" xr:uid="{00000000-0005-0000-0000-0000E9980000}"/>
    <cellStyle name="Normal 73 2 2 3 6" xfId="6821" xr:uid="{00000000-0005-0000-0000-0000EA980000}"/>
    <cellStyle name="Normal 73 2 2 3 6 2" xfId="37156" xr:uid="{00000000-0005-0000-0000-0000EB980000}"/>
    <cellStyle name="Normal 73 2 2 3 6 3" xfId="21923" xr:uid="{00000000-0005-0000-0000-0000EC980000}"/>
    <cellStyle name="Normal 73 2 2 3 7" xfId="32144" xr:uid="{00000000-0005-0000-0000-0000ED980000}"/>
    <cellStyle name="Normal 73 2 2 3 8" xfId="16910" xr:uid="{00000000-0005-0000-0000-0000EE980000}"/>
    <cellStyle name="Normal 73 2 2 4" xfId="2168" xr:uid="{00000000-0005-0000-0000-0000EF980000}"/>
    <cellStyle name="Normal 73 2 2 4 2" xfId="3858" xr:uid="{00000000-0005-0000-0000-0000F0980000}"/>
    <cellStyle name="Normal 73 2 2 4 2 2" xfId="13931" xr:uid="{00000000-0005-0000-0000-0000F1980000}"/>
    <cellStyle name="Normal 73 2 2 4 2 2 2" xfId="44262" xr:uid="{00000000-0005-0000-0000-0000F2980000}"/>
    <cellStyle name="Normal 73 2 2 4 2 2 3" xfId="29029" xr:uid="{00000000-0005-0000-0000-0000F3980000}"/>
    <cellStyle name="Normal 73 2 2 4 2 3" xfId="8911" xr:uid="{00000000-0005-0000-0000-0000F4980000}"/>
    <cellStyle name="Normal 73 2 2 4 2 3 2" xfId="39245" xr:uid="{00000000-0005-0000-0000-0000F5980000}"/>
    <cellStyle name="Normal 73 2 2 4 2 3 3" xfId="24012" xr:uid="{00000000-0005-0000-0000-0000F6980000}"/>
    <cellStyle name="Normal 73 2 2 4 2 4" xfId="34232" xr:uid="{00000000-0005-0000-0000-0000F7980000}"/>
    <cellStyle name="Normal 73 2 2 4 2 5" xfId="18999" xr:uid="{00000000-0005-0000-0000-0000F8980000}"/>
    <cellStyle name="Normal 73 2 2 4 3" xfId="5550" xr:uid="{00000000-0005-0000-0000-0000F9980000}"/>
    <cellStyle name="Normal 73 2 2 4 3 2" xfId="15602" xr:uid="{00000000-0005-0000-0000-0000FA980000}"/>
    <cellStyle name="Normal 73 2 2 4 3 2 2" xfId="45933" xr:uid="{00000000-0005-0000-0000-0000FB980000}"/>
    <cellStyle name="Normal 73 2 2 4 3 2 3" xfId="30700" xr:uid="{00000000-0005-0000-0000-0000FC980000}"/>
    <cellStyle name="Normal 73 2 2 4 3 3" xfId="10582" xr:uid="{00000000-0005-0000-0000-0000FD980000}"/>
    <cellStyle name="Normal 73 2 2 4 3 3 2" xfId="40916" xr:uid="{00000000-0005-0000-0000-0000FE980000}"/>
    <cellStyle name="Normal 73 2 2 4 3 3 3" xfId="25683" xr:uid="{00000000-0005-0000-0000-0000FF980000}"/>
    <cellStyle name="Normal 73 2 2 4 3 4" xfId="35903" xr:uid="{00000000-0005-0000-0000-000000990000}"/>
    <cellStyle name="Normal 73 2 2 4 3 5" xfId="20670" xr:uid="{00000000-0005-0000-0000-000001990000}"/>
    <cellStyle name="Normal 73 2 2 4 4" xfId="12260" xr:uid="{00000000-0005-0000-0000-000002990000}"/>
    <cellStyle name="Normal 73 2 2 4 4 2" xfId="42591" xr:uid="{00000000-0005-0000-0000-000003990000}"/>
    <cellStyle name="Normal 73 2 2 4 4 3" xfId="27358" xr:uid="{00000000-0005-0000-0000-000004990000}"/>
    <cellStyle name="Normal 73 2 2 4 5" xfId="7239" xr:uid="{00000000-0005-0000-0000-000005990000}"/>
    <cellStyle name="Normal 73 2 2 4 5 2" xfId="37574" xr:uid="{00000000-0005-0000-0000-000006990000}"/>
    <cellStyle name="Normal 73 2 2 4 5 3" xfId="22341" xr:uid="{00000000-0005-0000-0000-000007990000}"/>
    <cellStyle name="Normal 73 2 2 4 6" xfId="32562" xr:uid="{00000000-0005-0000-0000-000008990000}"/>
    <cellStyle name="Normal 73 2 2 4 7" xfId="17328" xr:uid="{00000000-0005-0000-0000-000009990000}"/>
    <cellStyle name="Normal 73 2 2 5" xfId="3021" xr:uid="{00000000-0005-0000-0000-00000A990000}"/>
    <cellStyle name="Normal 73 2 2 5 2" xfId="13095" xr:uid="{00000000-0005-0000-0000-00000B990000}"/>
    <cellStyle name="Normal 73 2 2 5 2 2" xfId="43426" xr:uid="{00000000-0005-0000-0000-00000C990000}"/>
    <cellStyle name="Normal 73 2 2 5 2 3" xfId="28193" xr:uid="{00000000-0005-0000-0000-00000D990000}"/>
    <cellStyle name="Normal 73 2 2 5 3" xfId="8075" xr:uid="{00000000-0005-0000-0000-00000E990000}"/>
    <cellStyle name="Normal 73 2 2 5 3 2" xfId="38409" xr:uid="{00000000-0005-0000-0000-00000F990000}"/>
    <cellStyle name="Normal 73 2 2 5 3 3" xfId="23176" xr:uid="{00000000-0005-0000-0000-000010990000}"/>
    <cellStyle name="Normal 73 2 2 5 4" xfId="33396" xr:uid="{00000000-0005-0000-0000-000011990000}"/>
    <cellStyle name="Normal 73 2 2 5 5" xfId="18163" xr:uid="{00000000-0005-0000-0000-000012990000}"/>
    <cellStyle name="Normal 73 2 2 6" xfId="4714" xr:uid="{00000000-0005-0000-0000-000013990000}"/>
    <cellStyle name="Normal 73 2 2 6 2" xfId="14766" xr:uid="{00000000-0005-0000-0000-000014990000}"/>
    <cellStyle name="Normal 73 2 2 6 2 2" xfId="45097" xr:uid="{00000000-0005-0000-0000-000015990000}"/>
    <cellStyle name="Normal 73 2 2 6 2 3" xfId="29864" xr:uid="{00000000-0005-0000-0000-000016990000}"/>
    <cellStyle name="Normal 73 2 2 6 3" xfId="9746" xr:uid="{00000000-0005-0000-0000-000017990000}"/>
    <cellStyle name="Normal 73 2 2 6 3 2" xfId="40080" xr:uid="{00000000-0005-0000-0000-000018990000}"/>
    <cellStyle name="Normal 73 2 2 6 3 3" xfId="24847" xr:uid="{00000000-0005-0000-0000-000019990000}"/>
    <cellStyle name="Normal 73 2 2 6 4" xfId="35067" xr:uid="{00000000-0005-0000-0000-00001A990000}"/>
    <cellStyle name="Normal 73 2 2 6 5" xfId="19834" xr:uid="{00000000-0005-0000-0000-00001B990000}"/>
    <cellStyle name="Normal 73 2 2 7" xfId="11424" xr:uid="{00000000-0005-0000-0000-00001C990000}"/>
    <cellStyle name="Normal 73 2 2 7 2" xfId="41755" xr:uid="{00000000-0005-0000-0000-00001D990000}"/>
    <cellStyle name="Normal 73 2 2 7 3" xfId="26522" xr:uid="{00000000-0005-0000-0000-00001E990000}"/>
    <cellStyle name="Normal 73 2 2 8" xfId="6403" xr:uid="{00000000-0005-0000-0000-00001F990000}"/>
    <cellStyle name="Normal 73 2 2 8 2" xfId="36738" xr:uid="{00000000-0005-0000-0000-000020990000}"/>
    <cellStyle name="Normal 73 2 2 8 3" xfId="21505" xr:uid="{00000000-0005-0000-0000-000021990000}"/>
    <cellStyle name="Normal 73 2 2 9" xfId="31726" xr:uid="{00000000-0005-0000-0000-000022990000}"/>
    <cellStyle name="Normal 73 2 3" xfId="1430" xr:uid="{00000000-0005-0000-0000-000023990000}"/>
    <cellStyle name="Normal 73 2 3 2" xfId="1851" xr:uid="{00000000-0005-0000-0000-000024990000}"/>
    <cellStyle name="Normal 73 2 3 2 2" xfId="2690" xr:uid="{00000000-0005-0000-0000-000025990000}"/>
    <cellStyle name="Normal 73 2 3 2 2 2" xfId="4380" xr:uid="{00000000-0005-0000-0000-000026990000}"/>
    <cellStyle name="Normal 73 2 3 2 2 2 2" xfId="14453" xr:uid="{00000000-0005-0000-0000-000027990000}"/>
    <cellStyle name="Normal 73 2 3 2 2 2 2 2" xfId="44784" xr:uid="{00000000-0005-0000-0000-000028990000}"/>
    <cellStyle name="Normal 73 2 3 2 2 2 2 3" xfId="29551" xr:uid="{00000000-0005-0000-0000-000029990000}"/>
    <cellStyle name="Normal 73 2 3 2 2 2 3" xfId="9433" xr:uid="{00000000-0005-0000-0000-00002A990000}"/>
    <cellStyle name="Normal 73 2 3 2 2 2 3 2" xfId="39767" xr:uid="{00000000-0005-0000-0000-00002B990000}"/>
    <cellStyle name="Normal 73 2 3 2 2 2 3 3" xfId="24534" xr:uid="{00000000-0005-0000-0000-00002C990000}"/>
    <cellStyle name="Normal 73 2 3 2 2 2 4" xfId="34754" xr:uid="{00000000-0005-0000-0000-00002D990000}"/>
    <cellStyle name="Normal 73 2 3 2 2 2 5" xfId="19521" xr:uid="{00000000-0005-0000-0000-00002E990000}"/>
    <cellStyle name="Normal 73 2 3 2 2 3" xfId="6072" xr:uid="{00000000-0005-0000-0000-00002F990000}"/>
    <cellStyle name="Normal 73 2 3 2 2 3 2" xfId="16124" xr:uid="{00000000-0005-0000-0000-000030990000}"/>
    <cellStyle name="Normal 73 2 3 2 2 3 2 2" xfId="46455" xr:uid="{00000000-0005-0000-0000-000031990000}"/>
    <cellStyle name="Normal 73 2 3 2 2 3 2 3" xfId="31222" xr:uid="{00000000-0005-0000-0000-000032990000}"/>
    <cellStyle name="Normal 73 2 3 2 2 3 3" xfId="11104" xr:uid="{00000000-0005-0000-0000-000033990000}"/>
    <cellStyle name="Normal 73 2 3 2 2 3 3 2" xfId="41438" xr:uid="{00000000-0005-0000-0000-000034990000}"/>
    <cellStyle name="Normal 73 2 3 2 2 3 3 3" xfId="26205" xr:uid="{00000000-0005-0000-0000-000035990000}"/>
    <cellStyle name="Normal 73 2 3 2 2 3 4" xfId="36425" xr:uid="{00000000-0005-0000-0000-000036990000}"/>
    <cellStyle name="Normal 73 2 3 2 2 3 5" xfId="21192" xr:uid="{00000000-0005-0000-0000-000037990000}"/>
    <cellStyle name="Normal 73 2 3 2 2 4" xfId="12782" xr:uid="{00000000-0005-0000-0000-000038990000}"/>
    <cellStyle name="Normal 73 2 3 2 2 4 2" xfId="43113" xr:uid="{00000000-0005-0000-0000-000039990000}"/>
    <cellStyle name="Normal 73 2 3 2 2 4 3" xfId="27880" xr:uid="{00000000-0005-0000-0000-00003A990000}"/>
    <cellStyle name="Normal 73 2 3 2 2 5" xfId="7761" xr:uid="{00000000-0005-0000-0000-00003B990000}"/>
    <cellStyle name="Normal 73 2 3 2 2 5 2" xfId="38096" xr:uid="{00000000-0005-0000-0000-00003C990000}"/>
    <cellStyle name="Normal 73 2 3 2 2 5 3" xfId="22863" xr:uid="{00000000-0005-0000-0000-00003D990000}"/>
    <cellStyle name="Normal 73 2 3 2 2 6" xfId="33084" xr:uid="{00000000-0005-0000-0000-00003E990000}"/>
    <cellStyle name="Normal 73 2 3 2 2 7" xfId="17850" xr:uid="{00000000-0005-0000-0000-00003F990000}"/>
    <cellStyle name="Normal 73 2 3 2 3" xfId="3543" xr:uid="{00000000-0005-0000-0000-000040990000}"/>
    <cellStyle name="Normal 73 2 3 2 3 2" xfId="13617" xr:uid="{00000000-0005-0000-0000-000041990000}"/>
    <cellStyle name="Normal 73 2 3 2 3 2 2" xfId="43948" xr:uid="{00000000-0005-0000-0000-000042990000}"/>
    <cellStyle name="Normal 73 2 3 2 3 2 3" xfId="28715" xr:uid="{00000000-0005-0000-0000-000043990000}"/>
    <cellStyle name="Normal 73 2 3 2 3 3" xfId="8597" xr:uid="{00000000-0005-0000-0000-000044990000}"/>
    <cellStyle name="Normal 73 2 3 2 3 3 2" xfId="38931" xr:uid="{00000000-0005-0000-0000-000045990000}"/>
    <cellStyle name="Normal 73 2 3 2 3 3 3" xfId="23698" xr:uid="{00000000-0005-0000-0000-000046990000}"/>
    <cellStyle name="Normal 73 2 3 2 3 4" xfId="33918" xr:uid="{00000000-0005-0000-0000-000047990000}"/>
    <cellStyle name="Normal 73 2 3 2 3 5" xfId="18685" xr:uid="{00000000-0005-0000-0000-000048990000}"/>
    <cellStyle name="Normal 73 2 3 2 4" xfId="5236" xr:uid="{00000000-0005-0000-0000-000049990000}"/>
    <cellStyle name="Normal 73 2 3 2 4 2" xfId="15288" xr:uid="{00000000-0005-0000-0000-00004A990000}"/>
    <cellStyle name="Normal 73 2 3 2 4 2 2" xfId="45619" xr:uid="{00000000-0005-0000-0000-00004B990000}"/>
    <cellStyle name="Normal 73 2 3 2 4 2 3" xfId="30386" xr:uid="{00000000-0005-0000-0000-00004C990000}"/>
    <cellStyle name="Normal 73 2 3 2 4 3" xfId="10268" xr:uid="{00000000-0005-0000-0000-00004D990000}"/>
    <cellStyle name="Normal 73 2 3 2 4 3 2" xfId="40602" xr:uid="{00000000-0005-0000-0000-00004E990000}"/>
    <cellStyle name="Normal 73 2 3 2 4 3 3" xfId="25369" xr:uid="{00000000-0005-0000-0000-00004F990000}"/>
    <cellStyle name="Normal 73 2 3 2 4 4" xfId="35589" xr:uid="{00000000-0005-0000-0000-000050990000}"/>
    <cellStyle name="Normal 73 2 3 2 4 5" xfId="20356" xr:uid="{00000000-0005-0000-0000-000051990000}"/>
    <cellStyle name="Normal 73 2 3 2 5" xfId="11946" xr:uid="{00000000-0005-0000-0000-000052990000}"/>
    <cellStyle name="Normal 73 2 3 2 5 2" xfId="42277" xr:uid="{00000000-0005-0000-0000-000053990000}"/>
    <cellStyle name="Normal 73 2 3 2 5 3" xfId="27044" xr:uid="{00000000-0005-0000-0000-000054990000}"/>
    <cellStyle name="Normal 73 2 3 2 6" xfId="6925" xr:uid="{00000000-0005-0000-0000-000055990000}"/>
    <cellStyle name="Normal 73 2 3 2 6 2" xfId="37260" xr:uid="{00000000-0005-0000-0000-000056990000}"/>
    <cellStyle name="Normal 73 2 3 2 6 3" xfId="22027" xr:uid="{00000000-0005-0000-0000-000057990000}"/>
    <cellStyle name="Normal 73 2 3 2 7" xfId="32248" xr:uid="{00000000-0005-0000-0000-000058990000}"/>
    <cellStyle name="Normal 73 2 3 2 8" xfId="17014" xr:uid="{00000000-0005-0000-0000-000059990000}"/>
    <cellStyle name="Normal 73 2 3 3" xfId="2272" xr:uid="{00000000-0005-0000-0000-00005A990000}"/>
    <cellStyle name="Normal 73 2 3 3 2" xfId="3962" xr:uid="{00000000-0005-0000-0000-00005B990000}"/>
    <cellStyle name="Normal 73 2 3 3 2 2" xfId="14035" xr:uid="{00000000-0005-0000-0000-00005C990000}"/>
    <cellStyle name="Normal 73 2 3 3 2 2 2" xfId="44366" xr:uid="{00000000-0005-0000-0000-00005D990000}"/>
    <cellStyle name="Normal 73 2 3 3 2 2 3" xfId="29133" xr:uid="{00000000-0005-0000-0000-00005E990000}"/>
    <cellStyle name="Normal 73 2 3 3 2 3" xfId="9015" xr:uid="{00000000-0005-0000-0000-00005F990000}"/>
    <cellStyle name="Normal 73 2 3 3 2 3 2" xfId="39349" xr:uid="{00000000-0005-0000-0000-000060990000}"/>
    <cellStyle name="Normal 73 2 3 3 2 3 3" xfId="24116" xr:uid="{00000000-0005-0000-0000-000061990000}"/>
    <cellStyle name="Normal 73 2 3 3 2 4" xfId="34336" xr:uid="{00000000-0005-0000-0000-000062990000}"/>
    <cellStyle name="Normal 73 2 3 3 2 5" xfId="19103" xr:uid="{00000000-0005-0000-0000-000063990000}"/>
    <cellStyle name="Normal 73 2 3 3 3" xfId="5654" xr:uid="{00000000-0005-0000-0000-000064990000}"/>
    <cellStyle name="Normal 73 2 3 3 3 2" xfId="15706" xr:uid="{00000000-0005-0000-0000-000065990000}"/>
    <cellStyle name="Normal 73 2 3 3 3 2 2" xfId="46037" xr:uid="{00000000-0005-0000-0000-000066990000}"/>
    <cellStyle name="Normal 73 2 3 3 3 2 3" xfId="30804" xr:uid="{00000000-0005-0000-0000-000067990000}"/>
    <cellStyle name="Normal 73 2 3 3 3 3" xfId="10686" xr:uid="{00000000-0005-0000-0000-000068990000}"/>
    <cellStyle name="Normal 73 2 3 3 3 3 2" xfId="41020" xr:uid="{00000000-0005-0000-0000-000069990000}"/>
    <cellStyle name="Normal 73 2 3 3 3 3 3" xfId="25787" xr:uid="{00000000-0005-0000-0000-00006A990000}"/>
    <cellStyle name="Normal 73 2 3 3 3 4" xfId="36007" xr:uid="{00000000-0005-0000-0000-00006B990000}"/>
    <cellStyle name="Normal 73 2 3 3 3 5" xfId="20774" xr:uid="{00000000-0005-0000-0000-00006C990000}"/>
    <cellStyle name="Normal 73 2 3 3 4" xfId="12364" xr:uid="{00000000-0005-0000-0000-00006D990000}"/>
    <cellStyle name="Normal 73 2 3 3 4 2" xfId="42695" xr:uid="{00000000-0005-0000-0000-00006E990000}"/>
    <cellStyle name="Normal 73 2 3 3 4 3" xfId="27462" xr:uid="{00000000-0005-0000-0000-00006F990000}"/>
    <cellStyle name="Normal 73 2 3 3 5" xfId="7343" xr:uid="{00000000-0005-0000-0000-000070990000}"/>
    <cellStyle name="Normal 73 2 3 3 5 2" xfId="37678" xr:uid="{00000000-0005-0000-0000-000071990000}"/>
    <cellStyle name="Normal 73 2 3 3 5 3" xfId="22445" xr:uid="{00000000-0005-0000-0000-000072990000}"/>
    <cellStyle name="Normal 73 2 3 3 6" xfId="32666" xr:uid="{00000000-0005-0000-0000-000073990000}"/>
    <cellStyle name="Normal 73 2 3 3 7" xfId="17432" xr:uid="{00000000-0005-0000-0000-000074990000}"/>
    <cellStyle name="Normal 73 2 3 4" xfId="3125" xr:uid="{00000000-0005-0000-0000-000075990000}"/>
    <cellStyle name="Normal 73 2 3 4 2" xfId="13199" xr:uid="{00000000-0005-0000-0000-000076990000}"/>
    <cellStyle name="Normal 73 2 3 4 2 2" xfId="43530" xr:uid="{00000000-0005-0000-0000-000077990000}"/>
    <cellStyle name="Normal 73 2 3 4 2 3" xfId="28297" xr:uid="{00000000-0005-0000-0000-000078990000}"/>
    <cellStyle name="Normal 73 2 3 4 3" xfId="8179" xr:uid="{00000000-0005-0000-0000-000079990000}"/>
    <cellStyle name="Normal 73 2 3 4 3 2" xfId="38513" xr:uid="{00000000-0005-0000-0000-00007A990000}"/>
    <cellStyle name="Normal 73 2 3 4 3 3" xfId="23280" xr:uid="{00000000-0005-0000-0000-00007B990000}"/>
    <cellStyle name="Normal 73 2 3 4 4" xfId="33500" xr:uid="{00000000-0005-0000-0000-00007C990000}"/>
    <cellStyle name="Normal 73 2 3 4 5" xfId="18267" xr:uid="{00000000-0005-0000-0000-00007D990000}"/>
    <cellStyle name="Normal 73 2 3 5" xfId="4818" xr:uid="{00000000-0005-0000-0000-00007E990000}"/>
    <cellStyle name="Normal 73 2 3 5 2" xfId="14870" xr:uid="{00000000-0005-0000-0000-00007F990000}"/>
    <cellStyle name="Normal 73 2 3 5 2 2" xfId="45201" xr:uid="{00000000-0005-0000-0000-000080990000}"/>
    <cellStyle name="Normal 73 2 3 5 2 3" xfId="29968" xr:uid="{00000000-0005-0000-0000-000081990000}"/>
    <cellStyle name="Normal 73 2 3 5 3" xfId="9850" xr:uid="{00000000-0005-0000-0000-000082990000}"/>
    <cellStyle name="Normal 73 2 3 5 3 2" xfId="40184" xr:uid="{00000000-0005-0000-0000-000083990000}"/>
    <cellStyle name="Normal 73 2 3 5 3 3" xfId="24951" xr:uid="{00000000-0005-0000-0000-000084990000}"/>
    <cellStyle name="Normal 73 2 3 5 4" xfId="35171" xr:uid="{00000000-0005-0000-0000-000085990000}"/>
    <cellStyle name="Normal 73 2 3 5 5" xfId="19938" xr:uid="{00000000-0005-0000-0000-000086990000}"/>
    <cellStyle name="Normal 73 2 3 6" xfId="11528" xr:uid="{00000000-0005-0000-0000-000087990000}"/>
    <cellStyle name="Normal 73 2 3 6 2" xfId="41859" xr:uid="{00000000-0005-0000-0000-000088990000}"/>
    <cellStyle name="Normal 73 2 3 6 3" xfId="26626" xr:uid="{00000000-0005-0000-0000-000089990000}"/>
    <cellStyle name="Normal 73 2 3 7" xfId="6507" xr:uid="{00000000-0005-0000-0000-00008A990000}"/>
    <cellStyle name="Normal 73 2 3 7 2" xfId="36842" xr:uid="{00000000-0005-0000-0000-00008B990000}"/>
    <cellStyle name="Normal 73 2 3 7 3" xfId="21609" xr:uid="{00000000-0005-0000-0000-00008C990000}"/>
    <cellStyle name="Normal 73 2 3 8" xfId="31830" xr:uid="{00000000-0005-0000-0000-00008D990000}"/>
    <cellStyle name="Normal 73 2 3 9" xfId="16596" xr:uid="{00000000-0005-0000-0000-00008E990000}"/>
    <cellStyle name="Normal 73 2 4" xfId="1643" xr:uid="{00000000-0005-0000-0000-00008F990000}"/>
    <cellStyle name="Normal 73 2 4 2" xfId="2482" xr:uid="{00000000-0005-0000-0000-000090990000}"/>
    <cellStyle name="Normal 73 2 4 2 2" xfId="4172" xr:uid="{00000000-0005-0000-0000-000091990000}"/>
    <cellStyle name="Normal 73 2 4 2 2 2" xfId="14245" xr:uid="{00000000-0005-0000-0000-000092990000}"/>
    <cellStyle name="Normal 73 2 4 2 2 2 2" xfId="44576" xr:uid="{00000000-0005-0000-0000-000093990000}"/>
    <cellStyle name="Normal 73 2 4 2 2 2 3" xfId="29343" xr:uid="{00000000-0005-0000-0000-000094990000}"/>
    <cellStyle name="Normal 73 2 4 2 2 3" xfId="9225" xr:uid="{00000000-0005-0000-0000-000095990000}"/>
    <cellStyle name="Normal 73 2 4 2 2 3 2" xfId="39559" xr:uid="{00000000-0005-0000-0000-000096990000}"/>
    <cellStyle name="Normal 73 2 4 2 2 3 3" xfId="24326" xr:uid="{00000000-0005-0000-0000-000097990000}"/>
    <cellStyle name="Normal 73 2 4 2 2 4" xfId="34546" xr:uid="{00000000-0005-0000-0000-000098990000}"/>
    <cellStyle name="Normal 73 2 4 2 2 5" xfId="19313" xr:uid="{00000000-0005-0000-0000-000099990000}"/>
    <cellStyle name="Normal 73 2 4 2 3" xfId="5864" xr:uid="{00000000-0005-0000-0000-00009A990000}"/>
    <cellStyle name="Normal 73 2 4 2 3 2" xfId="15916" xr:uid="{00000000-0005-0000-0000-00009B990000}"/>
    <cellStyle name="Normal 73 2 4 2 3 2 2" xfId="46247" xr:uid="{00000000-0005-0000-0000-00009C990000}"/>
    <cellStyle name="Normal 73 2 4 2 3 2 3" xfId="31014" xr:uid="{00000000-0005-0000-0000-00009D990000}"/>
    <cellStyle name="Normal 73 2 4 2 3 3" xfId="10896" xr:uid="{00000000-0005-0000-0000-00009E990000}"/>
    <cellStyle name="Normal 73 2 4 2 3 3 2" xfId="41230" xr:uid="{00000000-0005-0000-0000-00009F990000}"/>
    <cellStyle name="Normal 73 2 4 2 3 3 3" xfId="25997" xr:uid="{00000000-0005-0000-0000-0000A0990000}"/>
    <cellStyle name="Normal 73 2 4 2 3 4" xfId="36217" xr:uid="{00000000-0005-0000-0000-0000A1990000}"/>
    <cellStyle name="Normal 73 2 4 2 3 5" xfId="20984" xr:uid="{00000000-0005-0000-0000-0000A2990000}"/>
    <cellStyle name="Normal 73 2 4 2 4" xfId="12574" xr:uid="{00000000-0005-0000-0000-0000A3990000}"/>
    <cellStyle name="Normal 73 2 4 2 4 2" xfId="42905" xr:uid="{00000000-0005-0000-0000-0000A4990000}"/>
    <cellStyle name="Normal 73 2 4 2 4 3" xfId="27672" xr:uid="{00000000-0005-0000-0000-0000A5990000}"/>
    <cellStyle name="Normal 73 2 4 2 5" xfId="7553" xr:uid="{00000000-0005-0000-0000-0000A6990000}"/>
    <cellStyle name="Normal 73 2 4 2 5 2" xfId="37888" xr:uid="{00000000-0005-0000-0000-0000A7990000}"/>
    <cellStyle name="Normal 73 2 4 2 5 3" xfId="22655" xr:uid="{00000000-0005-0000-0000-0000A8990000}"/>
    <cellStyle name="Normal 73 2 4 2 6" xfId="32876" xr:uid="{00000000-0005-0000-0000-0000A9990000}"/>
    <cellStyle name="Normal 73 2 4 2 7" xfId="17642" xr:uid="{00000000-0005-0000-0000-0000AA990000}"/>
    <cellStyle name="Normal 73 2 4 3" xfId="3335" xr:uid="{00000000-0005-0000-0000-0000AB990000}"/>
    <cellStyle name="Normal 73 2 4 3 2" xfId="13409" xr:uid="{00000000-0005-0000-0000-0000AC990000}"/>
    <cellStyle name="Normal 73 2 4 3 2 2" xfId="43740" xr:uid="{00000000-0005-0000-0000-0000AD990000}"/>
    <cellStyle name="Normal 73 2 4 3 2 3" xfId="28507" xr:uid="{00000000-0005-0000-0000-0000AE990000}"/>
    <cellStyle name="Normal 73 2 4 3 3" xfId="8389" xr:uid="{00000000-0005-0000-0000-0000AF990000}"/>
    <cellStyle name="Normal 73 2 4 3 3 2" xfId="38723" xr:uid="{00000000-0005-0000-0000-0000B0990000}"/>
    <cellStyle name="Normal 73 2 4 3 3 3" xfId="23490" xr:uid="{00000000-0005-0000-0000-0000B1990000}"/>
    <cellStyle name="Normal 73 2 4 3 4" xfId="33710" xr:uid="{00000000-0005-0000-0000-0000B2990000}"/>
    <cellStyle name="Normal 73 2 4 3 5" xfId="18477" xr:uid="{00000000-0005-0000-0000-0000B3990000}"/>
    <cellStyle name="Normal 73 2 4 4" xfId="5028" xr:uid="{00000000-0005-0000-0000-0000B4990000}"/>
    <cellStyle name="Normal 73 2 4 4 2" xfId="15080" xr:uid="{00000000-0005-0000-0000-0000B5990000}"/>
    <cellStyle name="Normal 73 2 4 4 2 2" xfId="45411" xr:uid="{00000000-0005-0000-0000-0000B6990000}"/>
    <cellStyle name="Normal 73 2 4 4 2 3" xfId="30178" xr:uid="{00000000-0005-0000-0000-0000B7990000}"/>
    <cellStyle name="Normal 73 2 4 4 3" xfId="10060" xr:uid="{00000000-0005-0000-0000-0000B8990000}"/>
    <cellStyle name="Normal 73 2 4 4 3 2" xfId="40394" xr:uid="{00000000-0005-0000-0000-0000B9990000}"/>
    <cellStyle name="Normal 73 2 4 4 3 3" xfId="25161" xr:uid="{00000000-0005-0000-0000-0000BA990000}"/>
    <cellStyle name="Normal 73 2 4 4 4" xfId="35381" xr:uid="{00000000-0005-0000-0000-0000BB990000}"/>
    <cellStyle name="Normal 73 2 4 4 5" xfId="20148" xr:uid="{00000000-0005-0000-0000-0000BC990000}"/>
    <cellStyle name="Normal 73 2 4 5" xfId="11738" xr:uid="{00000000-0005-0000-0000-0000BD990000}"/>
    <cellStyle name="Normal 73 2 4 5 2" xfId="42069" xr:uid="{00000000-0005-0000-0000-0000BE990000}"/>
    <cellStyle name="Normal 73 2 4 5 3" xfId="26836" xr:uid="{00000000-0005-0000-0000-0000BF990000}"/>
    <cellStyle name="Normal 73 2 4 6" xfId="6717" xr:uid="{00000000-0005-0000-0000-0000C0990000}"/>
    <cellStyle name="Normal 73 2 4 6 2" xfId="37052" xr:uid="{00000000-0005-0000-0000-0000C1990000}"/>
    <cellStyle name="Normal 73 2 4 6 3" xfId="21819" xr:uid="{00000000-0005-0000-0000-0000C2990000}"/>
    <cellStyle name="Normal 73 2 4 7" xfId="32040" xr:uid="{00000000-0005-0000-0000-0000C3990000}"/>
    <cellStyle name="Normal 73 2 4 8" xfId="16806" xr:uid="{00000000-0005-0000-0000-0000C4990000}"/>
    <cellStyle name="Normal 73 2 5" xfId="2064" xr:uid="{00000000-0005-0000-0000-0000C5990000}"/>
    <cellStyle name="Normal 73 2 5 2" xfId="3754" xr:uid="{00000000-0005-0000-0000-0000C6990000}"/>
    <cellStyle name="Normal 73 2 5 2 2" xfId="13827" xr:uid="{00000000-0005-0000-0000-0000C7990000}"/>
    <cellStyle name="Normal 73 2 5 2 2 2" xfId="44158" xr:uid="{00000000-0005-0000-0000-0000C8990000}"/>
    <cellStyle name="Normal 73 2 5 2 2 3" xfId="28925" xr:uid="{00000000-0005-0000-0000-0000C9990000}"/>
    <cellStyle name="Normal 73 2 5 2 3" xfId="8807" xr:uid="{00000000-0005-0000-0000-0000CA990000}"/>
    <cellStyle name="Normal 73 2 5 2 3 2" xfId="39141" xr:uid="{00000000-0005-0000-0000-0000CB990000}"/>
    <cellStyle name="Normal 73 2 5 2 3 3" xfId="23908" xr:uid="{00000000-0005-0000-0000-0000CC990000}"/>
    <cellStyle name="Normal 73 2 5 2 4" xfId="34128" xr:uid="{00000000-0005-0000-0000-0000CD990000}"/>
    <cellStyle name="Normal 73 2 5 2 5" xfId="18895" xr:uid="{00000000-0005-0000-0000-0000CE990000}"/>
    <cellStyle name="Normal 73 2 5 3" xfId="5446" xr:uid="{00000000-0005-0000-0000-0000CF990000}"/>
    <cellStyle name="Normal 73 2 5 3 2" xfId="15498" xr:uid="{00000000-0005-0000-0000-0000D0990000}"/>
    <cellStyle name="Normal 73 2 5 3 2 2" xfId="45829" xr:uid="{00000000-0005-0000-0000-0000D1990000}"/>
    <cellStyle name="Normal 73 2 5 3 2 3" xfId="30596" xr:uid="{00000000-0005-0000-0000-0000D2990000}"/>
    <cellStyle name="Normal 73 2 5 3 3" xfId="10478" xr:uid="{00000000-0005-0000-0000-0000D3990000}"/>
    <cellStyle name="Normal 73 2 5 3 3 2" xfId="40812" xr:uid="{00000000-0005-0000-0000-0000D4990000}"/>
    <cellStyle name="Normal 73 2 5 3 3 3" xfId="25579" xr:uid="{00000000-0005-0000-0000-0000D5990000}"/>
    <cellStyle name="Normal 73 2 5 3 4" xfId="35799" xr:uid="{00000000-0005-0000-0000-0000D6990000}"/>
    <cellStyle name="Normal 73 2 5 3 5" xfId="20566" xr:uid="{00000000-0005-0000-0000-0000D7990000}"/>
    <cellStyle name="Normal 73 2 5 4" xfId="12156" xr:uid="{00000000-0005-0000-0000-0000D8990000}"/>
    <cellStyle name="Normal 73 2 5 4 2" xfId="42487" xr:uid="{00000000-0005-0000-0000-0000D9990000}"/>
    <cellStyle name="Normal 73 2 5 4 3" xfId="27254" xr:uid="{00000000-0005-0000-0000-0000DA990000}"/>
    <cellStyle name="Normal 73 2 5 5" xfId="7135" xr:uid="{00000000-0005-0000-0000-0000DB990000}"/>
    <cellStyle name="Normal 73 2 5 5 2" xfId="37470" xr:uid="{00000000-0005-0000-0000-0000DC990000}"/>
    <cellStyle name="Normal 73 2 5 5 3" xfId="22237" xr:uid="{00000000-0005-0000-0000-0000DD990000}"/>
    <cellStyle name="Normal 73 2 5 6" xfId="32458" xr:uid="{00000000-0005-0000-0000-0000DE990000}"/>
    <cellStyle name="Normal 73 2 5 7" xfId="17224" xr:uid="{00000000-0005-0000-0000-0000DF990000}"/>
    <cellStyle name="Normal 73 2 6" xfId="2917" xr:uid="{00000000-0005-0000-0000-0000E0990000}"/>
    <cellStyle name="Normal 73 2 6 2" xfId="12991" xr:uid="{00000000-0005-0000-0000-0000E1990000}"/>
    <cellStyle name="Normal 73 2 6 2 2" xfId="43322" xr:uid="{00000000-0005-0000-0000-0000E2990000}"/>
    <cellStyle name="Normal 73 2 6 2 3" xfId="28089" xr:uid="{00000000-0005-0000-0000-0000E3990000}"/>
    <cellStyle name="Normal 73 2 6 3" xfId="7971" xr:uid="{00000000-0005-0000-0000-0000E4990000}"/>
    <cellStyle name="Normal 73 2 6 3 2" xfId="38305" xr:uid="{00000000-0005-0000-0000-0000E5990000}"/>
    <cellStyle name="Normal 73 2 6 3 3" xfId="23072" xr:uid="{00000000-0005-0000-0000-0000E6990000}"/>
    <cellStyle name="Normal 73 2 6 4" xfId="33292" xr:uid="{00000000-0005-0000-0000-0000E7990000}"/>
    <cellStyle name="Normal 73 2 6 5" xfId="18059" xr:uid="{00000000-0005-0000-0000-0000E8990000}"/>
    <cellStyle name="Normal 73 2 7" xfId="4610" xr:uid="{00000000-0005-0000-0000-0000E9990000}"/>
    <cellStyle name="Normal 73 2 7 2" xfId="14662" xr:uid="{00000000-0005-0000-0000-0000EA990000}"/>
    <cellStyle name="Normal 73 2 7 2 2" xfId="44993" xr:uid="{00000000-0005-0000-0000-0000EB990000}"/>
    <cellStyle name="Normal 73 2 7 2 3" xfId="29760" xr:uid="{00000000-0005-0000-0000-0000EC990000}"/>
    <cellStyle name="Normal 73 2 7 3" xfId="9642" xr:uid="{00000000-0005-0000-0000-0000ED990000}"/>
    <cellStyle name="Normal 73 2 7 3 2" xfId="39976" xr:uid="{00000000-0005-0000-0000-0000EE990000}"/>
    <cellStyle name="Normal 73 2 7 3 3" xfId="24743" xr:uid="{00000000-0005-0000-0000-0000EF990000}"/>
    <cellStyle name="Normal 73 2 7 4" xfId="34963" xr:uid="{00000000-0005-0000-0000-0000F0990000}"/>
    <cellStyle name="Normal 73 2 7 5" xfId="19730" xr:uid="{00000000-0005-0000-0000-0000F1990000}"/>
    <cellStyle name="Normal 73 2 8" xfId="11320" xr:uid="{00000000-0005-0000-0000-0000F2990000}"/>
    <cellStyle name="Normal 73 2 8 2" xfId="41651" xr:uid="{00000000-0005-0000-0000-0000F3990000}"/>
    <cellStyle name="Normal 73 2 8 3" xfId="26418" xr:uid="{00000000-0005-0000-0000-0000F4990000}"/>
    <cellStyle name="Normal 73 2 9" xfId="6299" xr:uid="{00000000-0005-0000-0000-0000F5990000}"/>
    <cellStyle name="Normal 73 2 9 2" xfId="36634" xr:uid="{00000000-0005-0000-0000-0000F6990000}"/>
    <cellStyle name="Normal 73 2 9 3" xfId="21401" xr:uid="{00000000-0005-0000-0000-0000F7990000}"/>
    <cellStyle name="Normal 73 3" xfId="1263" xr:uid="{00000000-0005-0000-0000-0000F8990000}"/>
    <cellStyle name="Normal 73 3 10" xfId="16440" xr:uid="{00000000-0005-0000-0000-0000F9990000}"/>
    <cellStyle name="Normal 73 3 2" xfId="1482" xr:uid="{00000000-0005-0000-0000-0000FA990000}"/>
    <cellStyle name="Normal 73 3 2 2" xfId="1903" xr:uid="{00000000-0005-0000-0000-0000FB990000}"/>
    <cellStyle name="Normal 73 3 2 2 2" xfId="2742" xr:uid="{00000000-0005-0000-0000-0000FC990000}"/>
    <cellStyle name="Normal 73 3 2 2 2 2" xfId="4432" xr:uid="{00000000-0005-0000-0000-0000FD990000}"/>
    <cellStyle name="Normal 73 3 2 2 2 2 2" xfId="14505" xr:uid="{00000000-0005-0000-0000-0000FE990000}"/>
    <cellStyle name="Normal 73 3 2 2 2 2 2 2" xfId="44836" xr:uid="{00000000-0005-0000-0000-0000FF990000}"/>
    <cellStyle name="Normal 73 3 2 2 2 2 2 3" xfId="29603" xr:uid="{00000000-0005-0000-0000-0000009A0000}"/>
    <cellStyle name="Normal 73 3 2 2 2 2 3" xfId="9485" xr:uid="{00000000-0005-0000-0000-0000019A0000}"/>
    <cellStyle name="Normal 73 3 2 2 2 2 3 2" xfId="39819" xr:uid="{00000000-0005-0000-0000-0000029A0000}"/>
    <cellStyle name="Normal 73 3 2 2 2 2 3 3" xfId="24586" xr:uid="{00000000-0005-0000-0000-0000039A0000}"/>
    <cellStyle name="Normal 73 3 2 2 2 2 4" xfId="34806" xr:uid="{00000000-0005-0000-0000-0000049A0000}"/>
    <cellStyle name="Normal 73 3 2 2 2 2 5" xfId="19573" xr:uid="{00000000-0005-0000-0000-0000059A0000}"/>
    <cellStyle name="Normal 73 3 2 2 2 3" xfId="6124" xr:uid="{00000000-0005-0000-0000-0000069A0000}"/>
    <cellStyle name="Normal 73 3 2 2 2 3 2" xfId="16176" xr:uid="{00000000-0005-0000-0000-0000079A0000}"/>
    <cellStyle name="Normal 73 3 2 2 2 3 2 2" xfId="46507" xr:uid="{00000000-0005-0000-0000-0000089A0000}"/>
    <cellStyle name="Normal 73 3 2 2 2 3 2 3" xfId="31274" xr:uid="{00000000-0005-0000-0000-0000099A0000}"/>
    <cellStyle name="Normal 73 3 2 2 2 3 3" xfId="11156" xr:uid="{00000000-0005-0000-0000-00000A9A0000}"/>
    <cellStyle name="Normal 73 3 2 2 2 3 3 2" xfId="41490" xr:uid="{00000000-0005-0000-0000-00000B9A0000}"/>
    <cellStyle name="Normal 73 3 2 2 2 3 3 3" xfId="26257" xr:uid="{00000000-0005-0000-0000-00000C9A0000}"/>
    <cellStyle name="Normal 73 3 2 2 2 3 4" xfId="36477" xr:uid="{00000000-0005-0000-0000-00000D9A0000}"/>
    <cellStyle name="Normal 73 3 2 2 2 3 5" xfId="21244" xr:uid="{00000000-0005-0000-0000-00000E9A0000}"/>
    <cellStyle name="Normal 73 3 2 2 2 4" xfId="12834" xr:uid="{00000000-0005-0000-0000-00000F9A0000}"/>
    <cellStyle name="Normal 73 3 2 2 2 4 2" xfId="43165" xr:uid="{00000000-0005-0000-0000-0000109A0000}"/>
    <cellStyle name="Normal 73 3 2 2 2 4 3" xfId="27932" xr:uid="{00000000-0005-0000-0000-0000119A0000}"/>
    <cellStyle name="Normal 73 3 2 2 2 5" xfId="7813" xr:uid="{00000000-0005-0000-0000-0000129A0000}"/>
    <cellStyle name="Normal 73 3 2 2 2 5 2" xfId="38148" xr:uid="{00000000-0005-0000-0000-0000139A0000}"/>
    <cellStyle name="Normal 73 3 2 2 2 5 3" xfId="22915" xr:uid="{00000000-0005-0000-0000-0000149A0000}"/>
    <cellStyle name="Normal 73 3 2 2 2 6" xfId="33136" xr:uid="{00000000-0005-0000-0000-0000159A0000}"/>
    <cellStyle name="Normal 73 3 2 2 2 7" xfId="17902" xr:uid="{00000000-0005-0000-0000-0000169A0000}"/>
    <cellStyle name="Normal 73 3 2 2 3" xfId="3595" xr:uid="{00000000-0005-0000-0000-0000179A0000}"/>
    <cellStyle name="Normal 73 3 2 2 3 2" xfId="13669" xr:uid="{00000000-0005-0000-0000-0000189A0000}"/>
    <cellStyle name="Normal 73 3 2 2 3 2 2" xfId="44000" xr:uid="{00000000-0005-0000-0000-0000199A0000}"/>
    <cellStyle name="Normal 73 3 2 2 3 2 3" xfId="28767" xr:uid="{00000000-0005-0000-0000-00001A9A0000}"/>
    <cellStyle name="Normal 73 3 2 2 3 3" xfId="8649" xr:uid="{00000000-0005-0000-0000-00001B9A0000}"/>
    <cellStyle name="Normal 73 3 2 2 3 3 2" xfId="38983" xr:uid="{00000000-0005-0000-0000-00001C9A0000}"/>
    <cellStyle name="Normal 73 3 2 2 3 3 3" xfId="23750" xr:uid="{00000000-0005-0000-0000-00001D9A0000}"/>
    <cellStyle name="Normal 73 3 2 2 3 4" xfId="33970" xr:uid="{00000000-0005-0000-0000-00001E9A0000}"/>
    <cellStyle name="Normal 73 3 2 2 3 5" xfId="18737" xr:uid="{00000000-0005-0000-0000-00001F9A0000}"/>
    <cellStyle name="Normal 73 3 2 2 4" xfId="5288" xr:uid="{00000000-0005-0000-0000-0000209A0000}"/>
    <cellStyle name="Normal 73 3 2 2 4 2" xfId="15340" xr:uid="{00000000-0005-0000-0000-0000219A0000}"/>
    <cellStyle name="Normal 73 3 2 2 4 2 2" xfId="45671" xr:uid="{00000000-0005-0000-0000-0000229A0000}"/>
    <cellStyle name="Normal 73 3 2 2 4 2 3" xfId="30438" xr:uid="{00000000-0005-0000-0000-0000239A0000}"/>
    <cellStyle name="Normal 73 3 2 2 4 3" xfId="10320" xr:uid="{00000000-0005-0000-0000-0000249A0000}"/>
    <cellStyle name="Normal 73 3 2 2 4 3 2" xfId="40654" xr:uid="{00000000-0005-0000-0000-0000259A0000}"/>
    <cellStyle name="Normal 73 3 2 2 4 3 3" xfId="25421" xr:uid="{00000000-0005-0000-0000-0000269A0000}"/>
    <cellStyle name="Normal 73 3 2 2 4 4" xfId="35641" xr:uid="{00000000-0005-0000-0000-0000279A0000}"/>
    <cellStyle name="Normal 73 3 2 2 4 5" xfId="20408" xr:uid="{00000000-0005-0000-0000-0000289A0000}"/>
    <cellStyle name="Normal 73 3 2 2 5" xfId="11998" xr:uid="{00000000-0005-0000-0000-0000299A0000}"/>
    <cellStyle name="Normal 73 3 2 2 5 2" xfId="42329" xr:uid="{00000000-0005-0000-0000-00002A9A0000}"/>
    <cellStyle name="Normal 73 3 2 2 5 3" xfId="27096" xr:uid="{00000000-0005-0000-0000-00002B9A0000}"/>
    <cellStyle name="Normal 73 3 2 2 6" xfId="6977" xr:uid="{00000000-0005-0000-0000-00002C9A0000}"/>
    <cellStyle name="Normal 73 3 2 2 6 2" xfId="37312" xr:uid="{00000000-0005-0000-0000-00002D9A0000}"/>
    <cellStyle name="Normal 73 3 2 2 6 3" xfId="22079" xr:uid="{00000000-0005-0000-0000-00002E9A0000}"/>
    <cellStyle name="Normal 73 3 2 2 7" xfId="32300" xr:uid="{00000000-0005-0000-0000-00002F9A0000}"/>
    <cellStyle name="Normal 73 3 2 2 8" xfId="17066" xr:uid="{00000000-0005-0000-0000-0000309A0000}"/>
    <cellStyle name="Normal 73 3 2 3" xfId="2324" xr:uid="{00000000-0005-0000-0000-0000319A0000}"/>
    <cellStyle name="Normal 73 3 2 3 2" xfId="4014" xr:uid="{00000000-0005-0000-0000-0000329A0000}"/>
    <cellStyle name="Normal 73 3 2 3 2 2" xfId="14087" xr:uid="{00000000-0005-0000-0000-0000339A0000}"/>
    <cellStyle name="Normal 73 3 2 3 2 2 2" xfId="44418" xr:uid="{00000000-0005-0000-0000-0000349A0000}"/>
    <cellStyle name="Normal 73 3 2 3 2 2 3" xfId="29185" xr:uid="{00000000-0005-0000-0000-0000359A0000}"/>
    <cellStyle name="Normal 73 3 2 3 2 3" xfId="9067" xr:uid="{00000000-0005-0000-0000-0000369A0000}"/>
    <cellStyle name="Normal 73 3 2 3 2 3 2" xfId="39401" xr:uid="{00000000-0005-0000-0000-0000379A0000}"/>
    <cellStyle name="Normal 73 3 2 3 2 3 3" xfId="24168" xr:uid="{00000000-0005-0000-0000-0000389A0000}"/>
    <cellStyle name="Normal 73 3 2 3 2 4" xfId="34388" xr:uid="{00000000-0005-0000-0000-0000399A0000}"/>
    <cellStyle name="Normal 73 3 2 3 2 5" xfId="19155" xr:uid="{00000000-0005-0000-0000-00003A9A0000}"/>
    <cellStyle name="Normal 73 3 2 3 3" xfId="5706" xr:uid="{00000000-0005-0000-0000-00003B9A0000}"/>
    <cellStyle name="Normal 73 3 2 3 3 2" xfId="15758" xr:uid="{00000000-0005-0000-0000-00003C9A0000}"/>
    <cellStyle name="Normal 73 3 2 3 3 2 2" xfId="46089" xr:uid="{00000000-0005-0000-0000-00003D9A0000}"/>
    <cellStyle name="Normal 73 3 2 3 3 2 3" xfId="30856" xr:uid="{00000000-0005-0000-0000-00003E9A0000}"/>
    <cellStyle name="Normal 73 3 2 3 3 3" xfId="10738" xr:uid="{00000000-0005-0000-0000-00003F9A0000}"/>
    <cellStyle name="Normal 73 3 2 3 3 3 2" xfId="41072" xr:uid="{00000000-0005-0000-0000-0000409A0000}"/>
    <cellStyle name="Normal 73 3 2 3 3 3 3" xfId="25839" xr:uid="{00000000-0005-0000-0000-0000419A0000}"/>
    <cellStyle name="Normal 73 3 2 3 3 4" xfId="36059" xr:uid="{00000000-0005-0000-0000-0000429A0000}"/>
    <cellStyle name="Normal 73 3 2 3 3 5" xfId="20826" xr:uid="{00000000-0005-0000-0000-0000439A0000}"/>
    <cellStyle name="Normal 73 3 2 3 4" xfId="12416" xr:uid="{00000000-0005-0000-0000-0000449A0000}"/>
    <cellStyle name="Normal 73 3 2 3 4 2" xfId="42747" xr:uid="{00000000-0005-0000-0000-0000459A0000}"/>
    <cellStyle name="Normal 73 3 2 3 4 3" xfId="27514" xr:uid="{00000000-0005-0000-0000-0000469A0000}"/>
    <cellStyle name="Normal 73 3 2 3 5" xfId="7395" xr:uid="{00000000-0005-0000-0000-0000479A0000}"/>
    <cellStyle name="Normal 73 3 2 3 5 2" xfId="37730" xr:uid="{00000000-0005-0000-0000-0000489A0000}"/>
    <cellStyle name="Normal 73 3 2 3 5 3" xfId="22497" xr:uid="{00000000-0005-0000-0000-0000499A0000}"/>
    <cellStyle name="Normal 73 3 2 3 6" xfId="32718" xr:uid="{00000000-0005-0000-0000-00004A9A0000}"/>
    <cellStyle name="Normal 73 3 2 3 7" xfId="17484" xr:uid="{00000000-0005-0000-0000-00004B9A0000}"/>
    <cellStyle name="Normal 73 3 2 4" xfId="3177" xr:uid="{00000000-0005-0000-0000-00004C9A0000}"/>
    <cellStyle name="Normal 73 3 2 4 2" xfId="13251" xr:uid="{00000000-0005-0000-0000-00004D9A0000}"/>
    <cellStyle name="Normal 73 3 2 4 2 2" xfId="43582" xr:uid="{00000000-0005-0000-0000-00004E9A0000}"/>
    <cellStyle name="Normal 73 3 2 4 2 3" xfId="28349" xr:uid="{00000000-0005-0000-0000-00004F9A0000}"/>
    <cellStyle name="Normal 73 3 2 4 3" xfId="8231" xr:uid="{00000000-0005-0000-0000-0000509A0000}"/>
    <cellStyle name="Normal 73 3 2 4 3 2" xfId="38565" xr:uid="{00000000-0005-0000-0000-0000519A0000}"/>
    <cellStyle name="Normal 73 3 2 4 3 3" xfId="23332" xr:uid="{00000000-0005-0000-0000-0000529A0000}"/>
    <cellStyle name="Normal 73 3 2 4 4" xfId="33552" xr:uid="{00000000-0005-0000-0000-0000539A0000}"/>
    <cellStyle name="Normal 73 3 2 4 5" xfId="18319" xr:uid="{00000000-0005-0000-0000-0000549A0000}"/>
    <cellStyle name="Normal 73 3 2 5" xfId="4870" xr:uid="{00000000-0005-0000-0000-0000559A0000}"/>
    <cellStyle name="Normal 73 3 2 5 2" xfId="14922" xr:uid="{00000000-0005-0000-0000-0000569A0000}"/>
    <cellStyle name="Normal 73 3 2 5 2 2" xfId="45253" xr:uid="{00000000-0005-0000-0000-0000579A0000}"/>
    <cellStyle name="Normal 73 3 2 5 2 3" xfId="30020" xr:uid="{00000000-0005-0000-0000-0000589A0000}"/>
    <cellStyle name="Normal 73 3 2 5 3" xfId="9902" xr:uid="{00000000-0005-0000-0000-0000599A0000}"/>
    <cellStyle name="Normal 73 3 2 5 3 2" xfId="40236" xr:uid="{00000000-0005-0000-0000-00005A9A0000}"/>
    <cellStyle name="Normal 73 3 2 5 3 3" xfId="25003" xr:uid="{00000000-0005-0000-0000-00005B9A0000}"/>
    <cellStyle name="Normal 73 3 2 5 4" xfId="35223" xr:uid="{00000000-0005-0000-0000-00005C9A0000}"/>
    <cellStyle name="Normal 73 3 2 5 5" xfId="19990" xr:uid="{00000000-0005-0000-0000-00005D9A0000}"/>
    <cellStyle name="Normal 73 3 2 6" xfId="11580" xr:uid="{00000000-0005-0000-0000-00005E9A0000}"/>
    <cellStyle name="Normal 73 3 2 6 2" xfId="41911" xr:uid="{00000000-0005-0000-0000-00005F9A0000}"/>
    <cellStyle name="Normal 73 3 2 6 3" xfId="26678" xr:uid="{00000000-0005-0000-0000-0000609A0000}"/>
    <cellStyle name="Normal 73 3 2 7" xfId="6559" xr:uid="{00000000-0005-0000-0000-0000619A0000}"/>
    <cellStyle name="Normal 73 3 2 7 2" xfId="36894" xr:uid="{00000000-0005-0000-0000-0000629A0000}"/>
    <cellStyle name="Normal 73 3 2 7 3" xfId="21661" xr:uid="{00000000-0005-0000-0000-0000639A0000}"/>
    <cellStyle name="Normal 73 3 2 8" xfId="31882" xr:uid="{00000000-0005-0000-0000-0000649A0000}"/>
    <cellStyle name="Normal 73 3 2 9" xfId="16648" xr:uid="{00000000-0005-0000-0000-0000659A0000}"/>
    <cellStyle name="Normal 73 3 3" xfId="1695" xr:uid="{00000000-0005-0000-0000-0000669A0000}"/>
    <cellStyle name="Normal 73 3 3 2" xfId="2534" xr:uid="{00000000-0005-0000-0000-0000679A0000}"/>
    <cellStyle name="Normal 73 3 3 2 2" xfId="4224" xr:uid="{00000000-0005-0000-0000-0000689A0000}"/>
    <cellStyle name="Normal 73 3 3 2 2 2" xfId="14297" xr:uid="{00000000-0005-0000-0000-0000699A0000}"/>
    <cellStyle name="Normal 73 3 3 2 2 2 2" xfId="44628" xr:uid="{00000000-0005-0000-0000-00006A9A0000}"/>
    <cellStyle name="Normal 73 3 3 2 2 2 3" xfId="29395" xr:uid="{00000000-0005-0000-0000-00006B9A0000}"/>
    <cellStyle name="Normal 73 3 3 2 2 3" xfId="9277" xr:uid="{00000000-0005-0000-0000-00006C9A0000}"/>
    <cellStyle name="Normal 73 3 3 2 2 3 2" xfId="39611" xr:uid="{00000000-0005-0000-0000-00006D9A0000}"/>
    <cellStyle name="Normal 73 3 3 2 2 3 3" xfId="24378" xr:uid="{00000000-0005-0000-0000-00006E9A0000}"/>
    <cellStyle name="Normal 73 3 3 2 2 4" xfId="34598" xr:uid="{00000000-0005-0000-0000-00006F9A0000}"/>
    <cellStyle name="Normal 73 3 3 2 2 5" xfId="19365" xr:uid="{00000000-0005-0000-0000-0000709A0000}"/>
    <cellStyle name="Normal 73 3 3 2 3" xfId="5916" xr:uid="{00000000-0005-0000-0000-0000719A0000}"/>
    <cellStyle name="Normal 73 3 3 2 3 2" xfId="15968" xr:uid="{00000000-0005-0000-0000-0000729A0000}"/>
    <cellStyle name="Normal 73 3 3 2 3 2 2" xfId="46299" xr:uid="{00000000-0005-0000-0000-0000739A0000}"/>
    <cellStyle name="Normal 73 3 3 2 3 2 3" xfId="31066" xr:uid="{00000000-0005-0000-0000-0000749A0000}"/>
    <cellStyle name="Normal 73 3 3 2 3 3" xfId="10948" xr:uid="{00000000-0005-0000-0000-0000759A0000}"/>
    <cellStyle name="Normal 73 3 3 2 3 3 2" xfId="41282" xr:uid="{00000000-0005-0000-0000-0000769A0000}"/>
    <cellStyle name="Normal 73 3 3 2 3 3 3" xfId="26049" xr:uid="{00000000-0005-0000-0000-0000779A0000}"/>
    <cellStyle name="Normal 73 3 3 2 3 4" xfId="36269" xr:uid="{00000000-0005-0000-0000-0000789A0000}"/>
    <cellStyle name="Normal 73 3 3 2 3 5" xfId="21036" xr:uid="{00000000-0005-0000-0000-0000799A0000}"/>
    <cellStyle name="Normal 73 3 3 2 4" xfId="12626" xr:uid="{00000000-0005-0000-0000-00007A9A0000}"/>
    <cellStyle name="Normal 73 3 3 2 4 2" xfId="42957" xr:uid="{00000000-0005-0000-0000-00007B9A0000}"/>
    <cellStyle name="Normal 73 3 3 2 4 3" xfId="27724" xr:uid="{00000000-0005-0000-0000-00007C9A0000}"/>
    <cellStyle name="Normal 73 3 3 2 5" xfId="7605" xr:uid="{00000000-0005-0000-0000-00007D9A0000}"/>
    <cellStyle name="Normal 73 3 3 2 5 2" xfId="37940" xr:uid="{00000000-0005-0000-0000-00007E9A0000}"/>
    <cellStyle name="Normal 73 3 3 2 5 3" xfId="22707" xr:uid="{00000000-0005-0000-0000-00007F9A0000}"/>
    <cellStyle name="Normal 73 3 3 2 6" xfId="32928" xr:uid="{00000000-0005-0000-0000-0000809A0000}"/>
    <cellStyle name="Normal 73 3 3 2 7" xfId="17694" xr:uid="{00000000-0005-0000-0000-0000819A0000}"/>
    <cellStyle name="Normal 73 3 3 3" xfId="3387" xr:uid="{00000000-0005-0000-0000-0000829A0000}"/>
    <cellStyle name="Normal 73 3 3 3 2" xfId="13461" xr:uid="{00000000-0005-0000-0000-0000839A0000}"/>
    <cellStyle name="Normal 73 3 3 3 2 2" xfId="43792" xr:uid="{00000000-0005-0000-0000-0000849A0000}"/>
    <cellStyle name="Normal 73 3 3 3 2 3" xfId="28559" xr:uid="{00000000-0005-0000-0000-0000859A0000}"/>
    <cellStyle name="Normal 73 3 3 3 3" xfId="8441" xr:uid="{00000000-0005-0000-0000-0000869A0000}"/>
    <cellStyle name="Normal 73 3 3 3 3 2" xfId="38775" xr:uid="{00000000-0005-0000-0000-0000879A0000}"/>
    <cellStyle name="Normal 73 3 3 3 3 3" xfId="23542" xr:uid="{00000000-0005-0000-0000-0000889A0000}"/>
    <cellStyle name="Normal 73 3 3 3 4" xfId="33762" xr:uid="{00000000-0005-0000-0000-0000899A0000}"/>
    <cellStyle name="Normal 73 3 3 3 5" xfId="18529" xr:uid="{00000000-0005-0000-0000-00008A9A0000}"/>
    <cellStyle name="Normal 73 3 3 4" xfId="5080" xr:uid="{00000000-0005-0000-0000-00008B9A0000}"/>
    <cellStyle name="Normal 73 3 3 4 2" xfId="15132" xr:uid="{00000000-0005-0000-0000-00008C9A0000}"/>
    <cellStyle name="Normal 73 3 3 4 2 2" xfId="45463" xr:uid="{00000000-0005-0000-0000-00008D9A0000}"/>
    <cellStyle name="Normal 73 3 3 4 2 3" xfId="30230" xr:uid="{00000000-0005-0000-0000-00008E9A0000}"/>
    <cellStyle name="Normal 73 3 3 4 3" xfId="10112" xr:uid="{00000000-0005-0000-0000-00008F9A0000}"/>
    <cellStyle name="Normal 73 3 3 4 3 2" xfId="40446" xr:uid="{00000000-0005-0000-0000-0000909A0000}"/>
    <cellStyle name="Normal 73 3 3 4 3 3" xfId="25213" xr:uid="{00000000-0005-0000-0000-0000919A0000}"/>
    <cellStyle name="Normal 73 3 3 4 4" xfId="35433" xr:uid="{00000000-0005-0000-0000-0000929A0000}"/>
    <cellStyle name="Normal 73 3 3 4 5" xfId="20200" xr:uid="{00000000-0005-0000-0000-0000939A0000}"/>
    <cellStyle name="Normal 73 3 3 5" xfId="11790" xr:uid="{00000000-0005-0000-0000-0000949A0000}"/>
    <cellStyle name="Normal 73 3 3 5 2" xfId="42121" xr:uid="{00000000-0005-0000-0000-0000959A0000}"/>
    <cellStyle name="Normal 73 3 3 5 3" xfId="26888" xr:uid="{00000000-0005-0000-0000-0000969A0000}"/>
    <cellStyle name="Normal 73 3 3 6" xfId="6769" xr:uid="{00000000-0005-0000-0000-0000979A0000}"/>
    <cellStyle name="Normal 73 3 3 6 2" xfId="37104" xr:uid="{00000000-0005-0000-0000-0000989A0000}"/>
    <cellStyle name="Normal 73 3 3 6 3" xfId="21871" xr:uid="{00000000-0005-0000-0000-0000999A0000}"/>
    <cellStyle name="Normal 73 3 3 7" xfId="32092" xr:uid="{00000000-0005-0000-0000-00009A9A0000}"/>
    <cellStyle name="Normal 73 3 3 8" xfId="16858" xr:uid="{00000000-0005-0000-0000-00009B9A0000}"/>
    <cellStyle name="Normal 73 3 4" xfId="2116" xr:uid="{00000000-0005-0000-0000-00009C9A0000}"/>
    <cellStyle name="Normal 73 3 4 2" xfId="3806" xr:uid="{00000000-0005-0000-0000-00009D9A0000}"/>
    <cellStyle name="Normal 73 3 4 2 2" xfId="13879" xr:uid="{00000000-0005-0000-0000-00009E9A0000}"/>
    <cellStyle name="Normal 73 3 4 2 2 2" xfId="44210" xr:uid="{00000000-0005-0000-0000-00009F9A0000}"/>
    <cellStyle name="Normal 73 3 4 2 2 3" xfId="28977" xr:uid="{00000000-0005-0000-0000-0000A09A0000}"/>
    <cellStyle name="Normal 73 3 4 2 3" xfId="8859" xr:uid="{00000000-0005-0000-0000-0000A19A0000}"/>
    <cellStyle name="Normal 73 3 4 2 3 2" xfId="39193" xr:uid="{00000000-0005-0000-0000-0000A29A0000}"/>
    <cellStyle name="Normal 73 3 4 2 3 3" xfId="23960" xr:uid="{00000000-0005-0000-0000-0000A39A0000}"/>
    <cellStyle name="Normal 73 3 4 2 4" xfId="34180" xr:uid="{00000000-0005-0000-0000-0000A49A0000}"/>
    <cellStyle name="Normal 73 3 4 2 5" xfId="18947" xr:uid="{00000000-0005-0000-0000-0000A59A0000}"/>
    <cellStyle name="Normal 73 3 4 3" xfId="5498" xr:uid="{00000000-0005-0000-0000-0000A69A0000}"/>
    <cellStyle name="Normal 73 3 4 3 2" xfId="15550" xr:uid="{00000000-0005-0000-0000-0000A79A0000}"/>
    <cellStyle name="Normal 73 3 4 3 2 2" xfId="45881" xr:uid="{00000000-0005-0000-0000-0000A89A0000}"/>
    <cellStyle name="Normal 73 3 4 3 2 3" xfId="30648" xr:uid="{00000000-0005-0000-0000-0000A99A0000}"/>
    <cellStyle name="Normal 73 3 4 3 3" xfId="10530" xr:uid="{00000000-0005-0000-0000-0000AA9A0000}"/>
    <cellStyle name="Normal 73 3 4 3 3 2" xfId="40864" xr:uid="{00000000-0005-0000-0000-0000AB9A0000}"/>
    <cellStyle name="Normal 73 3 4 3 3 3" xfId="25631" xr:uid="{00000000-0005-0000-0000-0000AC9A0000}"/>
    <cellStyle name="Normal 73 3 4 3 4" xfId="35851" xr:uid="{00000000-0005-0000-0000-0000AD9A0000}"/>
    <cellStyle name="Normal 73 3 4 3 5" xfId="20618" xr:uid="{00000000-0005-0000-0000-0000AE9A0000}"/>
    <cellStyle name="Normal 73 3 4 4" xfId="12208" xr:uid="{00000000-0005-0000-0000-0000AF9A0000}"/>
    <cellStyle name="Normal 73 3 4 4 2" xfId="42539" xr:uid="{00000000-0005-0000-0000-0000B09A0000}"/>
    <cellStyle name="Normal 73 3 4 4 3" xfId="27306" xr:uid="{00000000-0005-0000-0000-0000B19A0000}"/>
    <cellStyle name="Normal 73 3 4 5" xfId="7187" xr:uid="{00000000-0005-0000-0000-0000B29A0000}"/>
    <cellStyle name="Normal 73 3 4 5 2" xfId="37522" xr:uid="{00000000-0005-0000-0000-0000B39A0000}"/>
    <cellStyle name="Normal 73 3 4 5 3" xfId="22289" xr:uid="{00000000-0005-0000-0000-0000B49A0000}"/>
    <cellStyle name="Normal 73 3 4 6" xfId="32510" xr:uid="{00000000-0005-0000-0000-0000B59A0000}"/>
    <cellStyle name="Normal 73 3 4 7" xfId="17276" xr:uid="{00000000-0005-0000-0000-0000B69A0000}"/>
    <cellStyle name="Normal 73 3 5" xfId="2969" xr:uid="{00000000-0005-0000-0000-0000B79A0000}"/>
    <cellStyle name="Normal 73 3 5 2" xfId="13043" xr:uid="{00000000-0005-0000-0000-0000B89A0000}"/>
    <cellStyle name="Normal 73 3 5 2 2" xfId="43374" xr:uid="{00000000-0005-0000-0000-0000B99A0000}"/>
    <cellStyle name="Normal 73 3 5 2 3" xfId="28141" xr:uid="{00000000-0005-0000-0000-0000BA9A0000}"/>
    <cellStyle name="Normal 73 3 5 3" xfId="8023" xr:uid="{00000000-0005-0000-0000-0000BB9A0000}"/>
    <cellStyle name="Normal 73 3 5 3 2" xfId="38357" xr:uid="{00000000-0005-0000-0000-0000BC9A0000}"/>
    <cellStyle name="Normal 73 3 5 3 3" xfId="23124" xr:uid="{00000000-0005-0000-0000-0000BD9A0000}"/>
    <cellStyle name="Normal 73 3 5 4" xfId="33344" xr:uid="{00000000-0005-0000-0000-0000BE9A0000}"/>
    <cellStyle name="Normal 73 3 5 5" xfId="18111" xr:uid="{00000000-0005-0000-0000-0000BF9A0000}"/>
    <cellStyle name="Normal 73 3 6" xfId="4662" xr:uid="{00000000-0005-0000-0000-0000C09A0000}"/>
    <cellStyle name="Normal 73 3 6 2" xfId="14714" xr:uid="{00000000-0005-0000-0000-0000C19A0000}"/>
    <cellStyle name="Normal 73 3 6 2 2" xfId="45045" xr:uid="{00000000-0005-0000-0000-0000C29A0000}"/>
    <cellStyle name="Normal 73 3 6 2 3" xfId="29812" xr:uid="{00000000-0005-0000-0000-0000C39A0000}"/>
    <cellStyle name="Normal 73 3 6 3" xfId="9694" xr:uid="{00000000-0005-0000-0000-0000C49A0000}"/>
    <cellStyle name="Normal 73 3 6 3 2" xfId="40028" xr:uid="{00000000-0005-0000-0000-0000C59A0000}"/>
    <cellStyle name="Normal 73 3 6 3 3" xfId="24795" xr:uid="{00000000-0005-0000-0000-0000C69A0000}"/>
    <cellStyle name="Normal 73 3 6 4" xfId="35015" xr:uid="{00000000-0005-0000-0000-0000C79A0000}"/>
    <cellStyle name="Normal 73 3 6 5" xfId="19782" xr:uid="{00000000-0005-0000-0000-0000C89A0000}"/>
    <cellStyle name="Normal 73 3 7" xfId="11372" xr:uid="{00000000-0005-0000-0000-0000C99A0000}"/>
    <cellStyle name="Normal 73 3 7 2" xfId="41703" xr:uid="{00000000-0005-0000-0000-0000CA9A0000}"/>
    <cellStyle name="Normal 73 3 7 3" xfId="26470" xr:uid="{00000000-0005-0000-0000-0000CB9A0000}"/>
    <cellStyle name="Normal 73 3 8" xfId="6351" xr:uid="{00000000-0005-0000-0000-0000CC9A0000}"/>
    <cellStyle name="Normal 73 3 8 2" xfId="36686" xr:uid="{00000000-0005-0000-0000-0000CD9A0000}"/>
    <cellStyle name="Normal 73 3 8 3" xfId="21453" xr:uid="{00000000-0005-0000-0000-0000CE9A0000}"/>
    <cellStyle name="Normal 73 3 9" xfId="31675" xr:uid="{00000000-0005-0000-0000-0000CF9A0000}"/>
    <cellStyle name="Normal 73 4" xfId="1376" xr:uid="{00000000-0005-0000-0000-0000D09A0000}"/>
    <cellStyle name="Normal 73 4 2" xfId="1799" xr:uid="{00000000-0005-0000-0000-0000D19A0000}"/>
    <cellStyle name="Normal 73 4 2 2" xfId="2638" xr:uid="{00000000-0005-0000-0000-0000D29A0000}"/>
    <cellStyle name="Normal 73 4 2 2 2" xfId="4328" xr:uid="{00000000-0005-0000-0000-0000D39A0000}"/>
    <cellStyle name="Normal 73 4 2 2 2 2" xfId="14401" xr:uid="{00000000-0005-0000-0000-0000D49A0000}"/>
    <cellStyle name="Normal 73 4 2 2 2 2 2" xfId="44732" xr:uid="{00000000-0005-0000-0000-0000D59A0000}"/>
    <cellStyle name="Normal 73 4 2 2 2 2 3" xfId="29499" xr:uid="{00000000-0005-0000-0000-0000D69A0000}"/>
    <cellStyle name="Normal 73 4 2 2 2 3" xfId="9381" xr:uid="{00000000-0005-0000-0000-0000D79A0000}"/>
    <cellStyle name="Normal 73 4 2 2 2 3 2" xfId="39715" xr:uid="{00000000-0005-0000-0000-0000D89A0000}"/>
    <cellStyle name="Normal 73 4 2 2 2 3 3" xfId="24482" xr:uid="{00000000-0005-0000-0000-0000D99A0000}"/>
    <cellStyle name="Normal 73 4 2 2 2 4" xfId="34702" xr:uid="{00000000-0005-0000-0000-0000DA9A0000}"/>
    <cellStyle name="Normal 73 4 2 2 2 5" xfId="19469" xr:uid="{00000000-0005-0000-0000-0000DB9A0000}"/>
    <cellStyle name="Normal 73 4 2 2 3" xfId="6020" xr:uid="{00000000-0005-0000-0000-0000DC9A0000}"/>
    <cellStyle name="Normal 73 4 2 2 3 2" xfId="16072" xr:uid="{00000000-0005-0000-0000-0000DD9A0000}"/>
    <cellStyle name="Normal 73 4 2 2 3 2 2" xfId="46403" xr:uid="{00000000-0005-0000-0000-0000DE9A0000}"/>
    <cellStyle name="Normal 73 4 2 2 3 2 3" xfId="31170" xr:uid="{00000000-0005-0000-0000-0000DF9A0000}"/>
    <cellStyle name="Normal 73 4 2 2 3 3" xfId="11052" xr:uid="{00000000-0005-0000-0000-0000E09A0000}"/>
    <cellStyle name="Normal 73 4 2 2 3 3 2" xfId="41386" xr:uid="{00000000-0005-0000-0000-0000E19A0000}"/>
    <cellStyle name="Normal 73 4 2 2 3 3 3" xfId="26153" xr:uid="{00000000-0005-0000-0000-0000E29A0000}"/>
    <cellStyle name="Normal 73 4 2 2 3 4" xfId="36373" xr:uid="{00000000-0005-0000-0000-0000E39A0000}"/>
    <cellStyle name="Normal 73 4 2 2 3 5" xfId="21140" xr:uid="{00000000-0005-0000-0000-0000E49A0000}"/>
    <cellStyle name="Normal 73 4 2 2 4" xfId="12730" xr:uid="{00000000-0005-0000-0000-0000E59A0000}"/>
    <cellStyle name="Normal 73 4 2 2 4 2" xfId="43061" xr:uid="{00000000-0005-0000-0000-0000E69A0000}"/>
    <cellStyle name="Normal 73 4 2 2 4 3" xfId="27828" xr:uid="{00000000-0005-0000-0000-0000E79A0000}"/>
    <cellStyle name="Normal 73 4 2 2 5" xfId="7709" xr:uid="{00000000-0005-0000-0000-0000E89A0000}"/>
    <cellStyle name="Normal 73 4 2 2 5 2" xfId="38044" xr:uid="{00000000-0005-0000-0000-0000E99A0000}"/>
    <cellStyle name="Normal 73 4 2 2 5 3" xfId="22811" xr:uid="{00000000-0005-0000-0000-0000EA9A0000}"/>
    <cellStyle name="Normal 73 4 2 2 6" xfId="33032" xr:uid="{00000000-0005-0000-0000-0000EB9A0000}"/>
    <cellStyle name="Normal 73 4 2 2 7" xfId="17798" xr:uid="{00000000-0005-0000-0000-0000EC9A0000}"/>
    <cellStyle name="Normal 73 4 2 3" xfId="3491" xr:uid="{00000000-0005-0000-0000-0000ED9A0000}"/>
    <cellStyle name="Normal 73 4 2 3 2" xfId="13565" xr:uid="{00000000-0005-0000-0000-0000EE9A0000}"/>
    <cellStyle name="Normal 73 4 2 3 2 2" xfId="43896" xr:uid="{00000000-0005-0000-0000-0000EF9A0000}"/>
    <cellStyle name="Normal 73 4 2 3 2 3" xfId="28663" xr:uid="{00000000-0005-0000-0000-0000F09A0000}"/>
    <cellStyle name="Normal 73 4 2 3 3" xfId="8545" xr:uid="{00000000-0005-0000-0000-0000F19A0000}"/>
    <cellStyle name="Normal 73 4 2 3 3 2" xfId="38879" xr:uid="{00000000-0005-0000-0000-0000F29A0000}"/>
    <cellStyle name="Normal 73 4 2 3 3 3" xfId="23646" xr:uid="{00000000-0005-0000-0000-0000F39A0000}"/>
    <cellStyle name="Normal 73 4 2 3 4" xfId="33866" xr:uid="{00000000-0005-0000-0000-0000F49A0000}"/>
    <cellStyle name="Normal 73 4 2 3 5" xfId="18633" xr:uid="{00000000-0005-0000-0000-0000F59A0000}"/>
    <cellStyle name="Normal 73 4 2 4" xfId="5184" xr:uid="{00000000-0005-0000-0000-0000F69A0000}"/>
    <cellStyle name="Normal 73 4 2 4 2" xfId="15236" xr:uid="{00000000-0005-0000-0000-0000F79A0000}"/>
    <cellStyle name="Normal 73 4 2 4 2 2" xfId="45567" xr:uid="{00000000-0005-0000-0000-0000F89A0000}"/>
    <cellStyle name="Normal 73 4 2 4 2 3" xfId="30334" xr:uid="{00000000-0005-0000-0000-0000F99A0000}"/>
    <cellStyle name="Normal 73 4 2 4 3" xfId="10216" xr:uid="{00000000-0005-0000-0000-0000FA9A0000}"/>
    <cellStyle name="Normal 73 4 2 4 3 2" xfId="40550" xr:uid="{00000000-0005-0000-0000-0000FB9A0000}"/>
    <cellStyle name="Normal 73 4 2 4 3 3" xfId="25317" xr:uid="{00000000-0005-0000-0000-0000FC9A0000}"/>
    <cellStyle name="Normal 73 4 2 4 4" xfId="35537" xr:uid="{00000000-0005-0000-0000-0000FD9A0000}"/>
    <cellStyle name="Normal 73 4 2 4 5" xfId="20304" xr:uid="{00000000-0005-0000-0000-0000FE9A0000}"/>
    <cellStyle name="Normal 73 4 2 5" xfId="11894" xr:uid="{00000000-0005-0000-0000-0000FF9A0000}"/>
    <cellStyle name="Normal 73 4 2 5 2" xfId="42225" xr:uid="{00000000-0005-0000-0000-0000009B0000}"/>
    <cellStyle name="Normal 73 4 2 5 3" xfId="26992" xr:uid="{00000000-0005-0000-0000-0000019B0000}"/>
    <cellStyle name="Normal 73 4 2 6" xfId="6873" xr:uid="{00000000-0005-0000-0000-0000029B0000}"/>
    <cellStyle name="Normal 73 4 2 6 2" xfId="37208" xr:uid="{00000000-0005-0000-0000-0000039B0000}"/>
    <cellStyle name="Normal 73 4 2 6 3" xfId="21975" xr:uid="{00000000-0005-0000-0000-0000049B0000}"/>
    <cellStyle name="Normal 73 4 2 7" xfId="32196" xr:uid="{00000000-0005-0000-0000-0000059B0000}"/>
    <cellStyle name="Normal 73 4 2 8" xfId="16962" xr:uid="{00000000-0005-0000-0000-0000069B0000}"/>
    <cellStyle name="Normal 73 4 3" xfId="2220" xr:uid="{00000000-0005-0000-0000-0000079B0000}"/>
    <cellStyle name="Normal 73 4 3 2" xfId="3910" xr:uid="{00000000-0005-0000-0000-0000089B0000}"/>
    <cellStyle name="Normal 73 4 3 2 2" xfId="13983" xr:uid="{00000000-0005-0000-0000-0000099B0000}"/>
    <cellStyle name="Normal 73 4 3 2 2 2" xfId="44314" xr:uid="{00000000-0005-0000-0000-00000A9B0000}"/>
    <cellStyle name="Normal 73 4 3 2 2 3" xfId="29081" xr:uid="{00000000-0005-0000-0000-00000B9B0000}"/>
    <cellStyle name="Normal 73 4 3 2 3" xfId="8963" xr:uid="{00000000-0005-0000-0000-00000C9B0000}"/>
    <cellStyle name="Normal 73 4 3 2 3 2" xfId="39297" xr:uid="{00000000-0005-0000-0000-00000D9B0000}"/>
    <cellStyle name="Normal 73 4 3 2 3 3" xfId="24064" xr:uid="{00000000-0005-0000-0000-00000E9B0000}"/>
    <cellStyle name="Normal 73 4 3 2 4" xfId="34284" xr:uid="{00000000-0005-0000-0000-00000F9B0000}"/>
    <cellStyle name="Normal 73 4 3 2 5" xfId="19051" xr:uid="{00000000-0005-0000-0000-0000109B0000}"/>
    <cellStyle name="Normal 73 4 3 3" xfId="5602" xr:uid="{00000000-0005-0000-0000-0000119B0000}"/>
    <cellStyle name="Normal 73 4 3 3 2" xfId="15654" xr:uid="{00000000-0005-0000-0000-0000129B0000}"/>
    <cellStyle name="Normal 73 4 3 3 2 2" xfId="45985" xr:uid="{00000000-0005-0000-0000-0000139B0000}"/>
    <cellStyle name="Normal 73 4 3 3 2 3" xfId="30752" xr:uid="{00000000-0005-0000-0000-0000149B0000}"/>
    <cellStyle name="Normal 73 4 3 3 3" xfId="10634" xr:uid="{00000000-0005-0000-0000-0000159B0000}"/>
    <cellStyle name="Normal 73 4 3 3 3 2" xfId="40968" xr:uid="{00000000-0005-0000-0000-0000169B0000}"/>
    <cellStyle name="Normal 73 4 3 3 3 3" xfId="25735" xr:uid="{00000000-0005-0000-0000-0000179B0000}"/>
    <cellStyle name="Normal 73 4 3 3 4" xfId="35955" xr:uid="{00000000-0005-0000-0000-0000189B0000}"/>
    <cellStyle name="Normal 73 4 3 3 5" xfId="20722" xr:uid="{00000000-0005-0000-0000-0000199B0000}"/>
    <cellStyle name="Normal 73 4 3 4" xfId="12312" xr:uid="{00000000-0005-0000-0000-00001A9B0000}"/>
    <cellStyle name="Normal 73 4 3 4 2" xfId="42643" xr:uid="{00000000-0005-0000-0000-00001B9B0000}"/>
    <cellStyle name="Normal 73 4 3 4 3" xfId="27410" xr:uid="{00000000-0005-0000-0000-00001C9B0000}"/>
    <cellStyle name="Normal 73 4 3 5" xfId="7291" xr:uid="{00000000-0005-0000-0000-00001D9B0000}"/>
    <cellStyle name="Normal 73 4 3 5 2" xfId="37626" xr:uid="{00000000-0005-0000-0000-00001E9B0000}"/>
    <cellStyle name="Normal 73 4 3 5 3" xfId="22393" xr:uid="{00000000-0005-0000-0000-00001F9B0000}"/>
    <cellStyle name="Normal 73 4 3 6" xfId="32614" xr:uid="{00000000-0005-0000-0000-0000209B0000}"/>
    <cellStyle name="Normal 73 4 3 7" xfId="17380" xr:uid="{00000000-0005-0000-0000-0000219B0000}"/>
    <cellStyle name="Normal 73 4 4" xfId="3073" xr:uid="{00000000-0005-0000-0000-0000229B0000}"/>
    <cellStyle name="Normal 73 4 4 2" xfId="13147" xr:uid="{00000000-0005-0000-0000-0000239B0000}"/>
    <cellStyle name="Normal 73 4 4 2 2" xfId="43478" xr:uid="{00000000-0005-0000-0000-0000249B0000}"/>
    <cellStyle name="Normal 73 4 4 2 3" xfId="28245" xr:uid="{00000000-0005-0000-0000-0000259B0000}"/>
    <cellStyle name="Normal 73 4 4 3" xfId="8127" xr:uid="{00000000-0005-0000-0000-0000269B0000}"/>
    <cellStyle name="Normal 73 4 4 3 2" xfId="38461" xr:uid="{00000000-0005-0000-0000-0000279B0000}"/>
    <cellStyle name="Normal 73 4 4 3 3" xfId="23228" xr:uid="{00000000-0005-0000-0000-0000289B0000}"/>
    <cellStyle name="Normal 73 4 4 4" xfId="33448" xr:uid="{00000000-0005-0000-0000-0000299B0000}"/>
    <cellStyle name="Normal 73 4 4 5" xfId="18215" xr:uid="{00000000-0005-0000-0000-00002A9B0000}"/>
    <cellStyle name="Normal 73 4 5" xfId="4766" xr:uid="{00000000-0005-0000-0000-00002B9B0000}"/>
    <cellStyle name="Normal 73 4 5 2" xfId="14818" xr:uid="{00000000-0005-0000-0000-00002C9B0000}"/>
    <cellStyle name="Normal 73 4 5 2 2" xfId="45149" xr:uid="{00000000-0005-0000-0000-00002D9B0000}"/>
    <cellStyle name="Normal 73 4 5 2 3" xfId="29916" xr:uid="{00000000-0005-0000-0000-00002E9B0000}"/>
    <cellStyle name="Normal 73 4 5 3" xfId="9798" xr:uid="{00000000-0005-0000-0000-00002F9B0000}"/>
    <cellStyle name="Normal 73 4 5 3 2" xfId="40132" xr:uid="{00000000-0005-0000-0000-0000309B0000}"/>
    <cellStyle name="Normal 73 4 5 3 3" xfId="24899" xr:uid="{00000000-0005-0000-0000-0000319B0000}"/>
    <cellStyle name="Normal 73 4 5 4" xfId="35119" xr:uid="{00000000-0005-0000-0000-0000329B0000}"/>
    <cellStyle name="Normal 73 4 5 5" xfId="19886" xr:uid="{00000000-0005-0000-0000-0000339B0000}"/>
    <cellStyle name="Normal 73 4 6" xfId="11476" xr:uid="{00000000-0005-0000-0000-0000349B0000}"/>
    <cellStyle name="Normal 73 4 6 2" xfId="41807" xr:uid="{00000000-0005-0000-0000-0000359B0000}"/>
    <cellStyle name="Normal 73 4 6 3" xfId="26574" xr:uid="{00000000-0005-0000-0000-0000369B0000}"/>
    <cellStyle name="Normal 73 4 7" xfId="6455" xr:uid="{00000000-0005-0000-0000-0000379B0000}"/>
    <cellStyle name="Normal 73 4 7 2" xfId="36790" xr:uid="{00000000-0005-0000-0000-0000389B0000}"/>
    <cellStyle name="Normal 73 4 7 3" xfId="21557" xr:uid="{00000000-0005-0000-0000-0000399B0000}"/>
    <cellStyle name="Normal 73 4 8" xfId="31778" xr:uid="{00000000-0005-0000-0000-00003A9B0000}"/>
    <cellStyle name="Normal 73 4 9" xfId="16544" xr:uid="{00000000-0005-0000-0000-00003B9B0000}"/>
    <cellStyle name="Normal 73 5" xfId="1589" xr:uid="{00000000-0005-0000-0000-00003C9B0000}"/>
    <cellStyle name="Normal 73 5 2" xfId="2430" xr:uid="{00000000-0005-0000-0000-00003D9B0000}"/>
    <cellStyle name="Normal 73 5 2 2" xfId="4120" xr:uid="{00000000-0005-0000-0000-00003E9B0000}"/>
    <cellStyle name="Normal 73 5 2 2 2" xfId="14193" xr:uid="{00000000-0005-0000-0000-00003F9B0000}"/>
    <cellStyle name="Normal 73 5 2 2 2 2" xfId="44524" xr:uid="{00000000-0005-0000-0000-0000409B0000}"/>
    <cellStyle name="Normal 73 5 2 2 2 3" xfId="29291" xr:uid="{00000000-0005-0000-0000-0000419B0000}"/>
    <cellStyle name="Normal 73 5 2 2 3" xfId="9173" xr:uid="{00000000-0005-0000-0000-0000429B0000}"/>
    <cellStyle name="Normal 73 5 2 2 3 2" xfId="39507" xr:uid="{00000000-0005-0000-0000-0000439B0000}"/>
    <cellStyle name="Normal 73 5 2 2 3 3" xfId="24274" xr:uid="{00000000-0005-0000-0000-0000449B0000}"/>
    <cellStyle name="Normal 73 5 2 2 4" xfId="34494" xr:uid="{00000000-0005-0000-0000-0000459B0000}"/>
    <cellStyle name="Normal 73 5 2 2 5" xfId="19261" xr:uid="{00000000-0005-0000-0000-0000469B0000}"/>
    <cellStyle name="Normal 73 5 2 3" xfId="5812" xr:uid="{00000000-0005-0000-0000-0000479B0000}"/>
    <cellStyle name="Normal 73 5 2 3 2" xfId="15864" xr:uid="{00000000-0005-0000-0000-0000489B0000}"/>
    <cellStyle name="Normal 73 5 2 3 2 2" xfId="46195" xr:uid="{00000000-0005-0000-0000-0000499B0000}"/>
    <cellStyle name="Normal 73 5 2 3 2 3" xfId="30962" xr:uid="{00000000-0005-0000-0000-00004A9B0000}"/>
    <cellStyle name="Normal 73 5 2 3 3" xfId="10844" xr:uid="{00000000-0005-0000-0000-00004B9B0000}"/>
    <cellStyle name="Normal 73 5 2 3 3 2" xfId="41178" xr:uid="{00000000-0005-0000-0000-00004C9B0000}"/>
    <cellStyle name="Normal 73 5 2 3 3 3" xfId="25945" xr:uid="{00000000-0005-0000-0000-00004D9B0000}"/>
    <cellStyle name="Normal 73 5 2 3 4" xfId="36165" xr:uid="{00000000-0005-0000-0000-00004E9B0000}"/>
    <cellStyle name="Normal 73 5 2 3 5" xfId="20932" xr:uid="{00000000-0005-0000-0000-00004F9B0000}"/>
    <cellStyle name="Normal 73 5 2 4" xfId="12522" xr:uid="{00000000-0005-0000-0000-0000509B0000}"/>
    <cellStyle name="Normal 73 5 2 4 2" xfId="42853" xr:uid="{00000000-0005-0000-0000-0000519B0000}"/>
    <cellStyle name="Normal 73 5 2 4 3" xfId="27620" xr:uid="{00000000-0005-0000-0000-0000529B0000}"/>
    <cellStyle name="Normal 73 5 2 5" xfId="7501" xr:uid="{00000000-0005-0000-0000-0000539B0000}"/>
    <cellStyle name="Normal 73 5 2 5 2" xfId="37836" xr:uid="{00000000-0005-0000-0000-0000549B0000}"/>
    <cellStyle name="Normal 73 5 2 5 3" xfId="22603" xr:uid="{00000000-0005-0000-0000-0000559B0000}"/>
    <cellStyle name="Normal 73 5 2 6" xfId="32824" xr:uid="{00000000-0005-0000-0000-0000569B0000}"/>
    <cellStyle name="Normal 73 5 2 7" xfId="17590" xr:uid="{00000000-0005-0000-0000-0000579B0000}"/>
    <cellStyle name="Normal 73 5 3" xfId="3283" xr:uid="{00000000-0005-0000-0000-0000589B0000}"/>
    <cellStyle name="Normal 73 5 3 2" xfId="13357" xr:uid="{00000000-0005-0000-0000-0000599B0000}"/>
    <cellStyle name="Normal 73 5 3 2 2" xfId="43688" xr:uid="{00000000-0005-0000-0000-00005A9B0000}"/>
    <cellStyle name="Normal 73 5 3 2 3" xfId="28455" xr:uid="{00000000-0005-0000-0000-00005B9B0000}"/>
    <cellStyle name="Normal 73 5 3 3" xfId="8337" xr:uid="{00000000-0005-0000-0000-00005C9B0000}"/>
    <cellStyle name="Normal 73 5 3 3 2" xfId="38671" xr:uid="{00000000-0005-0000-0000-00005D9B0000}"/>
    <cellStyle name="Normal 73 5 3 3 3" xfId="23438" xr:uid="{00000000-0005-0000-0000-00005E9B0000}"/>
    <cellStyle name="Normal 73 5 3 4" xfId="33658" xr:uid="{00000000-0005-0000-0000-00005F9B0000}"/>
    <cellStyle name="Normal 73 5 3 5" xfId="18425" xr:uid="{00000000-0005-0000-0000-0000609B0000}"/>
    <cellStyle name="Normal 73 5 4" xfId="4976" xr:uid="{00000000-0005-0000-0000-0000619B0000}"/>
    <cellStyle name="Normal 73 5 4 2" xfId="15028" xr:uid="{00000000-0005-0000-0000-0000629B0000}"/>
    <cellStyle name="Normal 73 5 4 2 2" xfId="45359" xr:uid="{00000000-0005-0000-0000-0000639B0000}"/>
    <cellStyle name="Normal 73 5 4 2 3" xfId="30126" xr:uid="{00000000-0005-0000-0000-0000649B0000}"/>
    <cellStyle name="Normal 73 5 4 3" xfId="10008" xr:uid="{00000000-0005-0000-0000-0000659B0000}"/>
    <cellStyle name="Normal 73 5 4 3 2" xfId="40342" xr:uid="{00000000-0005-0000-0000-0000669B0000}"/>
    <cellStyle name="Normal 73 5 4 3 3" xfId="25109" xr:uid="{00000000-0005-0000-0000-0000679B0000}"/>
    <cellStyle name="Normal 73 5 4 4" xfId="35329" xr:uid="{00000000-0005-0000-0000-0000689B0000}"/>
    <cellStyle name="Normal 73 5 4 5" xfId="20096" xr:uid="{00000000-0005-0000-0000-0000699B0000}"/>
    <cellStyle name="Normal 73 5 5" xfId="11686" xr:uid="{00000000-0005-0000-0000-00006A9B0000}"/>
    <cellStyle name="Normal 73 5 5 2" xfId="42017" xr:uid="{00000000-0005-0000-0000-00006B9B0000}"/>
    <cellStyle name="Normal 73 5 5 3" xfId="26784" xr:uid="{00000000-0005-0000-0000-00006C9B0000}"/>
    <cellStyle name="Normal 73 5 6" xfId="6665" xr:uid="{00000000-0005-0000-0000-00006D9B0000}"/>
    <cellStyle name="Normal 73 5 6 2" xfId="37000" xr:uid="{00000000-0005-0000-0000-00006E9B0000}"/>
    <cellStyle name="Normal 73 5 6 3" xfId="21767" xr:uid="{00000000-0005-0000-0000-00006F9B0000}"/>
    <cellStyle name="Normal 73 5 7" xfId="31988" xr:uid="{00000000-0005-0000-0000-0000709B0000}"/>
    <cellStyle name="Normal 73 5 8" xfId="16754" xr:uid="{00000000-0005-0000-0000-0000719B0000}"/>
    <cellStyle name="Normal 73 6" xfId="2010" xr:uid="{00000000-0005-0000-0000-0000729B0000}"/>
    <cellStyle name="Normal 73 6 2" xfId="3702" xr:uid="{00000000-0005-0000-0000-0000739B0000}"/>
    <cellStyle name="Normal 73 6 2 2" xfId="13775" xr:uid="{00000000-0005-0000-0000-0000749B0000}"/>
    <cellStyle name="Normal 73 6 2 2 2" xfId="44106" xr:uid="{00000000-0005-0000-0000-0000759B0000}"/>
    <cellStyle name="Normal 73 6 2 2 3" xfId="28873" xr:uid="{00000000-0005-0000-0000-0000769B0000}"/>
    <cellStyle name="Normal 73 6 2 3" xfId="8755" xr:uid="{00000000-0005-0000-0000-0000779B0000}"/>
    <cellStyle name="Normal 73 6 2 3 2" xfId="39089" xr:uid="{00000000-0005-0000-0000-0000789B0000}"/>
    <cellStyle name="Normal 73 6 2 3 3" xfId="23856" xr:uid="{00000000-0005-0000-0000-0000799B0000}"/>
    <cellStyle name="Normal 73 6 2 4" xfId="34076" xr:uid="{00000000-0005-0000-0000-00007A9B0000}"/>
    <cellStyle name="Normal 73 6 2 5" xfId="18843" xr:uid="{00000000-0005-0000-0000-00007B9B0000}"/>
    <cellStyle name="Normal 73 6 3" xfId="5394" xr:uid="{00000000-0005-0000-0000-00007C9B0000}"/>
    <cellStyle name="Normal 73 6 3 2" xfId="15446" xr:uid="{00000000-0005-0000-0000-00007D9B0000}"/>
    <cellStyle name="Normal 73 6 3 2 2" xfId="45777" xr:uid="{00000000-0005-0000-0000-00007E9B0000}"/>
    <cellStyle name="Normal 73 6 3 2 3" xfId="30544" xr:uid="{00000000-0005-0000-0000-00007F9B0000}"/>
    <cellStyle name="Normal 73 6 3 3" xfId="10426" xr:uid="{00000000-0005-0000-0000-0000809B0000}"/>
    <cellStyle name="Normal 73 6 3 3 2" xfId="40760" xr:uid="{00000000-0005-0000-0000-0000819B0000}"/>
    <cellStyle name="Normal 73 6 3 3 3" xfId="25527" xr:uid="{00000000-0005-0000-0000-0000829B0000}"/>
    <cellStyle name="Normal 73 6 3 4" xfId="35747" xr:uid="{00000000-0005-0000-0000-0000839B0000}"/>
    <cellStyle name="Normal 73 6 3 5" xfId="20514" xr:uid="{00000000-0005-0000-0000-0000849B0000}"/>
    <cellStyle name="Normal 73 6 4" xfId="12104" xr:uid="{00000000-0005-0000-0000-0000859B0000}"/>
    <cellStyle name="Normal 73 6 4 2" xfId="42435" xr:uid="{00000000-0005-0000-0000-0000869B0000}"/>
    <cellStyle name="Normal 73 6 4 3" xfId="27202" xr:uid="{00000000-0005-0000-0000-0000879B0000}"/>
    <cellStyle name="Normal 73 6 5" xfId="7083" xr:uid="{00000000-0005-0000-0000-0000889B0000}"/>
    <cellStyle name="Normal 73 6 5 2" xfId="37418" xr:uid="{00000000-0005-0000-0000-0000899B0000}"/>
    <cellStyle name="Normal 73 6 5 3" xfId="22185" xr:uid="{00000000-0005-0000-0000-00008A9B0000}"/>
    <cellStyle name="Normal 73 6 6" xfId="32406" xr:uid="{00000000-0005-0000-0000-00008B9B0000}"/>
    <cellStyle name="Normal 73 6 7" xfId="17172" xr:uid="{00000000-0005-0000-0000-00008C9B0000}"/>
    <cellStyle name="Normal 73 7" xfId="2862" xr:uid="{00000000-0005-0000-0000-00008D9B0000}"/>
    <cellStyle name="Normal 73 7 2" xfId="12939" xr:uid="{00000000-0005-0000-0000-00008E9B0000}"/>
    <cellStyle name="Normal 73 7 2 2" xfId="43270" xr:uid="{00000000-0005-0000-0000-00008F9B0000}"/>
    <cellStyle name="Normal 73 7 2 3" xfId="28037" xr:uid="{00000000-0005-0000-0000-0000909B0000}"/>
    <cellStyle name="Normal 73 7 3" xfId="7919" xr:uid="{00000000-0005-0000-0000-0000919B0000}"/>
    <cellStyle name="Normal 73 7 3 2" xfId="38253" xr:uid="{00000000-0005-0000-0000-0000929B0000}"/>
    <cellStyle name="Normal 73 7 3 3" xfId="23020" xr:uid="{00000000-0005-0000-0000-0000939B0000}"/>
    <cellStyle name="Normal 73 7 4" xfId="33240" xr:uid="{00000000-0005-0000-0000-0000949B0000}"/>
    <cellStyle name="Normal 73 7 5" xfId="18007" xr:uid="{00000000-0005-0000-0000-0000959B0000}"/>
    <cellStyle name="Normal 73 8" xfId="4556" xr:uid="{00000000-0005-0000-0000-0000969B0000}"/>
    <cellStyle name="Normal 73 8 2" xfId="14610" xr:uid="{00000000-0005-0000-0000-0000979B0000}"/>
    <cellStyle name="Normal 73 8 2 2" xfId="44941" xr:uid="{00000000-0005-0000-0000-0000989B0000}"/>
    <cellStyle name="Normal 73 8 2 3" xfId="29708" xr:uid="{00000000-0005-0000-0000-0000999B0000}"/>
    <cellStyle name="Normal 73 8 3" xfId="9590" xr:uid="{00000000-0005-0000-0000-00009A9B0000}"/>
    <cellStyle name="Normal 73 8 3 2" xfId="39924" xr:uid="{00000000-0005-0000-0000-00009B9B0000}"/>
    <cellStyle name="Normal 73 8 3 3" xfId="24691" xr:uid="{00000000-0005-0000-0000-00009C9B0000}"/>
    <cellStyle name="Normal 73 8 4" xfId="34911" xr:uid="{00000000-0005-0000-0000-00009D9B0000}"/>
    <cellStyle name="Normal 73 8 5" xfId="19678" xr:uid="{00000000-0005-0000-0000-00009E9B0000}"/>
    <cellStyle name="Normal 73 9" xfId="11266" xr:uid="{00000000-0005-0000-0000-00009F9B0000}"/>
    <cellStyle name="Normal 73 9 2" xfId="41599" xr:uid="{00000000-0005-0000-0000-0000A09B0000}"/>
    <cellStyle name="Normal 73 9 3" xfId="26366" xr:uid="{00000000-0005-0000-0000-0000A19B0000}"/>
    <cellStyle name="Normal 74" xfId="910" xr:uid="{00000000-0005-0000-0000-0000A29B0000}"/>
    <cellStyle name="Normal 74 10" xfId="6246" xr:uid="{00000000-0005-0000-0000-0000A39B0000}"/>
    <cellStyle name="Normal 74 10 2" xfId="36583" xr:uid="{00000000-0005-0000-0000-0000A49B0000}"/>
    <cellStyle name="Normal 74 10 3" xfId="21350" xr:uid="{00000000-0005-0000-0000-0000A59B0000}"/>
    <cellStyle name="Normal 74 11" xfId="31574" xr:uid="{00000000-0005-0000-0000-0000A69B0000}"/>
    <cellStyle name="Normal 74 12" xfId="16335" xr:uid="{00000000-0005-0000-0000-0000A79B0000}"/>
    <cellStyle name="Normal 74 2" xfId="1210" xr:uid="{00000000-0005-0000-0000-0000A89B0000}"/>
    <cellStyle name="Normal 74 2 10" xfId="31625" xr:uid="{00000000-0005-0000-0000-0000A99B0000}"/>
    <cellStyle name="Normal 74 2 11" xfId="16389" xr:uid="{00000000-0005-0000-0000-0000AA9B0000}"/>
    <cellStyle name="Normal 74 2 2" xfId="1318" xr:uid="{00000000-0005-0000-0000-0000AB9B0000}"/>
    <cellStyle name="Normal 74 2 2 10" xfId="16493" xr:uid="{00000000-0005-0000-0000-0000AC9B0000}"/>
    <cellStyle name="Normal 74 2 2 2" xfId="1535" xr:uid="{00000000-0005-0000-0000-0000AD9B0000}"/>
    <cellStyle name="Normal 74 2 2 2 2" xfId="1956" xr:uid="{00000000-0005-0000-0000-0000AE9B0000}"/>
    <cellStyle name="Normal 74 2 2 2 2 2" xfId="2795" xr:uid="{00000000-0005-0000-0000-0000AF9B0000}"/>
    <cellStyle name="Normal 74 2 2 2 2 2 2" xfId="4485" xr:uid="{00000000-0005-0000-0000-0000B09B0000}"/>
    <cellStyle name="Normal 74 2 2 2 2 2 2 2" xfId="14558" xr:uid="{00000000-0005-0000-0000-0000B19B0000}"/>
    <cellStyle name="Normal 74 2 2 2 2 2 2 2 2" xfId="44889" xr:uid="{00000000-0005-0000-0000-0000B29B0000}"/>
    <cellStyle name="Normal 74 2 2 2 2 2 2 2 3" xfId="29656" xr:uid="{00000000-0005-0000-0000-0000B39B0000}"/>
    <cellStyle name="Normal 74 2 2 2 2 2 2 3" xfId="9538" xr:uid="{00000000-0005-0000-0000-0000B49B0000}"/>
    <cellStyle name="Normal 74 2 2 2 2 2 2 3 2" xfId="39872" xr:uid="{00000000-0005-0000-0000-0000B59B0000}"/>
    <cellStyle name="Normal 74 2 2 2 2 2 2 3 3" xfId="24639" xr:uid="{00000000-0005-0000-0000-0000B69B0000}"/>
    <cellStyle name="Normal 74 2 2 2 2 2 2 4" xfId="34859" xr:uid="{00000000-0005-0000-0000-0000B79B0000}"/>
    <cellStyle name="Normal 74 2 2 2 2 2 2 5" xfId="19626" xr:uid="{00000000-0005-0000-0000-0000B89B0000}"/>
    <cellStyle name="Normal 74 2 2 2 2 2 3" xfId="6177" xr:uid="{00000000-0005-0000-0000-0000B99B0000}"/>
    <cellStyle name="Normal 74 2 2 2 2 2 3 2" xfId="16229" xr:uid="{00000000-0005-0000-0000-0000BA9B0000}"/>
    <cellStyle name="Normal 74 2 2 2 2 2 3 2 2" xfId="46560" xr:uid="{00000000-0005-0000-0000-0000BB9B0000}"/>
    <cellStyle name="Normal 74 2 2 2 2 2 3 2 3" xfId="31327" xr:uid="{00000000-0005-0000-0000-0000BC9B0000}"/>
    <cellStyle name="Normal 74 2 2 2 2 2 3 3" xfId="11209" xr:uid="{00000000-0005-0000-0000-0000BD9B0000}"/>
    <cellStyle name="Normal 74 2 2 2 2 2 3 3 2" xfId="41543" xr:uid="{00000000-0005-0000-0000-0000BE9B0000}"/>
    <cellStyle name="Normal 74 2 2 2 2 2 3 3 3" xfId="26310" xr:uid="{00000000-0005-0000-0000-0000BF9B0000}"/>
    <cellStyle name="Normal 74 2 2 2 2 2 3 4" xfId="36530" xr:uid="{00000000-0005-0000-0000-0000C09B0000}"/>
    <cellStyle name="Normal 74 2 2 2 2 2 3 5" xfId="21297" xr:uid="{00000000-0005-0000-0000-0000C19B0000}"/>
    <cellStyle name="Normal 74 2 2 2 2 2 4" xfId="12887" xr:uid="{00000000-0005-0000-0000-0000C29B0000}"/>
    <cellStyle name="Normal 74 2 2 2 2 2 4 2" xfId="43218" xr:uid="{00000000-0005-0000-0000-0000C39B0000}"/>
    <cellStyle name="Normal 74 2 2 2 2 2 4 3" xfId="27985" xr:uid="{00000000-0005-0000-0000-0000C49B0000}"/>
    <cellStyle name="Normal 74 2 2 2 2 2 5" xfId="7866" xr:uid="{00000000-0005-0000-0000-0000C59B0000}"/>
    <cellStyle name="Normal 74 2 2 2 2 2 5 2" xfId="38201" xr:uid="{00000000-0005-0000-0000-0000C69B0000}"/>
    <cellStyle name="Normal 74 2 2 2 2 2 5 3" xfId="22968" xr:uid="{00000000-0005-0000-0000-0000C79B0000}"/>
    <cellStyle name="Normal 74 2 2 2 2 2 6" xfId="33189" xr:uid="{00000000-0005-0000-0000-0000C89B0000}"/>
    <cellStyle name="Normal 74 2 2 2 2 2 7" xfId="17955" xr:uid="{00000000-0005-0000-0000-0000C99B0000}"/>
    <cellStyle name="Normal 74 2 2 2 2 3" xfId="3648" xr:uid="{00000000-0005-0000-0000-0000CA9B0000}"/>
    <cellStyle name="Normal 74 2 2 2 2 3 2" xfId="13722" xr:uid="{00000000-0005-0000-0000-0000CB9B0000}"/>
    <cellStyle name="Normal 74 2 2 2 2 3 2 2" xfId="44053" xr:uid="{00000000-0005-0000-0000-0000CC9B0000}"/>
    <cellStyle name="Normal 74 2 2 2 2 3 2 3" xfId="28820" xr:uid="{00000000-0005-0000-0000-0000CD9B0000}"/>
    <cellStyle name="Normal 74 2 2 2 2 3 3" xfId="8702" xr:uid="{00000000-0005-0000-0000-0000CE9B0000}"/>
    <cellStyle name="Normal 74 2 2 2 2 3 3 2" xfId="39036" xr:uid="{00000000-0005-0000-0000-0000CF9B0000}"/>
    <cellStyle name="Normal 74 2 2 2 2 3 3 3" xfId="23803" xr:uid="{00000000-0005-0000-0000-0000D09B0000}"/>
    <cellStyle name="Normal 74 2 2 2 2 3 4" xfId="34023" xr:uid="{00000000-0005-0000-0000-0000D19B0000}"/>
    <cellStyle name="Normal 74 2 2 2 2 3 5" xfId="18790" xr:uid="{00000000-0005-0000-0000-0000D29B0000}"/>
    <cellStyle name="Normal 74 2 2 2 2 4" xfId="5341" xr:uid="{00000000-0005-0000-0000-0000D39B0000}"/>
    <cellStyle name="Normal 74 2 2 2 2 4 2" xfId="15393" xr:uid="{00000000-0005-0000-0000-0000D49B0000}"/>
    <cellStyle name="Normal 74 2 2 2 2 4 2 2" xfId="45724" xr:uid="{00000000-0005-0000-0000-0000D59B0000}"/>
    <cellStyle name="Normal 74 2 2 2 2 4 2 3" xfId="30491" xr:uid="{00000000-0005-0000-0000-0000D69B0000}"/>
    <cellStyle name="Normal 74 2 2 2 2 4 3" xfId="10373" xr:uid="{00000000-0005-0000-0000-0000D79B0000}"/>
    <cellStyle name="Normal 74 2 2 2 2 4 3 2" xfId="40707" xr:uid="{00000000-0005-0000-0000-0000D89B0000}"/>
    <cellStyle name="Normal 74 2 2 2 2 4 3 3" xfId="25474" xr:uid="{00000000-0005-0000-0000-0000D99B0000}"/>
    <cellStyle name="Normal 74 2 2 2 2 4 4" xfId="35694" xr:uid="{00000000-0005-0000-0000-0000DA9B0000}"/>
    <cellStyle name="Normal 74 2 2 2 2 4 5" xfId="20461" xr:uid="{00000000-0005-0000-0000-0000DB9B0000}"/>
    <cellStyle name="Normal 74 2 2 2 2 5" xfId="12051" xr:uid="{00000000-0005-0000-0000-0000DC9B0000}"/>
    <cellStyle name="Normal 74 2 2 2 2 5 2" xfId="42382" xr:uid="{00000000-0005-0000-0000-0000DD9B0000}"/>
    <cellStyle name="Normal 74 2 2 2 2 5 3" xfId="27149" xr:uid="{00000000-0005-0000-0000-0000DE9B0000}"/>
    <cellStyle name="Normal 74 2 2 2 2 6" xfId="7030" xr:uid="{00000000-0005-0000-0000-0000DF9B0000}"/>
    <cellStyle name="Normal 74 2 2 2 2 6 2" xfId="37365" xr:uid="{00000000-0005-0000-0000-0000E09B0000}"/>
    <cellStyle name="Normal 74 2 2 2 2 6 3" xfId="22132" xr:uid="{00000000-0005-0000-0000-0000E19B0000}"/>
    <cellStyle name="Normal 74 2 2 2 2 7" xfId="32353" xr:uid="{00000000-0005-0000-0000-0000E29B0000}"/>
    <cellStyle name="Normal 74 2 2 2 2 8" xfId="17119" xr:uid="{00000000-0005-0000-0000-0000E39B0000}"/>
    <cellStyle name="Normal 74 2 2 2 3" xfId="2377" xr:uid="{00000000-0005-0000-0000-0000E49B0000}"/>
    <cellStyle name="Normal 74 2 2 2 3 2" xfId="4067" xr:uid="{00000000-0005-0000-0000-0000E59B0000}"/>
    <cellStyle name="Normal 74 2 2 2 3 2 2" xfId="14140" xr:uid="{00000000-0005-0000-0000-0000E69B0000}"/>
    <cellStyle name="Normal 74 2 2 2 3 2 2 2" xfId="44471" xr:uid="{00000000-0005-0000-0000-0000E79B0000}"/>
    <cellStyle name="Normal 74 2 2 2 3 2 2 3" xfId="29238" xr:uid="{00000000-0005-0000-0000-0000E89B0000}"/>
    <cellStyle name="Normal 74 2 2 2 3 2 3" xfId="9120" xr:uid="{00000000-0005-0000-0000-0000E99B0000}"/>
    <cellStyle name="Normal 74 2 2 2 3 2 3 2" xfId="39454" xr:uid="{00000000-0005-0000-0000-0000EA9B0000}"/>
    <cellStyle name="Normal 74 2 2 2 3 2 3 3" xfId="24221" xr:uid="{00000000-0005-0000-0000-0000EB9B0000}"/>
    <cellStyle name="Normal 74 2 2 2 3 2 4" xfId="34441" xr:uid="{00000000-0005-0000-0000-0000EC9B0000}"/>
    <cellStyle name="Normal 74 2 2 2 3 2 5" xfId="19208" xr:uid="{00000000-0005-0000-0000-0000ED9B0000}"/>
    <cellStyle name="Normal 74 2 2 2 3 3" xfId="5759" xr:uid="{00000000-0005-0000-0000-0000EE9B0000}"/>
    <cellStyle name="Normal 74 2 2 2 3 3 2" xfId="15811" xr:uid="{00000000-0005-0000-0000-0000EF9B0000}"/>
    <cellStyle name="Normal 74 2 2 2 3 3 2 2" xfId="46142" xr:uid="{00000000-0005-0000-0000-0000F09B0000}"/>
    <cellStyle name="Normal 74 2 2 2 3 3 2 3" xfId="30909" xr:uid="{00000000-0005-0000-0000-0000F19B0000}"/>
    <cellStyle name="Normal 74 2 2 2 3 3 3" xfId="10791" xr:uid="{00000000-0005-0000-0000-0000F29B0000}"/>
    <cellStyle name="Normal 74 2 2 2 3 3 3 2" xfId="41125" xr:uid="{00000000-0005-0000-0000-0000F39B0000}"/>
    <cellStyle name="Normal 74 2 2 2 3 3 3 3" xfId="25892" xr:uid="{00000000-0005-0000-0000-0000F49B0000}"/>
    <cellStyle name="Normal 74 2 2 2 3 3 4" xfId="36112" xr:uid="{00000000-0005-0000-0000-0000F59B0000}"/>
    <cellStyle name="Normal 74 2 2 2 3 3 5" xfId="20879" xr:uid="{00000000-0005-0000-0000-0000F69B0000}"/>
    <cellStyle name="Normal 74 2 2 2 3 4" xfId="12469" xr:uid="{00000000-0005-0000-0000-0000F79B0000}"/>
    <cellStyle name="Normal 74 2 2 2 3 4 2" xfId="42800" xr:uid="{00000000-0005-0000-0000-0000F89B0000}"/>
    <cellStyle name="Normal 74 2 2 2 3 4 3" xfId="27567" xr:uid="{00000000-0005-0000-0000-0000F99B0000}"/>
    <cellStyle name="Normal 74 2 2 2 3 5" xfId="7448" xr:uid="{00000000-0005-0000-0000-0000FA9B0000}"/>
    <cellStyle name="Normal 74 2 2 2 3 5 2" xfId="37783" xr:uid="{00000000-0005-0000-0000-0000FB9B0000}"/>
    <cellStyle name="Normal 74 2 2 2 3 5 3" xfId="22550" xr:uid="{00000000-0005-0000-0000-0000FC9B0000}"/>
    <cellStyle name="Normal 74 2 2 2 3 6" xfId="32771" xr:uid="{00000000-0005-0000-0000-0000FD9B0000}"/>
    <cellStyle name="Normal 74 2 2 2 3 7" xfId="17537" xr:uid="{00000000-0005-0000-0000-0000FE9B0000}"/>
    <cellStyle name="Normal 74 2 2 2 4" xfId="3230" xr:uid="{00000000-0005-0000-0000-0000FF9B0000}"/>
    <cellStyle name="Normal 74 2 2 2 4 2" xfId="13304" xr:uid="{00000000-0005-0000-0000-0000009C0000}"/>
    <cellStyle name="Normal 74 2 2 2 4 2 2" xfId="43635" xr:uid="{00000000-0005-0000-0000-0000019C0000}"/>
    <cellStyle name="Normal 74 2 2 2 4 2 3" xfId="28402" xr:uid="{00000000-0005-0000-0000-0000029C0000}"/>
    <cellStyle name="Normal 74 2 2 2 4 3" xfId="8284" xr:uid="{00000000-0005-0000-0000-0000039C0000}"/>
    <cellStyle name="Normal 74 2 2 2 4 3 2" xfId="38618" xr:uid="{00000000-0005-0000-0000-0000049C0000}"/>
    <cellStyle name="Normal 74 2 2 2 4 3 3" xfId="23385" xr:uid="{00000000-0005-0000-0000-0000059C0000}"/>
    <cellStyle name="Normal 74 2 2 2 4 4" xfId="33605" xr:uid="{00000000-0005-0000-0000-0000069C0000}"/>
    <cellStyle name="Normal 74 2 2 2 4 5" xfId="18372" xr:uid="{00000000-0005-0000-0000-0000079C0000}"/>
    <cellStyle name="Normal 74 2 2 2 5" xfId="4923" xr:uid="{00000000-0005-0000-0000-0000089C0000}"/>
    <cellStyle name="Normal 74 2 2 2 5 2" xfId="14975" xr:uid="{00000000-0005-0000-0000-0000099C0000}"/>
    <cellStyle name="Normal 74 2 2 2 5 2 2" xfId="45306" xr:uid="{00000000-0005-0000-0000-00000A9C0000}"/>
    <cellStyle name="Normal 74 2 2 2 5 2 3" xfId="30073" xr:uid="{00000000-0005-0000-0000-00000B9C0000}"/>
    <cellStyle name="Normal 74 2 2 2 5 3" xfId="9955" xr:uid="{00000000-0005-0000-0000-00000C9C0000}"/>
    <cellStyle name="Normal 74 2 2 2 5 3 2" xfId="40289" xr:uid="{00000000-0005-0000-0000-00000D9C0000}"/>
    <cellStyle name="Normal 74 2 2 2 5 3 3" xfId="25056" xr:uid="{00000000-0005-0000-0000-00000E9C0000}"/>
    <cellStyle name="Normal 74 2 2 2 5 4" xfId="35276" xr:uid="{00000000-0005-0000-0000-00000F9C0000}"/>
    <cellStyle name="Normal 74 2 2 2 5 5" xfId="20043" xr:uid="{00000000-0005-0000-0000-0000109C0000}"/>
    <cellStyle name="Normal 74 2 2 2 6" xfId="11633" xr:uid="{00000000-0005-0000-0000-0000119C0000}"/>
    <cellStyle name="Normal 74 2 2 2 6 2" xfId="41964" xr:uid="{00000000-0005-0000-0000-0000129C0000}"/>
    <cellStyle name="Normal 74 2 2 2 6 3" xfId="26731" xr:uid="{00000000-0005-0000-0000-0000139C0000}"/>
    <cellStyle name="Normal 74 2 2 2 7" xfId="6612" xr:uid="{00000000-0005-0000-0000-0000149C0000}"/>
    <cellStyle name="Normal 74 2 2 2 7 2" xfId="36947" xr:uid="{00000000-0005-0000-0000-0000159C0000}"/>
    <cellStyle name="Normal 74 2 2 2 7 3" xfId="21714" xr:uid="{00000000-0005-0000-0000-0000169C0000}"/>
    <cellStyle name="Normal 74 2 2 2 8" xfId="31935" xr:uid="{00000000-0005-0000-0000-0000179C0000}"/>
    <cellStyle name="Normal 74 2 2 2 9" xfId="16701" xr:uid="{00000000-0005-0000-0000-0000189C0000}"/>
    <cellStyle name="Normal 74 2 2 3" xfId="1748" xr:uid="{00000000-0005-0000-0000-0000199C0000}"/>
    <cellStyle name="Normal 74 2 2 3 2" xfId="2587" xr:uid="{00000000-0005-0000-0000-00001A9C0000}"/>
    <cellStyle name="Normal 74 2 2 3 2 2" xfId="4277" xr:uid="{00000000-0005-0000-0000-00001B9C0000}"/>
    <cellStyle name="Normal 74 2 2 3 2 2 2" xfId="14350" xr:uid="{00000000-0005-0000-0000-00001C9C0000}"/>
    <cellStyle name="Normal 74 2 2 3 2 2 2 2" xfId="44681" xr:uid="{00000000-0005-0000-0000-00001D9C0000}"/>
    <cellStyle name="Normal 74 2 2 3 2 2 2 3" xfId="29448" xr:uid="{00000000-0005-0000-0000-00001E9C0000}"/>
    <cellStyle name="Normal 74 2 2 3 2 2 3" xfId="9330" xr:uid="{00000000-0005-0000-0000-00001F9C0000}"/>
    <cellStyle name="Normal 74 2 2 3 2 2 3 2" xfId="39664" xr:uid="{00000000-0005-0000-0000-0000209C0000}"/>
    <cellStyle name="Normal 74 2 2 3 2 2 3 3" xfId="24431" xr:uid="{00000000-0005-0000-0000-0000219C0000}"/>
    <cellStyle name="Normal 74 2 2 3 2 2 4" xfId="34651" xr:uid="{00000000-0005-0000-0000-0000229C0000}"/>
    <cellStyle name="Normal 74 2 2 3 2 2 5" xfId="19418" xr:uid="{00000000-0005-0000-0000-0000239C0000}"/>
    <cellStyle name="Normal 74 2 2 3 2 3" xfId="5969" xr:uid="{00000000-0005-0000-0000-0000249C0000}"/>
    <cellStyle name="Normal 74 2 2 3 2 3 2" xfId="16021" xr:uid="{00000000-0005-0000-0000-0000259C0000}"/>
    <cellStyle name="Normal 74 2 2 3 2 3 2 2" xfId="46352" xr:uid="{00000000-0005-0000-0000-0000269C0000}"/>
    <cellStyle name="Normal 74 2 2 3 2 3 2 3" xfId="31119" xr:uid="{00000000-0005-0000-0000-0000279C0000}"/>
    <cellStyle name="Normal 74 2 2 3 2 3 3" xfId="11001" xr:uid="{00000000-0005-0000-0000-0000289C0000}"/>
    <cellStyle name="Normal 74 2 2 3 2 3 3 2" xfId="41335" xr:uid="{00000000-0005-0000-0000-0000299C0000}"/>
    <cellStyle name="Normal 74 2 2 3 2 3 3 3" xfId="26102" xr:uid="{00000000-0005-0000-0000-00002A9C0000}"/>
    <cellStyle name="Normal 74 2 2 3 2 3 4" xfId="36322" xr:uid="{00000000-0005-0000-0000-00002B9C0000}"/>
    <cellStyle name="Normal 74 2 2 3 2 3 5" xfId="21089" xr:uid="{00000000-0005-0000-0000-00002C9C0000}"/>
    <cellStyle name="Normal 74 2 2 3 2 4" xfId="12679" xr:uid="{00000000-0005-0000-0000-00002D9C0000}"/>
    <cellStyle name="Normal 74 2 2 3 2 4 2" xfId="43010" xr:uid="{00000000-0005-0000-0000-00002E9C0000}"/>
    <cellStyle name="Normal 74 2 2 3 2 4 3" xfId="27777" xr:uid="{00000000-0005-0000-0000-00002F9C0000}"/>
    <cellStyle name="Normal 74 2 2 3 2 5" xfId="7658" xr:uid="{00000000-0005-0000-0000-0000309C0000}"/>
    <cellStyle name="Normal 74 2 2 3 2 5 2" xfId="37993" xr:uid="{00000000-0005-0000-0000-0000319C0000}"/>
    <cellStyle name="Normal 74 2 2 3 2 5 3" xfId="22760" xr:uid="{00000000-0005-0000-0000-0000329C0000}"/>
    <cellStyle name="Normal 74 2 2 3 2 6" xfId="32981" xr:uid="{00000000-0005-0000-0000-0000339C0000}"/>
    <cellStyle name="Normal 74 2 2 3 2 7" xfId="17747" xr:uid="{00000000-0005-0000-0000-0000349C0000}"/>
    <cellStyle name="Normal 74 2 2 3 3" xfId="3440" xr:uid="{00000000-0005-0000-0000-0000359C0000}"/>
    <cellStyle name="Normal 74 2 2 3 3 2" xfId="13514" xr:uid="{00000000-0005-0000-0000-0000369C0000}"/>
    <cellStyle name="Normal 74 2 2 3 3 2 2" xfId="43845" xr:uid="{00000000-0005-0000-0000-0000379C0000}"/>
    <cellStyle name="Normal 74 2 2 3 3 2 3" xfId="28612" xr:uid="{00000000-0005-0000-0000-0000389C0000}"/>
    <cellStyle name="Normal 74 2 2 3 3 3" xfId="8494" xr:uid="{00000000-0005-0000-0000-0000399C0000}"/>
    <cellStyle name="Normal 74 2 2 3 3 3 2" xfId="38828" xr:uid="{00000000-0005-0000-0000-00003A9C0000}"/>
    <cellStyle name="Normal 74 2 2 3 3 3 3" xfId="23595" xr:uid="{00000000-0005-0000-0000-00003B9C0000}"/>
    <cellStyle name="Normal 74 2 2 3 3 4" xfId="33815" xr:uid="{00000000-0005-0000-0000-00003C9C0000}"/>
    <cellStyle name="Normal 74 2 2 3 3 5" xfId="18582" xr:uid="{00000000-0005-0000-0000-00003D9C0000}"/>
    <cellStyle name="Normal 74 2 2 3 4" xfId="5133" xr:uid="{00000000-0005-0000-0000-00003E9C0000}"/>
    <cellStyle name="Normal 74 2 2 3 4 2" xfId="15185" xr:uid="{00000000-0005-0000-0000-00003F9C0000}"/>
    <cellStyle name="Normal 74 2 2 3 4 2 2" xfId="45516" xr:uid="{00000000-0005-0000-0000-0000409C0000}"/>
    <cellStyle name="Normal 74 2 2 3 4 2 3" xfId="30283" xr:uid="{00000000-0005-0000-0000-0000419C0000}"/>
    <cellStyle name="Normal 74 2 2 3 4 3" xfId="10165" xr:uid="{00000000-0005-0000-0000-0000429C0000}"/>
    <cellStyle name="Normal 74 2 2 3 4 3 2" xfId="40499" xr:uid="{00000000-0005-0000-0000-0000439C0000}"/>
    <cellStyle name="Normal 74 2 2 3 4 3 3" xfId="25266" xr:uid="{00000000-0005-0000-0000-0000449C0000}"/>
    <cellStyle name="Normal 74 2 2 3 4 4" xfId="35486" xr:uid="{00000000-0005-0000-0000-0000459C0000}"/>
    <cellStyle name="Normal 74 2 2 3 4 5" xfId="20253" xr:uid="{00000000-0005-0000-0000-0000469C0000}"/>
    <cellStyle name="Normal 74 2 2 3 5" xfId="11843" xr:uid="{00000000-0005-0000-0000-0000479C0000}"/>
    <cellStyle name="Normal 74 2 2 3 5 2" xfId="42174" xr:uid="{00000000-0005-0000-0000-0000489C0000}"/>
    <cellStyle name="Normal 74 2 2 3 5 3" xfId="26941" xr:uid="{00000000-0005-0000-0000-0000499C0000}"/>
    <cellStyle name="Normal 74 2 2 3 6" xfId="6822" xr:uid="{00000000-0005-0000-0000-00004A9C0000}"/>
    <cellStyle name="Normal 74 2 2 3 6 2" xfId="37157" xr:uid="{00000000-0005-0000-0000-00004B9C0000}"/>
    <cellStyle name="Normal 74 2 2 3 6 3" xfId="21924" xr:uid="{00000000-0005-0000-0000-00004C9C0000}"/>
    <cellStyle name="Normal 74 2 2 3 7" xfId="32145" xr:uid="{00000000-0005-0000-0000-00004D9C0000}"/>
    <cellStyle name="Normal 74 2 2 3 8" xfId="16911" xr:uid="{00000000-0005-0000-0000-00004E9C0000}"/>
    <cellStyle name="Normal 74 2 2 4" xfId="2169" xr:uid="{00000000-0005-0000-0000-00004F9C0000}"/>
    <cellStyle name="Normal 74 2 2 4 2" xfId="3859" xr:uid="{00000000-0005-0000-0000-0000509C0000}"/>
    <cellStyle name="Normal 74 2 2 4 2 2" xfId="13932" xr:uid="{00000000-0005-0000-0000-0000519C0000}"/>
    <cellStyle name="Normal 74 2 2 4 2 2 2" xfId="44263" xr:uid="{00000000-0005-0000-0000-0000529C0000}"/>
    <cellStyle name="Normal 74 2 2 4 2 2 3" xfId="29030" xr:uid="{00000000-0005-0000-0000-0000539C0000}"/>
    <cellStyle name="Normal 74 2 2 4 2 3" xfId="8912" xr:uid="{00000000-0005-0000-0000-0000549C0000}"/>
    <cellStyle name="Normal 74 2 2 4 2 3 2" xfId="39246" xr:uid="{00000000-0005-0000-0000-0000559C0000}"/>
    <cellStyle name="Normal 74 2 2 4 2 3 3" xfId="24013" xr:uid="{00000000-0005-0000-0000-0000569C0000}"/>
    <cellStyle name="Normal 74 2 2 4 2 4" xfId="34233" xr:uid="{00000000-0005-0000-0000-0000579C0000}"/>
    <cellStyle name="Normal 74 2 2 4 2 5" xfId="19000" xr:uid="{00000000-0005-0000-0000-0000589C0000}"/>
    <cellStyle name="Normal 74 2 2 4 3" xfId="5551" xr:uid="{00000000-0005-0000-0000-0000599C0000}"/>
    <cellStyle name="Normal 74 2 2 4 3 2" xfId="15603" xr:uid="{00000000-0005-0000-0000-00005A9C0000}"/>
    <cellStyle name="Normal 74 2 2 4 3 2 2" xfId="45934" xr:uid="{00000000-0005-0000-0000-00005B9C0000}"/>
    <cellStyle name="Normal 74 2 2 4 3 2 3" xfId="30701" xr:uid="{00000000-0005-0000-0000-00005C9C0000}"/>
    <cellStyle name="Normal 74 2 2 4 3 3" xfId="10583" xr:uid="{00000000-0005-0000-0000-00005D9C0000}"/>
    <cellStyle name="Normal 74 2 2 4 3 3 2" xfId="40917" xr:uid="{00000000-0005-0000-0000-00005E9C0000}"/>
    <cellStyle name="Normal 74 2 2 4 3 3 3" xfId="25684" xr:uid="{00000000-0005-0000-0000-00005F9C0000}"/>
    <cellStyle name="Normal 74 2 2 4 3 4" xfId="35904" xr:uid="{00000000-0005-0000-0000-0000609C0000}"/>
    <cellStyle name="Normal 74 2 2 4 3 5" xfId="20671" xr:uid="{00000000-0005-0000-0000-0000619C0000}"/>
    <cellStyle name="Normal 74 2 2 4 4" xfId="12261" xr:uid="{00000000-0005-0000-0000-0000629C0000}"/>
    <cellStyle name="Normal 74 2 2 4 4 2" xfId="42592" xr:uid="{00000000-0005-0000-0000-0000639C0000}"/>
    <cellStyle name="Normal 74 2 2 4 4 3" xfId="27359" xr:uid="{00000000-0005-0000-0000-0000649C0000}"/>
    <cellStyle name="Normal 74 2 2 4 5" xfId="7240" xr:uid="{00000000-0005-0000-0000-0000659C0000}"/>
    <cellStyle name="Normal 74 2 2 4 5 2" xfId="37575" xr:uid="{00000000-0005-0000-0000-0000669C0000}"/>
    <cellStyle name="Normal 74 2 2 4 5 3" xfId="22342" xr:uid="{00000000-0005-0000-0000-0000679C0000}"/>
    <cellStyle name="Normal 74 2 2 4 6" xfId="32563" xr:uid="{00000000-0005-0000-0000-0000689C0000}"/>
    <cellStyle name="Normal 74 2 2 4 7" xfId="17329" xr:uid="{00000000-0005-0000-0000-0000699C0000}"/>
    <cellStyle name="Normal 74 2 2 5" xfId="3022" xr:uid="{00000000-0005-0000-0000-00006A9C0000}"/>
    <cellStyle name="Normal 74 2 2 5 2" xfId="13096" xr:uid="{00000000-0005-0000-0000-00006B9C0000}"/>
    <cellStyle name="Normal 74 2 2 5 2 2" xfId="43427" xr:uid="{00000000-0005-0000-0000-00006C9C0000}"/>
    <cellStyle name="Normal 74 2 2 5 2 3" xfId="28194" xr:uid="{00000000-0005-0000-0000-00006D9C0000}"/>
    <cellStyle name="Normal 74 2 2 5 3" xfId="8076" xr:uid="{00000000-0005-0000-0000-00006E9C0000}"/>
    <cellStyle name="Normal 74 2 2 5 3 2" xfId="38410" xr:uid="{00000000-0005-0000-0000-00006F9C0000}"/>
    <cellStyle name="Normal 74 2 2 5 3 3" xfId="23177" xr:uid="{00000000-0005-0000-0000-0000709C0000}"/>
    <cellStyle name="Normal 74 2 2 5 4" xfId="33397" xr:uid="{00000000-0005-0000-0000-0000719C0000}"/>
    <cellStyle name="Normal 74 2 2 5 5" xfId="18164" xr:uid="{00000000-0005-0000-0000-0000729C0000}"/>
    <cellStyle name="Normal 74 2 2 6" xfId="4715" xr:uid="{00000000-0005-0000-0000-0000739C0000}"/>
    <cellStyle name="Normal 74 2 2 6 2" xfId="14767" xr:uid="{00000000-0005-0000-0000-0000749C0000}"/>
    <cellStyle name="Normal 74 2 2 6 2 2" xfId="45098" xr:uid="{00000000-0005-0000-0000-0000759C0000}"/>
    <cellStyle name="Normal 74 2 2 6 2 3" xfId="29865" xr:uid="{00000000-0005-0000-0000-0000769C0000}"/>
    <cellStyle name="Normal 74 2 2 6 3" xfId="9747" xr:uid="{00000000-0005-0000-0000-0000779C0000}"/>
    <cellStyle name="Normal 74 2 2 6 3 2" xfId="40081" xr:uid="{00000000-0005-0000-0000-0000789C0000}"/>
    <cellStyle name="Normal 74 2 2 6 3 3" xfId="24848" xr:uid="{00000000-0005-0000-0000-0000799C0000}"/>
    <cellStyle name="Normal 74 2 2 6 4" xfId="35068" xr:uid="{00000000-0005-0000-0000-00007A9C0000}"/>
    <cellStyle name="Normal 74 2 2 6 5" xfId="19835" xr:uid="{00000000-0005-0000-0000-00007B9C0000}"/>
    <cellStyle name="Normal 74 2 2 7" xfId="11425" xr:uid="{00000000-0005-0000-0000-00007C9C0000}"/>
    <cellStyle name="Normal 74 2 2 7 2" xfId="41756" xr:uid="{00000000-0005-0000-0000-00007D9C0000}"/>
    <cellStyle name="Normal 74 2 2 7 3" xfId="26523" xr:uid="{00000000-0005-0000-0000-00007E9C0000}"/>
    <cellStyle name="Normal 74 2 2 8" xfId="6404" xr:uid="{00000000-0005-0000-0000-00007F9C0000}"/>
    <cellStyle name="Normal 74 2 2 8 2" xfId="36739" xr:uid="{00000000-0005-0000-0000-0000809C0000}"/>
    <cellStyle name="Normal 74 2 2 8 3" xfId="21506" xr:uid="{00000000-0005-0000-0000-0000819C0000}"/>
    <cellStyle name="Normal 74 2 2 9" xfId="31727" xr:uid="{00000000-0005-0000-0000-0000829C0000}"/>
    <cellStyle name="Normal 74 2 3" xfId="1431" xr:uid="{00000000-0005-0000-0000-0000839C0000}"/>
    <cellStyle name="Normal 74 2 3 2" xfId="1852" xr:uid="{00000000-0005-0000-0000-0000849C0000}"/>
    <cellStyle name="Normal 74 2 3 2 2" xfId="2691" xr:uid="{00000000-0005-0000-0000-0000859C0000}"/>
    <cellStyle name="Normal 74 2 3 2 2 2" xfId="4381" xr:uid="{00000000-0005-0000-0000-0000869C0000}"/>
    <cellStyle name="Normal 74 2 3 2 2 2 2" xfId="14454" xr:uid="{00000000-0005-0000-0000-0000879C0000}"/>
    <cellStyle name="Normal 74 2 3 2 2 2 2 2" xfId="44785" xr:uid="{00000000-0005-0000-0000-0000889C0000}"/>
    <cellStyle name="Normal 74 2 3 2 2 2 2 3" xfId="29552" xr:uid="{00000000-0005-0000-0000-0000899C0000}"/>
    <cellStyle name="Normal 74 2 3 2 2 2 3" xfId="9434" xr:uid="{00000000-0005-0000-0000-00008A9C0000}"/>
    <cellStyle name="Normal 74 2 3 2 2 2 3 2" xfId="39768" xr:uid="{00000000-0005-0000-0000-00008B9C0000}"/>
    <cellStyle name="Normal 74 2 3 2 2 2 3 3" xfId="24535" xr:uid="{00000000-0005-0000-0000-00008C9C0000}"/>
    <cellStyle name="Normal 74 2 3 2 2 2 4" xfId="34755" xr:uid="{00000000-0005-0000-0000-00008D9C0000}"/>
    <cellStyle name="Normal 74 2 3 2 2 2 5" xfId="19522" xr:uid="{00000000-0005-0000-0000-00008E9C0000}"/>
    <cellStyle name="Normal 74 2 3 2 2 3" xfId="6073" xr:uid="{00000000-0005-0000-0000-00008F9C0000}"/>
    <cellStyle name="Normal 74 2 3 2 2 3 2" xfId="16125" xr:uid="{00000000-0005-0000-0000-0000909C0000}"/>
    <cellStyle name="Normal 74 2 3 2 2 3 2 2" xfId="46456" xr:uid="{00000000-0005-0000-0000-0000919C0000}"/>
    <cellStyle name="Normal 74 2 3 2 2 3 2 3" xfId="31223" xr:uid="{00000000-0005-0000-0000-0000929C0000}"/>
    <cellStyle name="Normal 74 2 3 2 2 3 3" xfId="11105" xr:uid="{00000000-0005-0000-0000-0000939C0000}"/>
    <cellStyle name="Normal 74 2 3 2 2 3 3 2" xfId="41439" xr:uid="{00000000-0005-0000-0000-0000949C0000}"/>
    <cellStyle name="Normal 74 2 3 2 2 3 3 3" xfId="26206" xr:uid="{00000000-0005-0000-0000-0000959C0000}"/>
    <cellStyle name="Normal 74 2 3 2 2 3 4" xfId="36426" xr:uid="{00000000-0005-0000-0000-0000969C0000}"/>
    <cellStyle name="Normal 74 2 3 2 2 3 5" xfId="21193" xr:uid="{00000000-0005-0000-0000-0000979C0000}"/>
    <cellStyle name="Normal 74 2 3 2 2 4" xfId="12783" xr:uid="{00000000-0005-0000-0000-0000989C0000}"/>
    <cellStyle name="Normal 74 2 3 2 2 4 2" xfId="43114" xr:uid="{00000000-0005-0000-0000-0000999C0000}"/>
    <cellStyle name="Normal 74 2 3 2 2 4 3" xfId="27881" xr:uid="{00000000-0005-0000-0000-00009A9C0000}"/>
    <cellStyle name="Normal 74 2 3 2 2 5" xfId="7762" xr:uid="{00000000-0005-0000-0000-00009B9C0000}"/>
    <cellStyle name="Normal 74 2 3 2 2 5 2" xfId="38097" xr:uid="{00000000-0005-0000-0000-00009C9C0000}"/>
    <cellStyle name="Normal 74 2 3 2 2 5 3" xfId="22864" xr:uid="{00000000-0005-0000-0000-00009D9C0000}"/>
    <cellStyle name="Normal 74 2 3 2 2 6" xfId="33085" xr:uid="{00000000-0005-0000-0000-00009E9C0000}"/>
    <cellStyle name="Normal 74 2 3 2 2 7" xfId="17851" xr:uid="{00000000-0005-0000-0000-00009F9C0000}"/>
    <cellStyle name="Normal 74 2 3 2 3" xfId="3544" xr:uid="{00000000-0005-0000-0000-0000A09C0000}"/>
    <cellStyle name="Normal 74 2 3 2 3 2" xfId="13618" xr:uid="{00000000-0005-0000-0000-0000A19C0000}"/>
    <cellStyle name="Normal 74 2 3 2 3 2 2" xfId="43949" xr:uid="{00000000-0005-0000-0000-0000A29C0000}"/>
    <cellStyle name="Normal 74 2 3 2 3 2 3" xfId="28716" xr:uid="{00000000-0005-0000-0000-0000A39C0000}"/>
    <cellStyle name="Normal 74 2 3 2 3 3" xfId="8598" xr:uid="{00000000-0005-0000-0000-0000A49C0000}"/>
    <cellStyle name="Normal 74 2 3 2 3 3 2" xfId="38932" xr:uid="{00000000-0005-0000-0000-0000A59C0000}"/>
    <cellStyle name="Normal 74 2 3 2 3 3 3" xfId="23699" xr:uid="{00000000-0005-0000-0000-0000A69C0000}"/>
    <cellStyle name="Normal 74 2 3 2 3 4" xfId="33919" xr:uid="{00000000-0005-0000-0000-0000A79C0000}"/>
    <cellStyle name="Normal 74 2 3 2 3 5" xfId="18686" xr:uid="{00000000-0005-0000-0000-0000A89C0000}"/>
    <cellStyle name="Normal 74 2 3 2 4" xfId="5237" xr:uid="{00000000-0005-0000-0000-0000A99C0000}"/>
    <cellStyle name="Normal 74 2 3 2 4 2" xfId="15289" xr:uid="{00000000-0005-0000-0000-0000AA9C0000}"/>
    <cellStyle name="Normal 74 2 3 2 4 2 2" xfId="45620" xr:uid="{00000000-0005-0000-0000-0000AB9C0000}"/>
    <cellStyle name="Normal 74 2 3 2 4 2 3" xfId="30387" xr:uid="{00000000-0005-0000-0000-0000AC9C0000}"/>
    <cellStyle name="Normal 74 2 3 2 4 3" xfId="10269" xr:uid="{00000000-0005-0000-0000-0000AD9C0000}"/>
    <cellStyle name="Normal 74 2 3 2 4 3 2" xfId="40603" xr:uid="{00000000-0005-0000-0000-0000AE9C0000}"/>
    <cellStyle name="Normal 74 2 3 2 4 3 3" xfId="25370" xr:uid="{00000000-0005-0000-0000-0000AF9C0000}"/>
    <cellStyle name="Normal 74 2 3 2 4 4" xfId="35590" xr:uid="{00000000-0005-0000-0000-0000B09C0000}"/>
    <cellStyle name="Normal 74 2 3 2 4 5" xfId="20357" xr:uid="{00000000-0005-0000-0000-0000B19C0000}"/>
    <cellStyle name="Normal 74 2 3 2 5" xfId="11947" xr:uid="{00000000-0005-0000-0000-0000B29C0000}"/>
    <cellStyle name="Normal 74 2 3 2 5 2" xfId="42278" xr:uid="{00000000-0005-0000-0000-0000B39C0000}"/>
    <cellStyle name="Normal 74 2 3 2 5 3" xfId="27045" xr:uid="{00000000-0005-0000-0000-0000B49C0000}"/>
    <cellStyle name="Normal 74 2 3 2 6" xfId="6926" xr:uid="{00000000-0005-0000-0000-0000B59C0000}"/>
    <cellStyle name="Normal 74 2 3 2 6 2" xfId="37261" xr:uid="{00000000-0005-0000-0000-0000B69C0000}"/>
    <cellStyle name="Normal 74 2 3 2 6 3" xfId="22028" xr:uid="{00000000-0005-0000-0000-0000B79C0000}"/>
    <cellStyle name="Normal 74 2 3 2 7" xfId="32249" xr:uid="{00000000-0005-0000-0000-0000B89C0000}"/>
    <cellStyle name="Normal 74 2 3 2 8" xfId="17015" xr:uid="{00000000-0005-0000-0000-0000B99C0000}"/>
    <cellStyle name="Normal 74 2 3 3" xfId="2273" xr:uid="{00000000-0005-0000-0000-0000BA9C0000}"/>
    <cellStyle name="Normal 74 2 3 3 2" xfId="3963" xr:uid="{00000000-0005-0000-0000-0000BB9C0000}"/>
    <cellStyle name="Normal 74 2 3 3 2 2" xfId="14036" xr:uid="{00000000-0005-0000-0000-0000BC9C0000}"/>
    <cellStyle name="Normal 74 2 3 3 2 2 2" xfId="44367" xr:uid="{00000000-0005-0000-0000-0000BD9C0000}"/>
    <cellStyle name="Normal 74 2 3 3 2 2 3" xfId="29134" xr:uid="{00000000-0005-0000-0000-0000BE9C0000}"/>
    <cellStyle name="Normal 74 2 3 3 2 3" xfId="9016" xr:uid="{00000000-0005-0000-0000-0000BF9C0000}"/>
    <cellStyle name="Normal 74 2 3 3 2 3 2" xfId="39350" xr:uid="{00000000-0005-0000-0000-0000C09C0000}"/>
    <cellStyle name="Normal 74 2 3 3 2 3 3" xfId="24117" xr:uid="{00000000-0005-0000-0000-0000C19C0000}"/>
    <cellStyle name="Normal 74 2 3 3 2 4" xfId="34337" xr:uid="{00000000-0005-0000-0000-0000C29C0000}"/>
    <cellStyle name="Normal 74 2 3 3 2 5" xfId="19104" xr:uid="{00000000-0005-0000-0000-0000C39C0000}"/>
    <cellStyle name="Normal 74 2 3 3 3" xfId="5655" xr:uid="{00000000-0005-0000-0000-0000C49C0000}"/>
    <cellStyle name="Normal 74 2 3 3 3 2" xfId="15707" xr:uid="{00000000-0005-0000-0000-0000C59C0000}"/>
    <cellStyle name="Normal 74 2 3 3 3 2 2" xfId="46038" xr:uid="{00000000-0005-0000-0000-0000C69C0000}"/>
    <cellStyle name="Normal 74 2 3 3 3 2 3" xfId="30805" xr:uid="{00000000-0005-0000-0000-0000C79C0000}"/>
    <cellStyle name="Normal 74 2 3 3 3 3" xfId="10687" xr:uid="{00000000-0005-0000-0000-0000C89C0000}"/>
    <cellStyle name="Normal 74 2 3 3 3 3 2" xfId="41021" xr:uid="{00000000-0005-0000-0000-0000C99C0000}"/>
    <cellStyle name="Normal 74 2 3 3 3 3 3" xfId="25788" xr:uid="{00000000-0005-0000-0000-0000CA9C0000}"/>
    <cellStyle name="Normal 74 2 3 3 3 4" xfId="36008" xr:uid="{00000000-0005-0000-0000-0000CB9C0000}"/>
    <cellStyle name="Normal 74 2 3 3 3 5" xfId="20775" xr:uid="{00000000-0005-0000-0000-0000CC9C0000}"/>
    <cellStyle name="Normal 74 2 3 3 4" xfId="12365" xr:uid="{00000000-0005-0000-0000-0000CD9C0000}"/>
    <cellStyle name="Normal 74 2 3 3 4 2" xfId="42696" xr:uid="{00000000-0005-0000-0000-0000CE9C0000}"/>
    <cellStyle name="Normal 74 2 3 3 4 3" xfId="27463" xr:uid="{00000000-0005-0000-0000-0000CF9C0000}"/>
    <cellStyle name="Normal 74 2 3 3 5" xfId="7344" xr:uid="{00000000-0005-0000-0000-0000D09C0000}"/>
    <cellStyle name="Normal 74 2 3 3 5 2" xfId="37679" xr:uid="{00000000-0005-0000-0000-0000D19C0000}"/>
    <cellStyle name="Normal 74 2 3 3 5 3" xfId="22446" xr:uid="{00000000-0005-0000-0000-0000D29C0000}"/>
    <cellStyle name="Normal 74 2 3 3 6" xfId="32667" xr:uid="{00000000-0005-0000-0000-0000D39C0000}"/>
    <cellStyle name="Normal 74 2 3 3 7" xfId="17433" xr:uid="{00000000-0005-0000-0000-0000D49C0000}"/>
    <cellStyle name="Normal 74 2 3 4" xfId="3126" xr:uid="{00000000-0005-0000-0000-0000D59C0000}"/>
    <cellStyle name="Normal 74 2 3 4 2" xfId="13200" xr:uid="{00000000-0005-0000-0000-0000D69C0000}"/>
    <cellStyle name="Normal 74 2 3 4 2 2" xfId="43531" xr:uid="{00000000-0005-0000-0000-0000D79C0000}"/>
    <cellStyle name="Normal 74 2 3 4 2 3" xfId="28298" xr:uid="{00000000-0005-0000-0000-0000D89C0000}"/>
    <cellStyle name="Normal 74 2 3 4 3" xfId="8180" xr:uid="{00000000-0005-0000-0000-0000D99C0000}"/>
    <cellStyle name="Normal 74 2 3 4 3 2" xfId="38514" xr:uid="{00000000-0005-0000-0000-0000DA9C0000}"/>
    <cellStyle name="Normal 74 2 3 4 3 3" xfId="23281" xr:uid="{00000000-0005-0000-0000-0000DB9C0000}"/>
    <cellStyle name="Normal 74 2 3 4 4" xfId="33501" xr:uid="{00000000-0005-0000-0000-0000DC9C0000}"/>
    <cellStyle name="Normal 74 2 3 4 5" xfId="18268" xr:uid="{00000000-0005-0000-0000-0000DD9C0000}"/>
    <cellStyle name="Normal 74 2 3 5" xfId="4819" xr:uid="{00000000-0005-0000-0000-0000DE9C0000}"/>
    <cellStyle name="Normal 74 2 3 5 2" xfId="14871" xr:uid="{00000000-0005-0000-0000-0000DF9C0000}"/>
    <cellStyle name="Normal 74 2 3 5 2 2" xfId="45202" xr:uid="{00000000-0005-0000-0000-0000E09C0000}"/>
    <cellStyle name="Normal 74 2 3 5 2 3" xfId="29969" xr:uid="{00000000-0005-0000-0000-0000E19C0000}"/>
    <cellStyle name="Normal 74 2 3 5 3" xfId="9851" xr:uid="{00000000-0005-0000-0000-0000E29C0000}"/>
    <cellStyle name="Normal 74 2 3 5 3 2" xfId="40185" xr:uid="{00000000-0005-0000-0000-0000E39C0000}"/>
    <cellStyle name="Normal 74 2 3 5 3 3" xfId="24952" xr:uid="{00000000-0005-0000-0000-0000E49C0000}"/>
    <cellStyle name="Normal 74 2 3 5 4" xfId="35172" xr:uid="{00000000-0005-0000-0000-0000E59C0000}"/>
    <cellStyle name="Normal 74 2 3 5 5" xfId="19939" xr:uid="{00000000-0005-0000-0000-0000E69C0000}"/>
    <cellStyle name="Normal 74 2 3 6" xfId="11529" xr:uid="{00000000-0005-0000-0000-0000E79C0000}"/>
    <cellStyle name="Normal 74 2 3 6 2" xfId="41860" xr:uid="{00000000-0005-0000-0000-0000E89C0000}"/>
    <cellStyle name="Normal 74 2 3 6 3" xfId="26627" xr:uid="{00000000-0005-0000-0000-0000E99C0000}"/>
    <cellStyle name="Normal 74 2 3 7" xfId="6508" xr:uid="{00000000-0005-0000-0000-0000EA9C0000}"/>
    <cellStyle name="Normal 74 2 3 7 2" xfId="36843" xr:uid="{00000000-0005-0000-0000-0000EB9C0000}"/>
    <cellStyle name="Normal 74 2 3 7 3" xfId="21610" xr:uid="{00000000-0005-0000-0000-0000EC9C0000}"/>
    <cellStyle name="Normal 74 2 3 8" xfId="31831" xr:uid="{00000000-0005-0000-0000-0000ED9C0000}"/>
    <cellStyle name="Normal 74 2 3 9" xfId="16597" xr:uid="{00000000-0005-0000-0000-0000EE9C0000}"/>
    <cellStyle name="Normal 74 2 4" xfId="1644" xr:uid="{00000000-0005-0000-0000-0000EF9C0000}"/>
    <cellStyle name="Normal 74 2 4 2" xfId="2483" xr:uid="{00000000-0005-0000-0000-0000F09C0000}"/>
    <cellStyle name="Normal 74 2 4 2 2" xfId="4173" xr:uid="{00000000-0005-0000-0000-0000F19C0000}"/>
    <cellStyle name="Normal 74 2 4 2 2 2" xfId="14246" xr:uid="{00000000-0005-0000-0000-0000F29C0000}"/>
    <cellStyle name="Normal 74 2 4 2 2 2 2" xfId="44577" xr:uid="{00000000-0005-0000-0000-0000F39C0000}"/>
    <cellStyle name="Normal 74 2 4 2 2 2 3" xfId="29344" xr:uid="{00000000-0005-0000-0000-0000F49C0000}"/>
    <cellStyle name="Normal 74 2 4 2 2 3" xfId="9226" xr:uid="{00000000-0005-0000-0000-0000F59C0000}"/>
    <cellStyle name="Normal 74 2 4 2 2 3 2" xfId="39560" xr:uid="{00000000-0005-0000-0000-0000F69C0000}"/>
    <cellStyle name="Normal 74 2 4 2 2 3 3" xfId="24327" xr:uid="{00000000-0005-0000-0000-0000F79C0000}"/>
    <cellStyle name="Normal 74 2 4 2 2 4" xfId="34547" xr:uid="{00000000-0005-0000-0000-0000F89C0000}"/>
    <cellStyle name="Normal 74 2 4 2 2 5" xfId="19314" xr:uid="{00000000-0005-0000-0000-0000F99C0000}"/>
    <cellStyle name="Normal 74 2 4 2 3" xfId="5865" xr:uid="{00000000-0005-0000-0000-0000FA9C0000}"/>
    <cellStyle name="Normal 74 2 4 2 3 2" xfId="15917" xr:uid="{00000000-0005-0000-0000-0000FB9C0000}"/>
    <cellStyle name="Normal 74 2 4 2 3 2 2" xfId="46248" xr:uid="{00000000-0005-0000-0000-0000FC9C0000}"/>
    <cellStyle name="Normal 74 2 4 2 3 2 3" xfId="31015" xr:uid="{00000000-0005-0000-0000-0000FD9C0000}"/>
    <cellStyle name="Normal 74 2 4 2 3 3" xfId="10897" xr:uid="{00000000-0005-0000-0000-0000FE9C0000}"/>
    <cellStyle name="Normal 74 2 4 2 3 3 2" xfId="41231" xr:uid="{00000000-0005-0000-0000-0000FF9C0000}"/>
    <cellStyle name="Normal 74 2 4 2 3 3 3" xfId="25998" xr:uid="{00000000-0005-0000-0000-0000009D0000}"/>
    <cellStyle name="Normal 74 2 4 2 3 4" xfId="36218" xr:uid="{00000000-0005-0000-0000-0000019D0000}"/>
    <cellStyle name="Normal 74 2 4 2 3 5" xfId="20985" xr:uid="{00000000-0005-0000-0000-0000029D0000}"/>
    <cellStyle name="Normal 74 2 4 2 4" xfId="12575" xr:uid="{00000000-0005-0000-0000-0000039D0000}"/>
    <cellStyle name="Normal 74 2 4 2 4 2" xfId="42906" xr:uid="{00000000-0005-0000-0000-0000049D0000}"/>
    <cellStyle name="Normal 74 2 4 2 4 3" xfId="27673" xr:uid="{00000000-0005-0000-0000-0000059D0000}"/>
    <cellStyle name="Normal 74 2 4 2 5" xfId="7554" xr:uid="{00000000-0005-0000-0000-0000069D0000}"/>
    <cellStyle name="Normal 74 2 4 2 5 2" xfId="37889" xr:uid="{00000000-0005-0000-0000-0000079D0000}"/>
    <cellStyle name="Normal 74 2 4 2 5 3" xfId="22656" xr:uid="{00000000-0005-0000-0000-0000089D0000}"/>
    <cellStyle name="Normal 74 2 4 2 6" xfId="32877" xr:uid="{00000000-0005-0000-0000-0000099D0000}"/>
    <cellStyle name="Normal 74 2 4 2 7" xfId="17643" xr:uid="{00000000-0005-0000-0000-00000A9D0000}"/>
    <cellStyle name="Normal 74 2 4 3" xfId="3336" xr:uid="{00000000-0005-0000-0000-00000B9D0000}"/>
    <cellStyle name="Normal 74 2 4 3 2" xfId="13410" xr:uid="{00000000-0005-0000-0000-00000C9D0000}"/>
    <cellStyle name="Normal 74 2 4 3 2 2" xfId="43741" xr:uid="{00000000-0005-0000-0000-00000D9D0000}"/>
    <cellStyle name="Normal 74 2 4 3 2 3" xfId="28508" xr:uid="{00000000-0005-0000-0000-00000E9D0000}"/>
    <cellStyle name="Normal 74 2 4 3 3" xfId="8390" xr:uid="{00000000-0005-0000-0000-00000F9D0000}"/>
    <cellStyle name="Normal 74 2 4 3 3 2" xfId="38724" xr:uid="{00000000-0005-0000-0000-0000109D0000}"/>
    <cellStyle name="Normal 74 2 4 3 3 3" xfId="23491" xr:uid="{00000000-0005-0000-0000-0000119D0000}"/>
    <cellStyle name="Normal 74 2 4 3 4" xfId="33711" xr:uid="{00000000-0005-0000-0000-0000129D0000}"/>
    <cellStyle name="Normal 74 2 4 3 5" xfId="18478" xr:uid="{00000000-0005-0000-0000-0000139D0000}"/>
    <cellStyle name="Normal 74 2 4 4" xfId="5029" xr:uid="{00000000-0005-0000-0000-0000149D0000}"/>
    <cellStyle name="Normal 74 2 4 4 2" xfId="15081" xr:uid="{00000000-0005-0000-0000-0000159D0000}"/>
    <cellStyle name="Normal 74 2 4 4 2 2" xfId="45412" xr:uid="{00000000-0005-0000-0000-0000169D0000}"/>
    <cellStyle name="Normal 74 2 4 4 2 3" xfId="30179" xr:uid="{00000000-0005-0000-0000-0000179D0000}"/>
    <cellStyle name="Normal 74 2 4 4 3" xfId="10061" xr:uid="{00000000-0005-0000-0000-0000189D0000}"/>
    <cellStyle name="Normal 74 2 4 4 3 2" xfId="40395" xr:uid="{00000000-0005-0000-0000-0000199D0000}"/>
    <cellStyle name="Normal 74 2 4 4 3 3" xfId="25162" xr:uid="{00000000-0005-0000-0000-00001A9D0000}"/>
    <cellStyle name="Normal 74 2 4 4 4" xfId="35382" xr:uid="{00000000-0005-0000-0000-00001B9D0000}"/>
    <cellStyle name="Normal 74 2 4 4 5" xfId="20149" xr:uid="{00000000-0005-0000-0000-00001C9D0000}"/>
    <cellStyle name="Normal 74 2 4 5" xfId="11739" xr:uid="{00000000-0005-0000-0000-00001D9D0000}"/>
    <cellStyle name="Normal 74 2 4 5 2" xfId="42070" xr:uid="{00000000-0005-0000-0000-00001E9D0000}"/>
    <cellStyle name="Normal 74 2 4 5 3" xfId="26837" xr:uid="{00000000-0005-0000-0000-00001F9D0000}"/>
    <cellStyle name="Normal 74 2 4 6" xfId="6718" xr:uid="{00000000-0005-0000-0000-0000209D0000}"/>
    <cellStyle name="Normal 74 2 4 6 2" xfId="37053" xr:uid="{00000000-0005-0000-0000-0000219D0000}"/>
    <cellStyle name="Normal 74 2 4 6 3" xfId="21820" xr:uid="{00000000-0005-0000-0000-0000229D0000}"/>
    <cellStyle name="Normal 74 2 4 7" xfId="32041" xr:uid="{00000000-0005-0000-0000-0000239D0000}"/>
    <cellStyle name="Normal 74 2 4 8" xfId="16807" xr:uid="{00000000-0005-0000-0000-0000249D0000}"/>
    <cellStyle name="Normal 74 2 5" xfId="2065" xr:uid="{00000000-0005-0000-0000-0000259D0000}"/>
    <cellStyle name="Normal 74 2 5 2" xfId="3755" xr:uid="{00000000-0005-0000-0000-0000269D0000}"/>
    <cellStyle name="Normal 74 2 5 2 2" xfId="13828" xr:uid="{00000000-0005-0000-0000-0000279D0000}"/>
    <cellStyle name="Normal 74 2 5 2 2 2" xfId="44159" xr:uid="{00000000-0005-0000-0000-0000289D0000}"/>
    <cellStyle name="Normal 74 2 5 2 2 3" xfId="28926" xr:uid="{00000000-0005-0000-0000-0000299D0000}"/>
    <cellStyle name="Normal 74 2 5 2 3" xfId="8808" xr:uid="{00000000-0005-0000-0000-00002A9D0000}"/>
    <cellStyle name="Normal 74 2 5 2 3 2" xfId="39142" xr:uid="{00000000-0005-0000-0000-00002B9D0000}"/>
    <cellStyle name="Normal 74 2 5 2 3 3" xfId="23909" xr:uid="{00000000-0005-0000-0000-00002C9D0000}"/>
    <cellStyle name="Normal 74 2 5 2 4" xfId="34129" xr:uid="{00000000-0005-0000-0000-00002D9D0000}"/>
    <cellStyle name="Normal 74 2 5 2 5" xfId="18896" xr:uid="{00000000-0005-0000-0000-00002E9D0000}"/>
    <cellStyle name="Normal 74 2 5 3" xfId="5447" xr:uid="{00000000-0005-0000-0000-00002F9D0000}"/>
    <cellStyle name="Normal 74 2 5 3 2" xfId="15499" xr:uid="{00000000-0005-0000-0000-0000309D0000}"/>
    <cellStyle name="Normal 74 2 5 3 2 2" xfId="45830" xr:uid="{00000000-0005-0000-0000-0000319D0000}"/>
    <cellStyle name="Normal 74 2 5 3 2 3" xfId="30597" xr:uid="{00000000-0005-0000-0000-0000329D0000}"/>
    <cellStyle name="Normal 74 2 5 3 3" xfId="10479" xr:uid="{00000000-0005-0000-0000-0000339D0000}"/>
    <cellStyle name="Normal 74 2 5 3 3 2" xfId="40813" xr:uid="{00000000-0005-0000-0000-0000349D0000}"/>
    <cellStyle name="Normal 74 2 5 3 3 3" xfId="25580" xr:uid="{00000000-0005-0000-0000-0000359D0000}"/>
    <cellStyle name="Normal 74 2 5 3 4" xfId="35800" xr:uid="{00000000-0005-0000-0000-0000369D0000}"/>
    <cellStyle name="Normal 74 2 5 3 5" xfId="20567" xr:uid="{00000000-0005-0000-0000-0000379D0000}"/>
    <cellStyle name="Normal 74 2 5 4" xfId="12157" xr:uid="{00000000-0005-0000-0000-0000389D0000}"/>
    <cellStyle name="Normal 74 2 5 4 2" xfId="42488" xr:uid="{00000000-0005-0000-0000-0000399D0000}"/>
    <cellStyle name="Normal 74 2 5 4 3" xfId="27255" xr:uid="{00000000-0005-0000-0000-00003A9D0000}"/>
    <cellStyle name="Normal 74 2 5 5" xfId="7136" xr:uid="{00000000-0005-0000-0000-00003B9D0000}"/>
    <cellStyle name="Normal 74 2 5 5 2" xfId="37471" xr:uid="{00000000-0005-0000-0000-00003C9D0000}"/>
    <cellStyle name="Normal 74 2 5 5 3" xfId="22238" xr:uid="{00000000-0005-0000-0000-00003D9D0000}"/>
    <cellStyle name="Normal 74 2 5 6" xfId="32459" xr:uid="{00000000-0005-0000-0000-00003E9D0000}"/>
    <cellStyle name="Normal 74 2 5 7" xfId="17225" xr:uid="{00000000-0005-0000-0000-00003F9D0000}"/>
    <cellStyle name="Normal 74 2 6" xfId="2918" xr:uid="{00000000-0005-0000-0000-0000409D0000}"/>
    <cellStyle name="Normal 74 2 6 2" xfId="12992" xr:uid="{00000000-0005-0000-0000-0000419D0000}"/>
    <cellStyle name="Normal 74 2 6 2 2" xfId="43323" xr:uid="{00000000-0005-0000-0000-0000429D0000}"/>
    <cellStyle name="Normal 74 2 6 2 3" xfId="28090" xr:uid="{00000000-0005-0000-0000-0000439D0000}"/>
    <cellStyle name="Normal 74 2 6 3" xfId="7972" xr:uid="{00000000-0005-0000-0000-0000449D0000}"/>
    <cellStyle name="Normal 74 2 6 3 2" xfId="38306" xr:uid="{00000000-0005-0000-0000-0000459D0000}"/>
    <cellStyle name="Normal 74 2 6 3 3" xfId="23073" xr:uid="{00000000-0005-0000-0000-0000469D0000}"/>
    <cellStyle name="Normal 74 2 6 4" xfId="33293" xr:uid="{00000000-0005-0000-0000-0000479D0000}"/>
    <cellStyle name="Normal 74 2 6 5" xfId="18060" xr:uid="{00000000-0005-0000-0000-0000489D0000}"/>
    <cellStyle name="Normal 74 2 7" xfId="4611" xr:uid="{00000000-0005-0000-0000-0000499D0000}"/>
    <cellStyle name="Normal 74 2 7 2" xfId="14663" xr:uid="{00000000-0005-0000-0000-00004A9D0000}"/>
    <cellStyle name="Normal 74 2 7 2 2" xfId="44994" xr:uid="{00000000-0005-0000-0000-00004B9D0000}"/>
    <cellStyle name="Normal 74 2 7 2 3" xfId="29761" xr:uid="{00000000-0005-0000-0000-00004C9D0000}"/>
    <cellStyle name="Normal 74 2 7 3" xfId="9643" xr:uid="{00000000-0005-0000-0000-00004D9D0000}"/>
    <cellStyle name="Normal 74 2 7 3 2" xfId="39977" xr:uid="{00000000-0005-0000-0000-00004E9D0000}"/>
    <cellStyle name="Normal 74 2 7 3 3" xfId="24744" xr:uid="{00000000-0005-0000-0000-00004F9D0000}"/>
    <cellStyle name="Normal 74 2 7 4" xfId="34964" xr:uid="{00000000-0005-0000-0000-0000509D0000}"/>
    <cellStyle name="Normal 74 2 7 5" xfId="19731" xr:uid="{00000000-0005-0000-0000-0000519D0000}"/>
    <cellStyle name="Normal 74 2 8" xfId="11321" xr:uid="{00000000-0005-0000-0000-0000529D0000}"/>
    <cellStyle name="Normal 74 2 8 2" xfId="41652" xr:uid="{00000000-0005-0000-0000-0000539D0000}"/>
    <cellStyle name="Normal 74 2 8 3" xfId="26419" xr:uid="{00000000-0005-0000-0000-0000549D0000}"/>
    <cellStyle name="Normal 74 2 9" xfId="6300" xr:uid="{00000000-0005-0000-0000-0000559D0000}"/>
    <cellStyle name="Normal 74 2 9 2" xfId="36635" xr:uid="{00000000-0005-0000-0000-0000569D0000}"/>
    <cellStyle name="Normal 74 2 9 3" xfId="21402" xr:uid="{00000000-0005-0000-0000-0000579D0000}"/>
    <cellStyle name="Normal 74 3" xfId="1264" xr:uid="{00000000-0005-0000-0000-0000589D0000}"/>
    <cellStyle name="Normal 74 3 10" xfId="16441" xr:uid="{00000000-0005-0000-0000-0000599D0000}"/>
    <cellStyle name="Normal 74 3 2" xfId="1483" xr:uid="{00000000-0005-0000-0000-00005A9D0000}"/>
    <cellStyle name="Normal 74 3 2 2" xfId="1904" xr:uid="{00000000-0005-0000-0000-00005B9D0000}"/>
    <cellStyle name="Normal 74 3 2 2 2" xfId="2743" xr:uid="{00000000-0005-0000-0000-00005C9D0000}"/>
    <cellStyle name="Normal 74 3 2 2 2 2" xfId="4433" xr:uid="{00000000-0005-0000-0000-00005D9D0000}"/>
    <cellStyle name="Normal 74 3 2 2 2 2 2" xfId="14506" xr:uid="{00000000-0005-0000-0000-00005E9D0000}"/>
    <cellStyle name="Normal 74 3 2 2 2 2 2 2" xfId="44837" xr:uid="{00000000-0005-0000-0000-00005F9D0000}"/>
    <cellStyle name="Normal 74 3 2 2 2 2 2 3" xfId="29604" xr:uid="{00000000-0005-0000-0000-0000609D0000}"/>
    <cellStyle name="Normal 74 3 2 2 2 2 3" xfId="9486" xr:uid="{00000000-0005-0000-0000-0000619D0000}"/>
    <cellStyle name="Normal 74 3 2 2 2 2 3 2" xfId="39820" xr:uid="{00000000-0005-0000-0000-0000629D0000}"/>
    <cellStyle name="Normal 74 3 2 2 2 2 3 3" xfId="24587" xr:uid="{00000000-0005-0000-0000-0000639D0000}"/>
    <cellStyle name="Normal 74 3 2 2 2 2 4" xfId="34807" xr:uid="{00000000-0005-0000-0000-0000649D0000}"/>
    <cellStyle name="Normal 74 3 2 2 2 2 5" xfId="19574" xr:uid="{00000000-0005-0000-0000-0000659D0000}"/>
    <cellStyle name="Normal 74 3 2 2 2 3" xfId="6125" xr:uid="{00000000-0005-0000-0000-0000669D0000}"/>
    <cellStyle name="Normal 74 3 2 2 2 3 2" xfId="16177" xr:uid="{00000000-0005-0000-0000-0000679D0000}"/>
    <cellStyle name="Normal 74 3 2 2 2 3 2 2" xfId="46508" xr:uid="{00000000-0005-0000-0000-0000689D0000}"/>
    <cellStyle name="Normal 74 3 2 2 2 3 2 3" xfId="31275" xr:uid="{00000000-0005-0000-0000-0000699D0000}"/>
    <cellStyle name="Normal 74 3 2 2 2 3 3" xfId="11157" xr:uid="{00000000-0005-0000-0000-00006A9D0000}"/>
    <cellStyle name="Normal 74 3 2 2 2 3 3 2" xfId="41491" xr:uid="{00000000-0005-0000-0000-00006B9D0000}"/>
    <cellStyle name="Normal 74 3 2 2 2 3 3 3" xfId="26258" xr:uid="{00000000-0005-0000-0000-00006C9D0000}"/>
    <cellStyle name="Normal 74 3 2 2 2 3 4" xfId="36478" xr:uid="{00000000-0005-0000-0000-00006D9D0000}"/>
    <cellStyle name="Normal 74 3 2 2 2 3 5" xfId="21245" xr:uid="{00000000-0005-0000-0000-00006E9D0000}"/>
    <cellStyle name="Normal 74 3 2 2 2 4" xfId="12835" xr:uid="{00000000-0005-0000-0000-00006F9D0000}"/>
    <cellStyle name="Normal 74 3 2 2 2 4 2" xfId="43166" xr:uid="{00000000-0005-0000-0000-0000709D0000}"/>
    <cellStyle name="Normal 74 3 2 2 2 4 3" xfId="27933" xr:uid="{00000000-0005-0000-0000-0000719D0000}"/>
    <cellStyle name="Normal 74 3 2 2 2 5" xfId="7814" xr:uid="{00000000-0005-0000-0000-0000729D0000}"/>
    <cellStyle name="Normal 74 3 2 2 2 5 2" xfId="38149" xr:uid="{00000000-0005-0000-0000-0000739D0000}"/>
    <cellStyle name="Normal 74 3 2 2 2 5 3" xfId="22916" xr:uid="{00000000-0005-0000-0000-0000749D0000}"/>
    <cellStyle name="Normal 74 3 2 2 2 6" xfId="33137" xr:uid="{00000000-0005-0000-0000-0000759D0000}"/>
    <cellStyle name="Normal 74 3 2 2 2 7" xfId="17903" xr:uid="{00000000-0005-0000-0000-0000769D0000}"/>
    <cellStyle name="Normal 74 3 2 2 3" xfId="3596" xr:uid="{00000000-0005-0000-0000-0000779D0000}"/>
    <cellStyle name="Normal 74 3 2 2 3 2" xfId="13670" xr:uid="{00000000-0005-0000-0000-0000789D0000}"/>
    <cellStyle name="Normal 74 3 2 2 3 2 2" xfId="44001" xr:uid="{00000000-0005-0000-0000-0000799D0000}"/>
    <cellStyle name="Normal 74 3 2 2 3 2 3" xfId="28768" xr:uid="{00000000-0005-0000-0000-00007A9D0000}"/>
    <cellStyle name="Normal 74 3 2 2 3 3" xfId="8650" xr:uid="{00000000-0005-0000-0000-00007B9D0000}"/>
    <cellStyle name="Normal 74 3 2 2 3 3 2" xfId="38984" xr:uid="{00000000-0005-0000-0000-00007C9D0000}"/>
    <cellStyle name="Normal 74 3 2 2 3 3 3" xfId="23751" xr:uid="{00000000-0005-0000-0000-00007D9D0000}"/>
    <cellStyle name="Normal 74 3 2 2 3 4" xfId="33971" xr:uid="{00000000-0005-0000-0000-00007E9D0000}"/>
    <cellStyle name="Normal 74 3 2 2 3 5" xfId="18738" xr:uid="{00000000-0005-0000-0000-00007F9D0000}"/>
    <cellStyle name="Normal 74 3 2 2 4" xfId="5289" xr:uid="{00000000-0005-0000-0000-0000809D0000}"/>
    <cellStyle name="Normal 74 3 2 2 4 2" xfId="15341" xr:uid="{00000000-0005-0000-0000-0000819D0000}"/>
    <cellStyle name="Normal 74 3 2 2 4 2 2" xfId="45672" xr:uid="{00000000-0005-0000-0000-0000829D0000}"/>
    <cellStyle name="Normal 74 3 2 2 4 2 3" xfId="30439" xr:uid="{00000000-0005-0000-0000-0000839D0000}"/>
    <cellStyle name="Normal 74 3 2 2 4 3" xfId="10321" xr:uid="{00000000-0005-0000-0000-0000849D0000}"/>
    <cellStyle name="Normal 74 3 2 2 4 3 2" xfId="40655" xr:uid="{00000000-0005-0000-0000-0000859D0000}"/>
    <cellStyle name="Normal 74 3 2 2 4 3 3" xfId="25422" xr:uid="{00000000-0005-0000-0000-0000869D0000}"/>
    <cellStyle name="Normal 74 3 2 2 4 4" xfId="35642" xr:uid="{00000000-0005-0000-0000-0000879D0000}"/>
    <cellStyle name="Normal 74 3 2 2 4 5" xfId="20409" xr:uid="{00000000-0005-0000-0000-0000889D0000}"/>
    <cellStyle name="Normal 74 3 2 2 5" xfId="11999" xr:uid="{00000000-0005-0000-0000-0000899D0000}"/>
    <cellStyle name="Normal 74 3 2 2 5 2" xfId="42330" xr:uid="{00000000-0005-0000-0000-00008A9D0000}"/>
    <cellStyle name="Normal 74 3 2 2 5 3" xfId="27097" xr:uid="{00000000-0005-0000-0000-00008B9D0000}"/>
    <cellStyle name="Normal 74 3 2 2 6" xfId="6978" xr:uid="{00000000-0005-0000-0000-00008C9D0000}"/>
    <cellStyle name="Normal 74 3 2 2 6 2" xfId="37313" xr:uid="{00000000-0005-0000-0000-00008D9D0000}"/>
    <cellStyle name="Normal 74 3 2 2 6 3" xfId="22080" xr:uid="{00000000-0005-0000-0000-00008E9D0000}"/>
    <cellStyle name="Normal 74 3 2 2 7" xfId="32301" xr:uid="{00000000-0005-0000-0000-00008F9D0000}"/>
    <cellStyle name="Normal 74 3 2 2 8" xfId="17067" xr:uid="{00000000-0005-0000-0000-0000909D0000}"/>
    <cellStyle name="Normal 74 3 2 3" xfId="2325" xr:uid="{00000000-0005-0000-0000-0000919D0000}"/>
    <cellStyle name="Normal 74 3 2 3 2" xfId="4015" xr:uid="{00000000-0005-0000-0000-0000929D0000}"/>
    <cellStyle name="Normal 74 3 2 3 2 2" xfId="14088" xr:uid="{00000000-0005-0000-0000-0000939D0000}"/>
    <cellStyle name="Normal 74 3 2 3 2 2 2" xfId="44419" xr:uid="{00000000-0005-0000-0000-0000949D0000}"/>
    <cellStyle name="Normal 74 3 2 3 2 2 3" xfId="29186" xr:uid="{00000000-0005-0000-0000-0000959D0000}"/>
    <cellStyle name="Normal 74 3 2 3 2 3" xfId="9068" xr:uid="{00000000-0005-0000-0000-0000969D0000}"/>
    <cellStyle name="Normal 74 3 2 3 2 3 2" xfId="39402" xr:uid="{00000000-0005-0000-0000-0000979D0000}"/>
    <cellStyle name="Normal 74 3 2 3 2 3 3" xfId="24169" xr:uid="{00000000-0005-0000-0000-0000989D0000}"/>
    <cellStyle name="Normal 74 3 2 3 2 4" xfId="34389" xr:uid="{00000000-0005-0000-0000-0000999D0000}"/>
    <cellStyle name="Normal 74 3 2 3 2 5" xfId="19156" xr:uid="{00000000-0005-0000-0000-00009A9D0000}"/>
    <cellStyle name="Normal 74 3 2 3 3" xfId="5707" xr:uid="{00000000-0005-0000-0000-00009B9D0000}"/>
    <cellStyle name="Normal 74 3 2 3 3 2" xfId="15759" xr:uid="{00000000-0005-0000-0000-00009C9D0000}"/>
    <cellStyle name="Normal 74 3 2 3 3 2 2" xfId="46090" xr:uid="{00000000-0005-0000-0000-00009D9D0000}"/>
    <cellStyle name="Normal 74 3 2 3 3 2 3" xfId="30857" xr:uid="{00000000-0005-0000-0000-00009E9D0000}"/>
    <cellStyle name="Normal 74 3 2 3 3 3" xfId="10739" xr:uid="{00000000-0005-0000-0000-00009F9D0000}"/>
    <cellStyle name="Normal 74 3 2 3 3 3 2" xfId="41073" xr:uid="{00000000-0005-0000-0000-0000A09D0000}"/>
    <cellStyle name="Normal 74 3 2 3 3 3 3" xfId="25840" xr:uid="{00000000-0005-0000-0000-0000A19D0000}"/>
    <cellStyle name="Normal 74 3 2 3 3 4" xfId="36060" xr:uid="{00000000-0005-0000-0000-0000A29D0000}"/>
    <cellStyle name="Normal 74 3 2 3 3 5" xfId="20827" xr:uid="{00000000-0005-0000-0000-0000A39D0000}"/>
    <cellStyle name="Normal 74 3 2 3 4" xfId="12417" xr:uid="{00000000-0005-0000-0000-0000A49D0000}"/>
    <cellStyle name="Normal 74 3 2 3 4 2" xfId="42748" xr:uid="{00000000-0005-0000-0000-0000A59D0000}"/>
    <cellStyle name="Normal 74 3 2 3 4 3" xfId="27515" xr:uid="{00000000-0005-0000-0000-0000A69D0000}"/>
    <cellStyle name="Normal 74 3 2 3 5" xfId="7396" xr:uid="{00000000-0005-0000-0000-0000A79D0000}"/>
    <cellStyle name="Normal 74 3 2 3 5 2" xfId="37731" xr:uid="{00000000-0005-0000-0000-0000A89D0000}"/>
    <cellStyle name="Normal 74 3 2 3 5 3" xfId="22498" xr:uid="{00000000-0005-0000-0000-0000A99D0000}"/>
    <cellStyle name="Normal 74 3 2 3 6" xfId="32719" xr:uid="{00000000-0005-0000-0000-0000AA9D0000}"/>
    <cellStyle name="Normal 74 3 2 3 7" xfId="17485" xr:uid="{00000000-0005-0000-0000-0000AB9D0000}"/>
    <cellStyle name="Normal 74 3 2 4" xfId="3178" xr:uid="{00000000-0005-0000-0000-0000AC9D0000}"/>
    <cellStyle name="Normal 74 3 2 4 2" xfId="13252" xr:uid="{00000000-0005-0000-0000-0000AD9D0000}"/>
    <cellStyle name="Normal 74 3 2 4 2 2" xfId="43583" xr:uid="{00000000-0005-0000-0000-0000AE9D0000}"/>
    <cellStyle name="Normal 74 3 2 4 2 3" xfId="28350" xr:uid="{00000000-0005-0000-0000-0000AF9D0000}"/>
    <cellStyle name="Normal 74 3 2 4 3" xfId="8232" xr:uid="{00000000-0005-0000-0000-0000B09D0000}"/>
    <cellStyle name="Normal 74 3 2 4 3 2" xfId="38566" xr:uid="{00000000-0005-0000-0000-0000B19D0000}"/>
    <cellStyle name="Normal 74 3 2 4 3 3" xfId="23333" xr:uid="{00000000-0005-0000-0000-0000B29D0000}"/>
    <cellStyle name="Normal 74 3 2 4 4" xfId="33553" xr:uid="{00000000-0005-0000-0000-0000B39D0000}"/>
    <cellStyle name="Normal 74 3 2 4 5" xfId="18320" xr:uid="{00000000-0005-0000-0000-0000B49D0000}"/>
    <cellStyle name="Normal 74 3 2 5" xfId="4871" xr:uid="{00000000-0005-0000-0000-0000B59D0000}"/>
    <cellStyle name="Normal 74 3 2 5 2" xfId="14923" xr:uid="{00000000-0005-0000-0000-0000B69D0000}"/>
    <cellStyle name="Normal 74 3 2 5 2 2" xfId="45254" xr:uid="{00000000-0005-0000-0000-0000B79D0000}"/>
    <cellStyle name="Normal 74 3 2 5 2 3" xfId="30021" xr:uid="{00000000-0005-0000-0000-0000B89D0000}"/>
    <cellStyle name="Normal 74 3 2 5 3" xfId="9903" xr:uid="{00000000-0005-0000-0000-0000B99D0000}"/>
    <cellStyle name="Normal 74 3 2 5 3 2" xfId="40237" xr:uid="{00000000-0005-0000-0000-0000BA9D0000}"/>
    <cellStyle name="Normal 74 3 2 5 3 3" xfId="25004" xr:uid="{00000000-0005-0000-0000-0000BB9D0000}"/>
    <cellStyle name="Normal 74 3 2 5 4" xfId="35224" xr:uid="{00000000-0005-0000-0000-0000BC9D0000}"/>
    <cellStyle name="Normal 74 3 2 5 5" xfId="19991" xr:uid="{00000000-0005-0000-0000-0000BD9D0000}"/>
    <cellStyle name="Normal 74 3 2 6" xfId="11581" xr:uid="{00000000-0005-0000-0000-0000BE9D0000}"/>
    <cellStyle name="Normal 74 3 2 6 2" xfId="41912" xr:uid="{00000000-0005-0000-0000-0000BF9D0000}"/>
    <cellStyle name="Normal 74 3 2 6 3" xfId="26679" xr:uid="{00000000-0005-0000-0000-0000C09D0000}"/>
    <cellStyle name="Normal 74 3 2 7" xfId="6560" xr:uid="{00000000-0005-0000-0000-0000C19D0000}"/>
    <cellStyle name="Normal 74 3 2 7 2" xfId="36895" xr:uid="{00000000-0005-0000-0000-0000C29D0000}"/>
    <cellStyle name="Normal 74 3 2 7 3" xfId="21662" xr:uid="{00000000-0005-0000-0000-0000C39D0000}"/>
    <cellStyle name="Normal 74 3 2 8" xfId="31883" xr:uid="{00000000-0005-0000-0000-0000C49D0000}"/>
    <cellStyle name="Normal 74 3 2 9" xfId="16649" xr:uid="{00000000-0005-0000-0000-0000C59D0000}"/>
    <cellStyle name="Normal 74 3 3" xfId="1696" xr:uid="{00000000-0005-0000-0000-0000C69D0000}"/>
    <cellStyle name="Normal 74 3 3 2" xfId="2535" xr:uid="{00000000-0005-0000-0000-0000C79D0000}"/>
    <cellStyle name="Normal 74 3 3 2 2" xfId="4225" xr:uid="{00000000-0005-0000-0000-0000C89D0000}"/>
    <cellStyle name="Normal 74 3 3 2 2 2" xfId="14298" xr:uid="{00000000-0005-0000-0000-0000C99D0000}"/>
    <cellStyle name="Normal 74 3 3 2 2 2 2" xfId="44629" xr:uid="{00000000-0005-0000-0000-0000CA9D0000}"/>
    <cellStyle name="Normal 74 3 3 2 2 2 3" xfId="29396" xr:uid="{00000000-0005-0000-0000-0000CB9D0000}"/>
    <cellStyle name="Normal 74 3 3 2 2 3" xfId="9278" xr:uid="{00000000-0005-0000-0000-0000CC9D0000}"/>
    <cellStyle name="Normal 74 3 3 2 2 3 2" xfId="39612" xr:uid="{00000000-0005-0000-0000-0000CD9D0000}"/>
    <cellStyle name="Normal 74 3 3 2 2 3 3" xfId="24379" xr:uid="{00000000-0005-0000-0000-0000CE9D0000}"/>
    <cellStyle name="Normal 74 3 3 2 2 4" xfId="34599" xr:uid="{00000000-0005-0000-0000-0000CF9D0000}"/>
    <cellStyle name="Normal 74 3 3 2 2 5" xfId="19366" xr:uid="{00000000-0005-0000-0000-0000D09D0000}"/>
    <cellStyle name="Normal 74 3 3 2 3" xfId="5917" xr:uid="{00000000-0005-0000-0000-0000D19D0000}"/>
    <cellStyle name="Normal 74 3 3 2 3 2" xfId="15969" xr:uid="{00000000-0005-0000-0000-0000D29D0000}"/>
    <cellStyle name="Normal 74 3 3 2 3 2 2" xfId="46300" xr:uid="{00000000-0005-0000-0000-0000D39D0000}"/>
    <cellStyle name="Normal 74 3 3 2 3 2 3" xfId="31067" xr:uid="{00000000-0005-0000-0000-0000D49D0000}"/>
    <cellStyle name="Normal 74 3 3 2 3 3" xfId="10949" xr:uid="{00000000-0005-0000-0000-0000D59D0000}"/>
    <cellStyle name="Normal 74 3 3 2 3 3 2" xfId="41283" xr:uid="{00000000-0005-0000-0000-0000D69D0000}"/>
    <cellStyle name="Normal 74 3 3 2 3 3 3" xfId="26050" xr:uid="{00000000-0005-0000-0000-0000D79D0000}"/>
    <cellStyle name="Normal 74 3 3 2 3 4" xfId="36270" xr:uid="{00000000-0005-0000-0000-0000D89D0000}"/>
    <cellStyle name="Normal 74 3 3 2 3 5" xfId="21037" xr:uid="{00000000-0005-0000-0000-0000D99D0000}"/>
    <cellStyle name="Normal 74 3 3 2 4" xfId="12627" xr:uid="{00000000-0005-0000-0000-0000DA9D0000}"/>
    <cellStyle name="Normal 74 3 3 2 4 2" xfId="42958" xr:uid="{00000000-0005-0000-0000-0000DB9D0000}"/>
    <cellStyle name="Normal 74 3 3 2 4 3" xfId="27725" xr:uid="{00000000-0005-0000-0000-0000DC9D0000}"/>
    <cellStyle name="Normal 74 3 3 2 5" xfId="7606" xr:uid="{00000000-0005-0000-0000-0000DD9D0000}"/>
    <cellStyle name="Normal 74 3 3 2 5 2" xfId="37941" xr:uid="{00000000-0005-0000-0000-0000DE9D0000}"/>
    <cellStyle name="Normal 74 3 3 2 5 3" xfId="22708" xr:uid="{00000000-0005-0000-0000-0000DF9D0000}"/>
    <cellStyle name="Normal 74 3 3 2 6" xfId="32929" xr:uid="{00000000-0005-0000-0000-0000E09D0000}"/>
    <cellStyle name="Normal 74 3 3 2 7" xfId="17695" xr:uid="{00000000-0005-0000-0000-0000E19D0000}"/>
    <cellStyle name="Normal 74 3 3 3" xfId="3388" xr:uid="{00000000-0005-0000-0000-0000E29D0000}"/>
    <cellStyle name="Normal 74 3 3 3 2" xfId="13462" xr:uid="{00000000-0005-0000-0000-0000E39D0000}"/>
    <cellStyle name="Normal 74 3 3 3 2 2" xfId="43793" xr:uid="{00000000-0005-0000-0000-0000E49D0000}"/>
    <cellStyle name="Normal 74 3 3 3 2 3" xfId="28560" xr:uid="{00000000-0005-0000-0000-0000E59D0000}"/>
    <cellStyle name="Normal 74 3 3 3 3" xfId="8442" xr:uid="{00000000-0005-0000-0000-0000E69D0000}"/>
    <cellStyle name="Normal 74 3 3 3 3 2" xfId="38776" xr:uid="{00000000-0005-0000-0000-0000E79D0000}"/>
    <cellStyle name="Normal 74 3 3 3 3 3" xfId="23543" xr:uid="{00000000-0005-0000-0000-0000E89D0000}"/>
    <cellStyle name="Normal 74 3 3 3 4" xfId="33763" xr:uid="{00000000-0005-0000-0000-0000E99D0000}"/>
    <cellStyle name="Normal 74 3 3 3 5" xfId="18530" xr:uid="{00000000-0005-0000-0000-0000EA9D0000}"/>
    <cellStyle name="Normal 74 3 3 4" xfId="5081" xr:uid="{00000000-0005-0000-0000-0000EB9D0000}"/>
    <cellStyle name="Normal 74 3 3 4 2" xfId="15133" xr:uid="{00000000-0005-0000-0000-0000EC9D0000}"/>
    <cellStyle name="Normal 74 3 3 4 2 2" xfId="45464" xr:uid="{00000000-0005-0000-0000-0000ED9D0000}"/>
    <cellStyle name="Normal 74 3 3 4 2 3" xfId="30231" xr:uid="{00000000-0005-0000-0000-0000EE9D0000}"/>
    <cellStyle name="Normal 74 3 3 4 3" xfId="10113" xr:uid="{00000000-0005-0000-0000-0000EF9D0000}"/>
    <cellStyle name="Normal 74 3 3 4 3 2" xfId="40447" xr:uid="{00000000-0005-0000-0000-0000F09D0000}"/>
    <cellStyle name="Normal 74 3 3 4 3 3" xfId="25214" xr:uid="{00000000-0005-0000-0000-0000F19D0000}"/>
    <cellStyle name="Normal 74 3 3 4 4" xfId="35434" xr:uid="{00000000-0005-0000-0000-0000F29D0000}"/>
    <cellStyle name="Normal 74 3 3 4 5" xfId="20201" xr:uid="{00000000-0005-0000-0000-0000F39D0000}"/>
    <cellStyle name="Normal 74 3 3 5" xfId="11791" xr:uid="{00000000-0005-0000-0000-0000F49D0000}"/>
    <cellStyle name="Normal 74 3 3 5 2" xfId="42122" xr:uid="{00000000-0005-0000-0000-0000F59D0000}"/>
    <cellStyle name="Normal 74 3 3 5 3" xfId="26889" xr:uid="{00000000-0005-0000-0000-0000F69D0000}"/>
    <cellStyle name="Normal 74 3 3 6" xfId="6770" xr:uid="{00000000-0005-0000-0000-0000F79D0000}"/>
    <cellStyle name="Normal 74 3 3 6 2" xfId="37105" xr:uid="{00000000-0005-0000-0000-0000F89D0000}"/>
    <cellStyle name="Normal 74 3 3 6 3" xfId="21872" xr:uid="{00000000-0005-0000-0000-0000F99D0000}"/>
    <cellStyle name="Normal 74 3 3 7" xfId="32093" xr:uid="{00000000-0005-0000-0000-0000FA9D0000}"/>
    <cellStyle name="Normal 74 3 3 8" xfId="16859" xr:uid="{00000000-0005-0000-0000-0000FB9D0000}"/>
    <cellStyle name="Normal 74 3 4" xfId="2117" xr:uid="{00000000-0005-0000-0000-0000FC9D0000}"/>
    <cellStyle name="Normal 74 3 4 2" xfId="3807" xr:uid="{00000000-0005-0000-0000-0000FD9D0000}"/>
    <cellStyle name="Normal 74 3 4 2 2" xfId="13880" xr:uid="{00000000-0005-0000-0000-0000FE9D0000}"/>
    <cellStyle name="Normal 74 3 4 2 2 2" xfId="44211" xr:uid="{00000000-0005-0000-0000-0000FF9D0000}"/>
    <cellStyle name="Normal 74 3 4 2 2 3" xfId="28978" xr:uid="{00000000-0005-0000-0000-0000009E0000}"/>
    <cellStyle name="Normal 74 3 4 2 3" xfId="8860" xr:uid="{00000000-0005-0000-0000-0000019E0000}"/>
    <cellStyle name="Normal 74 3 4 2 3 2" xfId="39194" xr:uid="{00000000-0005-0000-0000-0000029E0000}"/>
    <cellStyle name="Normal 74 3 4 2 3 3" xfId="23961" xr:uid="{00000000-0005-0000-0000-0000039E0000}"/>
    <cellStyle name="Normal 74 3 4 2 4" xfId="34181" xr:uid="{00000000-0005-0000-0000-0000049E0000}"/>
    <cellStyle name="Normal 74 3 4 2 5" xfId="18948" xr:uid="{00000000-0005-0000-0000-0000059E0000}"/>
    <cellStyle name="Normal 74 3 4 3" xfId="5499" xr:uid="{00000000-0005-0000-0000-0000069E0000}"/>
    <cellStyle name="Normal 74 3 4 3 2" xfId="15551" xr:uid="{00000000-0005-0000-0000-0000079E0000}"/>
    <cellStyle name="Normal 74 3 4 3 2 2" xfId="45882" xr:uid="{00000000-0005-0000-0000-0000089E0000}"/>
    <cellStyle name="Normal 74 3 4 3 2 3" xfId="30649" xr:uid="{00000000-0005-0000-0000-0000099E0000}"/>
    <cellStyle name="Normal 74 3 4 3 3" xfId="10531" xr:uid="{00000000-0005-0000-0000-00000A9E0000}"/>
    <cellStyle name="Normal 74 3 4 3 3 2" xfId="40865" xr:uid="{00000000-0005-0000-0000-00000B9E0000}"/>
    <cellStyle name="Normal 74 3 4 3 3 3" xfId="25632" xr:uid="{00000000-0005-0000-0000-00000C9E0000}"/>
    <cellStyle name="Normal 74 3 4 3 4" xfId="35852" xr:uid="{00000000-0005-0000-0000-00000D9E0000}"/>
    <cellStyle name="Normal 74 3 4 3 5" xfId="20619" xr:uid="{00000000-0005-0000-0000-00000E9E0000}"/>
    <cellStyle name="Normal 74 3 4 4" xfId="12209" xr:uid="{00000000-0005-0000-0000-00000F9E0000}"/>
    <cellStyle name="Normal 74 3 4 4 2" xfId="42540" xr:uid="{00000000-0005-0000-0000-0000109E0000}"/>
    <cellStyle name="Normal 74 3 4 4 3" xfId="27307" xr:uid="{00000000-0005-0000-0000-0000119E0000}"/>
    <cellStyle name="Normal 74 3 4 5" xfId="7188" xr:uid="{00000000-0005-0000-0000-0000129E0000}"/>
    <cellStyle name="Normal 74 3 4 5 2" xfId="37523" xr:uid="{00000000-0005-0000-0000-0000139E0000}"/>
    <cellStyle name="Normal 74 3 4 5 3" xfId="22290" xr:uid="{00000000-0005-0000-0000-0000149E0000}"/>
    <cellStyle name="Normal 74 3 4 6" xfId="32511" xr:uid="{00000000-0005-0000-0000-0000159E0000}"/>
    <cellStyle name="Normal 74 3 4 7" xfId="17277" xr:uid="{00000000-0005-0000-0000-0000169E0000}"/>
    <cellStyle name="Normal 74 3 5" xfId="2970" xr:uid="{00000000-0005-0000-0000-0000179E0000}"/>
    <cellStyle name="Normal 74 3 5 2" xfId="13044" xr:uid="{00000000-0005-0000-0000-0000189E0000}"/>
    <cellStyle name="Normal 74 3 5 2 2" xfId="43375" xr:uid="{00000000-0005-0000-0000-0000199E0000}"/>
    <cellStyle name="Normal 74 3 5 2 3" xfId="28142" xr:uid="{00000000-0005-0000-0000-00001A9E0000}"/>
    <cellStyle name="Normal 74 3 5 3" xfId="8024" xr:uid="{00000000-0005-0000-0000-00001B9E0000}"/>
    <cellStyle name="Normal 74 3 5 3 2" xfId="38358" xr:uid="{00000000-0005-0000-0000-00001C9E0000}"/>
    <cellStyle name="Normal 74 3 5 3 3" xfId="23125" xr:uid="{00000000-0005-0000-0000-00001D9E0000}"/>
    <cellStyle name="Normal 74 3 5 4" xfId="33345" xr:uid="{00000000-0005-0000-0000-00001E9E0000}"/>
    <cellStyle name="Normal 74 3 5 5" xfId="18112" xr:uid="{00000000-0005-0000-0000-00001F9E0000}"/>
    <cellStyle name="Normal 74 3 6" xfId="4663" xr:uid="{00000000-0005-0000-0000-0000209E0000}"/>
    <cellStyle name="Normal 74 3 6 2" xfId="14715" xr:uid="{00000000-0005-0000-0000-0000219E0000}"/>
    <cellStyle name="Normal 74 3 6 2 2" xfId="45046" xr:uid="{00000000-0005-0000-0000-0000229E0000}"/>
    <cellStyle name="Normal 74 3 6 2 3" xfId="29813" xr:uid="{00000000-0005-0000-0000-0000239E0000}"/>
    <cellStyle name="Normal 74 3 6 3" xfId="9695" xr:uid="{00000000-0005-0000-0000-0000249E0000}"/>
    <cellStyle name="Normal 74 3 6 3 2" xfId="40029" xr:uid="{00000000-0005-0000-0000-0000259E0000}"/>
    <cellStyle name="Normal 74 3 6 3 3" xfId="24796" xr:uid="{00000000-0005-0000-0000-0000269E0000}"/>
    <cellStyle name="Normal 74 3 6 4" xfId="35016" xr:uid="{00000000-0005-0000-0000-0000279E0000}"/>
    <cellStyle name="Normal 74 3 6 5" xfId="19783" xr:uid="{00000000-0005-0000-0000-0000289E0000}"/>
    <cellStyle name="Normal 74 3 7" xfId="11373" xr:uid="{00000000-0005-0000-0000-0000299E0000}"/>
    <cellStyle name="Normal 74 3 7 2" xfId="41704" xr:uid="{00000000-0005-0000-0000-00002A9E0000}"/>
    <cellStyle name="Normal 74 3 7 3" xfId="26471" xr:uid="{00000000-0005-0000-0000-00002B9E0000}"/>
    <cellStyle name="Normal 74 3 8" xfId="6352" xr:uid="{00000000-0005-0000-0000-00002C9E0000}"/>
    <cellStyle name="Normal 74 3 8 2" xfId="36687" xr:uid="{00000000-0005-0000-0000-00002D9E0000}"/>
    <cellStyle name="Normal 74 3 8 3" xfId="21454" xr:uid="{00000000-0005-0000-0000-00002E9E0000}"/>
    <cellStyle name="Normal 74 3 9" xfId="31676" xr:uid="{00000000-0005-0000-0000-00002F9E0000}"/>
    <cellStyle name="Normal 74 4" xfId="1377" xr:uid="{00000000-0005-0000-0000-0000309E0000}"/>
    <cellStyle name="Normal 74 4 2" xfId="1800" xr:uid="{00000000-0005-0000-0000-0000319E0000}"/>
    <cellStyle name="Normal 74 4 2 2" xfId="2639" xr:uid="{00000000-0005-0000-0000-0000329E0000}"/>
    <cellStyle name="Normal 74 4 2 2 2" xfId="4329" xr:uid="{00000000-0005-0000-0000-0000339E0000}"/>
    <cellStyle name="Normal 74 4 2 2 2 2" xfId="14402" xr:uid="{00000000-0005-0000-0000-0000349E0000}"/>
    <cellStyle name="Normal 74 4 2 2 2 2 2" xfId="44733" xr:uid="{00000000-0005-0000-0000-0000359E0000}"/>
    <cellStyle name="Normal 74 4 2 2 2 2 3" xfId="29500" xr:uid="{00000000-0005-0000-0000-0000369E0000}"/>
    <cellStyle name="Normal 74 4 2 2 2 3" xfId="9382" xr:uid="{00000000-0005-0000-0000-0000379E0000}"/>
    <cellStyle name="Normal 74 4 2 2 2 3 2" xfId="39716" xr:uid="{00000000-0005-0000-0000-0000389E0000}"/>
    <cellStyle name="Normal 74 4 2 2 2 3 3" xfId="24483" xr:uid="{00000000-0005-0000-0000-0000399E0000}"/>
    <cellStyle name="Normal 74 4 2 2 2 4" xfId="34703" xr:uid="{00000000-0005-0000-0000-00003A9E0000}"/>
    <cellStyle name="Normal 74 4 2 2 2 5" xfId="19470" xr:uid="{00000000-0005-0000-0000-00003B9E0000}"/>
    <cellStyle name="Normal 74 4 2 2 3" xfId="6021" xr:uid="{00000000-0005-0000-0000-00003C9E0000}"/>
    <cellStyle name="Normal 74 4 2 2 3 2" xfId="16073" xr:uid="{00000000-0005-0000-0000-00003D9E0000}"/>
    <cellStyle name="Normal 74 4 2 2 3 2 2" xfId="46404" xr:uid="{00000000-0005-0000-0000-00003E9E0000}"/>
    <cellStyle name="Normal 74 4 2 2 3 2 3" xfId="31171" xr:uid="{00000000-0005-0000-0000-00003F9E0000}"/>
    <cellStyle name="Normal 74 4 2 2 3 3" xfId="11053" xr:uid="{00000000-0005-0000-0000-0000409E0000}"/>
    <cellStyle name="Normal 74 4 2 2 3 3 2" xfId="41387" xr:uid="{00000000-0005-0000-0000-0000419E0000}"/>
    <cellStyle name="Normal 74 4 2 2 3 3 3" xfId="26154" xr:uid="{00000000-0005-0000-0000-0000429E0000}"/>
    <cellStyle name="Normal 74 4 2 2 3 4" xfId="36374" xr:uid="{00000000-0005-0000-0000-0000439E0000}"/>
    <cellStyle name="Normal 74 4 2 2 3 5" xfId="21141" xr:uid="{00000000-0005-0000-0000-0000449E0000}"/>
    <cellStyle name="Normal 74 4 2 2 4" xfId="12731" xr:uid="{00000000-0005-0000-0000-0000459E0000}"/>
    <cellStyle name="Normal 74 4 2 2 4 2" xfId="43062" xr:uid="{00000000-0005-0000-0000-0000469E0000}"/>
    <cellStyle name="Normal 74 4 2 2 4 3" xfId="27829" xr:uid="{00000000-0005-0000-0000-0000479E0000}"/>
    <cellStyle name="Normal 74 4 2 2 5" xfId="7710" xr:uid="{00000000-0005-0000-0000-0000489E0000}"/>
    <cellStyle name="Normal 74 4 2 2 5 2" xfId="38045" xr:uid="{00000000-0005-0000-0000-0000499E0000}"/>
    <cellStyle name="Normal 74 4 2 2 5 3" xfId="22812" xr:uid="{00000000-0005-0000-0000-00004A9E0000}"/>
    <cellStyle name="Normal 74 4 2 2 6" xfId="33033" xr:uid="{00000000-0005-0000-0000-00004B9E0000}"/>
    <cellStyle name="Normal 74 4 2 2 7" xfId="17799" xr:uid="{00000000-0005-0000-0000-00004C9E0000}"/>
    <cellStyle name="Normal 74 4 2 3" xfId="3492" xr:uid="{00000000-0005-0000-0000-00004D9E0000}"/>
    <cellStyle name="Normal 74 4 2 3 2" xfId="13566" xr:uid="{00000000-0005-0000-0000-00004E9E0000}"/>
    <cellStyle name="Normal 74 4 2 3 2 2" xfId="43897" xr:uid="{00000000-0005-0000-0000-00004F9E0000}"/>
    <cellStyle name="Normal 74 4 2 3 2 3" xfId="28664" xr:uid="{00000000-0005-0000-0000-0000509E0000}"/>
    <cellStyle name="Normal 74 4 2 3 3" xfId="8546" xr:uid="{00000000-0005-0000-0000-0000519E0000}"/>
    <cellStyle name="Normal 74 4 2 3 3 2" xfId="38880" xr:uid="{00000000-0005-0000-0000-0000529E0000}"/>
    <cellStyle name="Normal 74 4 2 3 3 3" xfId="23647" xr:uid="{00000000-0005-0000-0000-0000539E0000}"/>
    <cellStyle name="Normal 74 4 2 3 4" xfId="33867" xr:uid="{00000000-0005-0000-0000-0000549E0000}"/>
    <cellStyle name="Normal 74 4 2 3 5" xfId="18634" xr:uid="{00000000-0005-0000-0000-0000559E0000}"/>
    <cellStyle name="Normal 74 4 2 4" xfId="5185" xr:uid="{00000000-0005-0000-0000-0000569E0000}"/>
    <cellStyle name="Normal 74 4 2 4 2" xfId="15237" xr:uid="{00000000-0005-0000-0000-0000579E0000}"/>
    <cellStyle name="Normal 74 4 2 4 2 2" xfId="45568" xr:uid="{00000000-0005-0000-0000-0000589E0000}"/>
    <cellStyle name="Normal 74 4 2 4 2 3" xfId="30335" xr:uid="{00000000-0005-0000-0000-0000599E0000}"/>
    <cellStyle name="Normal 74 4 2 4 3" xfId="10217" xr:uid="{00000000-0005-0000-0000-00005A9E0000}"/>
    <cellStyle name="Normal 74 4 2 4 3 2" xfId="40551" xr:uid="{00000000-0005-0000-0000-00005B9E0000}"/>
    <cellStyle name="Normal 74 4 2 4 3 3" xfId="25318" xr:uid="{00000000-0005-0000-0000-00005C9E0000}"/>
    <cellStyle name="Normal 74 4 2 4 4" xfId="35538" xr:uid="{00000000-0005-0000-0000-00005D9E0000}"/>
    <cellStyle name="Normal 74 4 2 4 5" xfId="20305" xr:uid="{00000000-0005-0000-0000-00005E9E0000}"/>
    <cellStyle name="Normal 74 4 2 5" xfId="11895" xr:uid="{00000000-0005-0000-0000-00005F9E0000}"/>
    <cellStyle name="Normal 74 4 2 5 2" xfId="42226" xr:uid="{00000000-0005-0000-0000-0000609E0000}"/>
    <cellStyle name="Normal 74 4 2 5 3" xfId="26993" xr:uid="{00000000-0005-0000-0000-0000619E0000}"/>
    <cellStyle name="Normal 74 4 2 6" xfId="6874" xr:uid="{00000000-0005-0000-0000-0000629E0000}"/>
    <cellStyle name="Normal 74 4 2 6 2" xfId="37209" xr:uid="{00000000-0005-0000-0000-0000639E0000}"/>
    <cellStyle name="Normal 74 4 2 6 3" xfId="21976" xr:uid="{00000000-0005-0000-0000-0000649E0000}"/>
    <cellStyle name="Normal 74 4 2 7" xfId="32197" xr:uid="{00000000-0005-0000-0000-0000659E0000}"/>
    <cellStyle name="Normal 74 4 2 8" xfId="16963" xr:uid="{00000000-0005-0000-0000-0000669E0000}"/>
    <cellStyle name="Normal 74 4 3" xfId="2221" xr:uid="{00000000-0005-0000-0000-0000679E0000}"/>
    <cellStyle name="Normal 74 4 3 2" xfId="3911" xr:uid="{00000000-0005-0000-0000-0000689E0000}"/>
    <cellStyle name="Normal 74 4 3 2 2" xfId="13984" xr:uid="{00000000-0005-0000-0000-0000699E0000}"/>
    <cellStyle name="Normal 74 4 3 2 2 2" xfId="44315" xr:uid="{00000000-0005-0000-0000-00006A9E0000}"/>
    <cellStyle name="Normal 74 4 3 2 2 3" xfId="29082" xr:uid="{00000000-0005-0000-0000-00006B9E0000}"/>
    <cellStyle name="Normal 74 4 3 2 3" xfId="8964" xr:uid="{00000000-0005-0000-0000-00006C9E0000}"/>
    <cellStyle name="Normal 74 4 3 2 3 2" xfId="39298" xr:uid="{00000000-0005-0000-0000-00006D9E0000}"/>
    <cellStyle name="Normal 74 4 3 2 3 3" xfId="24065" xr:uid="{00000000-0005-0000-0000-00006E9E0000}"/>
    <cellStyle name="Normal 74 4 3 2 4" xfId="34285" xr:uid="{00000000-0005-0000-0000-00006F9E0000}"/>
    <cellStyle name="Normal 74 4 3 2 5" xfId="19052" xr:uid="{00000000-0005-0000-0000-0000709E0000}"/>
    <cellStyle name="Normal 74 4 3 3" xfId="5603" xr:uid="{00000000-0005-0000-0000-0000719E0000}"/>
    <cellStyle name="Normal 74 4 3 3 2" xfId="15655" xr:uid="{00000000-0005-0000-0000-0000729E0000}"/>
    <cellStyle name="Normal 74 4 3 3 2 2" xfId="45986" xr:uid="{00000000-0005-0000-0000-0000739E0000}"/>
    <cellStyle name="Normal 74 4 3 3 2 3" xfId="30753" xr:uid="{00000000-0005-0000-0000-0000749E0000}"/>
    <cellStyle name="Normal 74 4 3 3 3" xfId="10635" xr:uid="{00000000-0005-0000-0000-0000759E0000}"/>
    <cellStyle name="Normal 74 4 3 3 3 2" xfId="40969" xr:uid="{00000000-0005-0000-0000-0000769E0000}"/>
    <cellStyle name="Normal 74 4 3 3 3 3" xfId="25736" xr:uid="{00000000-0005-0000-0000-0000779E0000}"/>
    <cellStyle name="Normal 74 4 3 3 4" xfId="35956" xr:uid="{00000000-0005-0000-0000-0000789E0000}"/>
    <cellStyle name="Normal 74 4 3 3 5" xfId="20723" xr:uid="{00000000-0005-0000-0000-0000799E0000}"/>
    <cellStyle name="Normal 74 4 3 4" xfId="12313" xr:uid="{00000000-0005-0000-0000-00007A9E0000}"/>
    <cellStyle name="Normal 74 4 3 4 2" xfId="42644" xr:uid="{00000000-0005-0000-0000-00007B9E0000}"/>
    <cellStyle name="Normal 74 4 3 4 3" xfId="27411" xr:uid="{00000000-0005-0000-0000-00007C9E0000}"/>
    <cellStyle name="Normal 74 4 3 5" xfId="7292" xr:uid="{00000000-0005-0000-0000-00007D9E0000}"/>
    <cellStyle name="Normal 74 4 3 5 2" xfId="37627" xr:uid="{00000000-0005-0000-0000-00007E9E0000}"/>
    <cellStyle name="Normal 74 4 3 5 3" xfId="22394" xr:uid="{00000000-0005-0000-0000-00007F9E0000}"/>
    <cellStyle name="Normal 74 4 3 6" xfId="32615" xr:uid="{00000000-0005-0000-0000-0000809E0000}"/>
    <cellStyle name="Normal 74 4 3 7" xfId="17381" xr:uid="{00000000-0005-0000-0000-0000819E0000}"/>
    <cellStyle name="Normal 74 4 4" xfId="3074" xr:uid="{00000000-0005-0000-0000-0000829E0000}"/>
    <cellStyle name="Normal 74 4 4 2" xfId="13148" xr:uid="{00000000-0005-0000-0000-0000839E0000}"/>
    <cellStyle name="Normal 74 4 4 2 2" xfId="43479" xr:uid="{00000000-0005-0000-0000-0000849E0000}"/>
    <cellStyle name="Normal 74 4 4 2 3" xfId="28246" xr:uid="{00000000-0005-0000-0000-0000859E0000}"/>
    <cellStyle name="Normal 74 4 4 3" xfId="8128" xr:uid="{00000000-0005-0000-0000-0000869E0000}"/>
    <cellStyle name="Normal 74 4 4 3 2" xfId="38462" xr:uid="{00000000-0005-0000-0000-0000879E0000}"/>
    <cellStyle name="Normal 74 4 4 3 3" xfId="23229" xr:uid="{00000000-0005-0000-0000-0000889E0000}"/>
    <cellStyle name="Normal 74 4 4 4" xfId="33449" xr:uid="{00000000-0005-0000-0000-0000899E0000}"/>
    <cellStyle name="Normal 74 4 4 5" xfId="18216" xr:uid="{00000000-0005-0000-0000-00008A9E0000}"/>
    <cellStyle name="Normal 74 4 5" xfId="4767" xr:uid="{00000000-0005-0000-0000-00008B9E0000}"/>
    <cellStyle name="Normal 74 4 5 2" xfId="14819" xr:uid="{00000000-0005-0000-0000-00008C9E0000}"/>
    <cellStyle name="Normal 74 4 5 2 2" xfId="45150" xr:uid="{00000000-0005-0000-0000-00008D9E0000}"/>
    <cellStyle name="Normal 74 4 5 2 3" xfId="29917" xr:uid="{00000000-0005-0000-0000-00008E9E0000}"/>
    <cellStyle name="Normal 74 4 5 3" xfId="9799" xr:uid="{00000000-0005-0000-0000-00008F9E0000}"/>
    <cellStyle name="Normal 74 4 5 3 2" xfId="40133" xr:uid="{00000000-0005-0000-0000-0000909E0000}"/>
    <cellStyle name="Normal 74 4 5 3 3" xfId="24900" xr:uid="{00000000-0005-0000-0000-0000919E0000}"/>
    <cellStyle name="Normal 74 4 5 4" xfId="35120" xr:uid="{00000000-0005-0000-0000-0000929E0000}"/>
    <cellStyle name="Normal 74 4 5 5" xfId="19887" xr:uid="{00000000-0005-0000-0000-0000939E0000}"/>
    <cellStyle name="Normal 74 4 6" xfId="11477" xr:uid="{00000000-0005-0000-0000-0000949E0000}"/>
    <cellStyle name="Normal 74 4 6 2" xfId="41808" xr:uid="{00000000-0005-0000-0000-0000959E0000}"/>
    <cellStyle name="Normal 74 4 6 3" xfId="26575" xr:uid="{00000000-0005-0000-0000-0000969E0000}"/>
    <cellStyle name="Normal 74 4 7" xfId="6456" xr:uid="{00000000-0005-0000-0000-0000979E0000}"/>
    <cellStyle name="Normal 74 4 7 2" xfId="36791" xr:uid="{00000000-0005-0000-0000-0000989E0000}"/>
    <cellStyle name="Normal 74 4 7 3" xfId="21558" xr:uid="{00000000-0005-0000-0000-0000999E0000}"/>
    <cellStyle name="Normal 74 4 8" xfId="31779" xr:uid="{00000000-0005-0000-0000-00009A9E0000}"/>
    <cellStyle name="Normal 74 4 9" xfId="16545" xr:uid="{00000000-0005-0000-0000-00009B9E0000}"/>
    <cellStyle name="Normal 74 5" xfId="1590" xr:uid="{00000000-0005-0000-0000-00009C9E0000}"/>
    <cellStyle name="Normal 74 5 2" xfId="2431" xr:uid="{00000000-0005-0000-0000-00009D9E0000}"/>
    <cellStyle name="Normal 74 5 2 2" xfId="4121" xr:uid="{00000000-0005-0000-0000-00009E9E0000}"/>
    <cellStyle name="Normal 74 5 2 2 2" xfId="14194" xr:uid="{00000000-0005-0000-0000-00009F9E0000}"/>
    <cellStyle name="Normal 74 5 2 2 2 2" xfId="44525" xr:uid="{00000000-0005-0000-0000-0000A09E0000}"/>
    <cellStyle name="Normal 74 5 2 2 2 3" xfId="29292" xr:uid="{00000000-0005-0000-0000-0000A19E0000}"/>
    <cellStyle name="Normal 74 5 2 2 3" xfId="9174" xr:uid="{00000000-0005-0000-0000-0000A29E0000}"/>
    <cellStyle name="Normal 74 5 2 2 3 2" xfId="39508" xr:uid="{00000000-0005-0000-0000-0000A39E0000}"/>
    <cellStyle name="Normal 74 5 2 2 3 3" xfId="24275" xr:uid="{00000000-0005-0000-0000-0000A49E0000}"/>
    <cellStyle name="Normal 74 5 2 2 4" xfId="34495" xr:uid="{00000000-0005-0000-0000-0000A59E0000}"/>
    <cellStyle name="Normal 74 5 2 2 5" xfId="19262" xr:uid="{00000000-0005-0000-0000-0000A69E0000}"/>
    <cellStyle name="Normal 74 5 2 3" xfId="5813" xr:uid="{00000000-0005-0000-0000-0000A79E0000}"/>
    <cellStyle name="Normal 74 5 2 3 2" xfId="15865" xr:uid="{00000000-0005-0000-0000-0000A89E0000}"/>
    <cellStyle name="Normal 74 5 2 3 2 2" xfId="46196" xr:uid="{00000000-0005-0000-0000-0000A99E0000}"/>
    <cellStyle name="Normal 74 5 2 3 2 3" xfId="30963" xr:uid="{00000000-0005-0000-0000-0000AA9E0000}"/>
    <cellStyle name="Normal 74 5 2 3 3" xfId="10845" xr:uid="{00000000-0005-0000-0000-0000AB9E0000}"/>
    <cellStyle name="Normal 74 5 2 3 3 2" xfId="41179" xr:uid="{00000000-0005-0000-0000-0000AC9E0000}"/>
    <cellStyle name="Normal 74 5 2 3 3 3" xfId="25946" xr:uid="{00000000-0005-0000-0000-0000AD9E0000}"/>
    <cellStyle name="Normal 74 5 2 3 4" xfId="36166" xr:uid="{00000000-0005-0000-0000-0000AE9E0000}"/>
    <cellStyle name="Normal 74 5 2 3 5" xfId="20933" xr:uid="{00000000-0005-0000-0000-0000AF9E0000}"/>
    <cellStyle name="Normal 74 5 2 4" xfId="12523" xr:uid="{00000000-0005-0000-0000-0000B09E0000}"/>
    <cellStyle name="Normal 74 5 2 4 2" xfId="42854" xr:uid="{00000000-0005-0000-0000-0000B19E0000}"/>
    <cellStyle name="Normal 74 5 2 4 3" xfId="27621" xr:uid="{00000000-0005-0000-0000-0000B29E0000}"/>
    <cellStyle name="Normal 74 5 2 5" xfId="7502" xr:uid="{00000000-0005-0000-0000-0000B39E0000}"/>
    <cellStyle name="Normal 74 5 2 5 2" xfId="37837" xr:uid="{00000000-0005-0000-0000-0000B49E0000}"/>
    <cellStyle name="Normal 74 5 2 5 3" xfId="22604" xr:uid="{00000000-0005-0000-0000-0000B59E0000}"/>
    <cellStyle name="Normal 74 5 2 6" xfId="32825" xr:uid="{00000000-0005-0000-0000-0000B69E0000}"/>
    <cellStyle name="Normal 74 5 2 7" xfId="17591" xr:uid="{00000000-0005-0000-0000-0000B79E0000}"/>
    <cellStyle name="Normal 74 5 3" xfId="3284" xr:uid="{00000000-0005-0000-0000-0000B89E0000}"/>
    <cellStyle name="Normal 74 5 3 2" xfId="13358" xr:uid="{00000000-0005-0000-0000-0000B99E0000}"/>
    <cellStyle name="Normal 74 5 3 2 2" xfId="43689" xr:uid="{00000000-0005-0000-0000-0000BA9E0000}"/>
    <cellStyle name="Normal 74 5 3 2 3" xfId="28456" xr:uid="{00000000-0005-0000-0000-0000BB9E0000}"/>
    <cellStyle name="Normal 74 5 3 3" xfId="8338" xr:uid="{00000000-0005-0000-0000-0000BC9E0000}"/>
    <cellStyle name="Normal 74 5 3 3 2" xfId="38672" xr:uid="{00000000-0005-0000-0000-0000BD9E0000}"/>
    <cellStyle name="Normal 74 5 3 3 3" xfId="23439" xr:uid="{00000000-0005-0000-0000-0000BE9E0000}"/>
    <cellStyle name="Normal 74 5 3 4" xfId="33659" xr:uid="{00000000-0005-0000-0000-0000BF9E0000}"/>
    <cellStyle name="Normal 74 5 3 5" xfId="18426" xr:uid="{00000000-0005-0000-0000-0000C09E0000}"/>
    <cellStyle name="Normal 74 5 4" xfId="4977" xr:uid="{00000000-0005-0000-0000-0000C19E0000}"/>
    <cellStyle name="Normal 74 5 4 2" xfId="15029" xr:uid="{00000000-0005-0000-0000-0000C29E0000}"/>
    <cellStyle name="Normal 74 5 4 2 2" xfId="45360" xr:uid="{00000000-0005-0000-0000-0000C39E0000}"/>
    <cellStyle name="Normal 74 5 4 2 3" xfId="30127" xr:uid="{00000000-0005-0000-0000-0000C49E0000}"/>
    <cellStyle name="Normal 74 5 4 3" xfId="10009" xr:uid="{00000000-0005-0000-0000-0000C59E0000}"/>
    <cellStyle name="Normal 74 5 4 3 2" xfId="40343" xr:uid="{00000000-0005-0000-0000-0000C69E0000}"/>
    <cellStyle name="Normal 74 5 4 3 3" xfId="25110" xr:uid="{00000000-0005-0000-0000-0000C79E0000}"/>
    <cellStyle name="Normal 74 5 4 4" xfId="35330" xr:uid="{00000000-0005-0000-0000-0000C89E0000}"/>
    <cellStyle name="Normal 74 5 4 5" xfId="20097" xr:uid="{00000000-0005-0000-0000-0000C99E0000}"/>
    <cellStyle name="Normal 74 5 5" xfId="11687" xr:uid="{00000000-0005-0000-0000-0000CA9E0000}"/>
    <cellStyle name="Normal 74 5 5 2" xfId="42018" xr:uid="{00000000-0005-0000-0000-0000CB9E0000}"/>
    <cellStyle name="Normal 74 5 5 3" xfId="26785" xr:uid="{00000000-0005-0000-0000-0000CC9E0000}"/>
    <cellStyle name="Normal 74 5 6" xfId="6666" xr:uid="{00000000-0005-0000-0000-0000CD9E0000}"/>
    <cellStyle name="Normal 74 5 6 2" xfId="37001" xr:uid="{00000000-0005-0000-0000-0000CE9E0000}"/>
    <cellStyle name="Normal 74 5 6 3" xfId="21768" xr:uid="{00000000-0005-0000-0000-0000CF9E0000}"/>
    <cellStyle name="Normal 74 5 7" xfId="31989" xr:uid="{00000000-0005-0000-0000-0000D09E0000}"/>
    <cellStyle name="Normal 74 5 8" xfId="16755" xr:uid="{00000000-0005-0000-0000-0000D19E0000}"/>
    <cellStyle name="Normal 74 6" xfId="2011" xr:uid="{00000000-0005-0000-0000-0000D29E0000}"/>
    <cellStyle name="Normal 74 6 2" xfId="3703" xr:uid="{00000000-0005-0000-0000-0000D39E0000}"/>
    <cellStyle name="Normal 74 6 2 2" xfId="13776" xr:uid="{00000000-0005-0000-0000-0000D49E0000}"/>
    <cellStyle name="Normal 74 6 2 2 2" xfId="44107" xr:uid="{00000000-0005-0000-0000-0000D59E0000}"/>
    <cellStyle name="Normal 74 6 2 2 3" xfId="28874" xr:uid="{00000000-0005-0000-0000-0000D69E0000}"/>
    <cellStyle name="Normal 74 6 2 3" xfId="8756" xr:uid="{00000000-0005-0000-0000-0000D79E0000}"/>
    <cellStyle name="Normal 74 6 2 3 2" xfId="39090" xr:uid="{00000000-0005-0000-0000-0000D89E0000}"/>
    <cellStyle name="Normal 74 6 2 3 3" xfId="23857" xr:uid="{00000000-0005-0000-0000-0000D99E0000}"/>
    <cellStyle name="Normal 74 6 2 4" xfId="34077" xr:uid="{00000000-0005-0000-0000-0000DA9E0000}"/>
    <cellStyle name="Normal 74 6 2 5" xfId="18844" xr:uid="{00000000-0005-0000-0000-0000DB9E0000}"/>
    <cellStyle name="Normal 74 6 3" xfId="5395" xr:uid="{00000000-0005-0000-0000-0000DC9E0000}"/>
    <cellStyle name="Normal 74 6 3 2" xfId="15447" xr:uid="{00000000-0005-0000-0000-0000DD9E0000}"/>
    <cellStyle name="Normal 74 6 3 2 2" xfId="45778" xr:uid="{00000000-0005-0000-0000-0000DE9E0000}"/>
    <cellStyle name="Normal 74 6 3 2 3" xfId="30545" xr:uid="{00000000-0005-0000-0000-0000DF9E0000}"/>
    <cellStyle name="Normal 74 6 3 3" xfId="10427" xr:uid="{00000000-0005-0000-0000-0000E09E0000}"/>
    <cellStyle name="Normal 74 6 3 3 2" xfId="40761" xr:uid="{00000000-0005-0000-0000-0000E19E0000}"/>
    <cellStyle name="Normal 74 6 3 3 3" xfId="25528" xr:uid="{00000000-0005-0000-0000-0000E29E0000}"/>
    <cellStyle name="Normal 74 6 3 4" xfId="35748" xr:uid="{00000000-0005-0000-0000-0000E39E0000}"/>
    <cellStyle name="Normal 74 6 3 5" xfId="20515" xr:uid="{00000000-0005-0000-0000-0000E49E0000}"/>
    <cellStyle name="Normal 74 6 4" xfId="12105" xr:uid="{00000000-0005-0000-0000-0000E59E0000}"/>
    <cellStyle name="Normal 74 6 4 2" xfId="42436" xr:uid="{00000000-0005-0000-0000-0000E69E0000}"/>
    <cellStyle name="Normal 74 6 4 3" xfId="27203" xr:uid="{00000000-0005-0000-0000-0000E79E0000}"/>
    <cellStyle name="Normal 74 6 5" xfId="7084" xr:uid="{00000000-0005-0000-0000-0000E89E0000}"/>
    <cellStyle name="Normal 74 6 5 2" xfId="37419" xr:uid="{00000000-0005-0000-0000-0000E99E0000}"/>
    <cellStyle name="Normal 74 6 5 3" xfId="22186" xr:uid="{00000000-0005-0000-0000-0000EA9E0000}"/>
    <cellStyle name="Normal 74 6 6" xfId="32407" xr:uid="{00000000-0005-0000-0000-0000EB9E0000}"/>
    <cellStyle name="Normal 74 6 7" xfId="17173" xr:uid="{00000000-0005-0000-0000-0000EC9E0000}"/>
    <cellStyle name="Normal 74 7" xfId="2863" xr:uid="{00000000-0005-0000-0000-0000ED9E0000}"/>
    <cellStyle name="Normal 74 7 2" xfId="12940" xr:uid="{00000000-0005-0000-0000-0000EE9E0000}"/>
    <cellStyle name="Normal 74 7 2 2" xfId="43271" xr:uid="{00000000-0005-0000-0000-0000EF9E0000}"/>
    <cellStyle name="Normal 74 7 2 3" xfId="28038" xr:uid="{00000000-0005-0000-0000-0000F09E0000}"/>
    <cellStyle name="Normal 74 7 3" xfId="7920" xr:uid="{00000000-0005-0000-0000-0000F19E0000}"/>
    <cellStyle name="Normal 74 7 3 2" xfId="38254" xr:uid="{00000000-0005-0000-0000-0000F29E0000}"/>
    <cellStyle name="Normal 74 7 3 3" xfId="23021" xr:uid="{00000000-0005-0000-0000-0000F39E0000}"/>
    <cellStyle name="Normal 74 7 4" xfId="33241" xr:uid="{00000000-0005-0000-0000-0000F49E0000}"/>
    <cellStyle name="Normal 74 7 5" xfId="18008" xr:uid="{00000000-0005-0000-0000-0000F59E0000}"/>
    <cellStyle name="Normal 74 8" xfId="4557" xr:uid="{00000000-0005-0000-0000-0000F69E0000}"/>
    <cellStyle name="Normal 74 8 2" xfId="14611" xr:uid="{00000000-0005-0000-0000-0000F79E0000}"/>
    <cellStyle name="Normal 74 8 2 2" xfId="44942" xr:uid="{00000000-0005-0000-0000-0000F89E0000}"/>
    <cellStyle name="Normal 74 8 2 3" xfId="29709" xr:uid="{00000000-0005-0000-0000-0000F99E0000}"/>
    <cellStyle name="Normal 74 8 3" xfId="9591" xr:uid="{00000000-0005-0000-0000-0000FA9E0000}"/>
    <cellStyle name="Normal 74 8 3 2" xfId="39925" xr:uid="{00000000-0005-0000-0000-0000FB9E0000}"/>
    <cellStyle name="Normal 74 8 3 3" xfId="24692" xr:uid="{00000000-0005-0000-0000-0000FC9E0000}"/>
    <cellStyle name="Normal 74 8 4" xfId="34912" xr:uid="{00000000-0005-0000-0000-0000FD9E0000}"/>
    <cellStyle name="Normal 74 8 5" xfId="19679" xr:uid="{00000000-0005-0000-0000-0000FE9E0000}"/>
    <cellStyle name="Normal 74 9" xfId="11267" xr:uid="{00000000-0005-0000-0000-0000FF9E0000}"/>
    <cellStyle name="Normal 74 9 2" xfId="41600" xr:uid="{00000000-0005-0000-0000-0000009F0000}"/>
    <cellStyle name="Normal 74 9 3" xfId="26367" xr:uid="{00000000-0005-0000-0000-0000019F0000}"/>
    <cellStyle name="Normal 75" xfId="911" xr:uid="{00000000-0005-0000-0000-0000029F0000}"/>
    <cellStyle name="Normal 76" xfId="912" xr:uid="{00000000-0005-0000-0000-0000039F0000}"/>
    <cellStyle name="Normal 76 10" xfId="6247" xr:uid="{00000000-0005-0000-0000-0000049F0000}"/>
    <cellStyle name="Normal 76 10 2" xfId="36584" xr:uid="{00000000-0005-0000-0000-0000059F0000}"/>
    <cellStyle name="Normal 76 10 3" xfId="21351" xr:uid="{00000000-0005-0000-0000-0000069F0000}"/>
    <cellStyle name="Normal 76 11" xfId="31575" xr:uid="{00000000-0005-0000-0000-0000079F0000}"/>
    <cellStyle name="Normal 76 12" xfId="16336" xr:uid="{00000000-0005-0000-0000-0000089F0000}"/>
    <cellStyle name="Normal 76 2" xfId="1211" xr:uid="{00000000-0005-0000-0000-0000099F0000}"/>
    <cellStyle name="Normal 76 2 10" xfId="31626" xr:uid="{00000000-0005-0000-0000-00000A9F0000}"/>
    <cellStyle name="Normal 76 2 11" xfId="16390" xr:uid="{00000000-0005-0000-0000-00000B9F0000}"/>
    <cellStyle name="Normal 76 2 2" xfId="1319" xr:uid="{00000000-0005-0000-0000-00000C9F0000}"/>
    <cellStyle name="Normal 76 2 2 10" xfId="16494" xr:uid="{00000000-0005-0000-0000-00000D9F0000}"/>
    <cellStyle name="Normal 76 2 2 2" xfId="1536" xr:uid="{00000000-0005-0000-0000-00000E9F0000}"/>
    <cellStyle name="Normal 76 2 2 2 2" xfId="1957" xr:uid="{00000000-0005-0000-0000-00000F9F0000}"/>
    <cellStyle name="Normal 76 2 2 2 2 2" xfId="2796" xr:uid="{00000000-0005-0000-0000-0000109F0000}"/>
    <cellStyle name="Normal 76 2 2 2 2 2 2" xfId="4486" xr:uid="{00000000-0005-0000-0000-0000119F0000}"/>
    <cellStyle name="Normal 76 2 2 2 2 2 2 2" xfId="14559" xr:uid="{00000000-0005-0000-0000-0000129F0000}"/>
    <cellStyle name="Normal 76 2 2 2 2 2 2 2 2" xfId="44890" xr:uid="{00000000-0005-0000-0000-0000139F0000}"/>
    <cellStyle name="Normal 76 2 2 2 2 2 2 2 3" xfId="29657" xr:uid="{00000000-0005-0000-0000-0000149F0000}"/>
    <cellStyle name="Normal 76 2 2 2 2 2 2 3" xfId="9539" xr:uid="{00000000-0005-0000-0000-0000159F0000}"/>
    <cellStyle name="Normal 76 2 2 2 2 2 2 3 2" xfId="39873" xr:uid="{00000000-0005-0000-0000-0000169F0000}"/>
    <cellStyle name="Normal 76 2 2 2 2 2 2 3 3" xfId="24640" xr:uid="{00000000-0005-0000-0000-0000179F0000}"/>
    <cellStyle name="Normal 76 2 2 2 2 2 2 4" xfId="34860" xr:uid="{00000000-0005-0000-0000-0000189F0000}"/>
    <cellStyle name="Normal 76 2 2 2 2 2 2 5" xfId="19627" xr:uid="{00000000-0005-0000-0000-0000199F0000}"/>
    <cellStyle name="Normal 76 2 2 2 2 2 3" xfId="6178" xr:uid="{00000000-0005-0000-0000-00001A9F0000}"/>
    <cellStyle name="Normal 76 2 2 2 2 2 3 2" xfId="16230" xr:uid="{00000000-0005-0000-0000-00001B9F0000}"/>
    <cellStyle name="Normal 76 2 2 2 2 2 3 2 2" xfId="46561" xr:uid="{00000000-0005-0000-0000-00001C9F0000}"/>
    <cellStyle name="Normal 76 2 2 2 2 2 3 2 3" xfId="31328" xr:uid="{00000000-0005-0000-0000-00001D9F0000}"/>
    <cellStyle name="Normal 76 2 2 2 2 2 3 3" xfId="11210" xr:uid="{00000000-0005-0000-0000-00001E9F0000}"/>
    <cellStyle name="Normal 76 2 2 2 2 2 3 3 2" xfId="41544" xr:uid="{00000000-0005-0000-0000-00001F9F0000}"/>
    <cellStyle name="Normal 76 2 2 2 2 2 3 3 3" xfId="26311" xr:uid="{00000000-0005-0000-0000-0000209F0000}"/>
    <cellStyle name="Normal 76 2 2 2 2 2 3 4" xfId="36531" xr:uid="{00000000-0005-0000-0000-0000219F0000}"/>
    <cellStyle name="Normal 76 2 2 2 2 2 3 5" xfId="21298" xr:uid="{00000000-0005-0000-0000-0000229F0000}"/>
    <cellStyle name="Normal 76 2 2 2 2 2 4" xfId="12888" xr:uid="{00000000-0005-0000-0000-0000239F0000}"/>
    <cellStyle name="Normal 76 2 2 2 2 2 4 2" xfId="43219" xr:uid="{00000000-0005-0000-0000-0000249F0000}"/>
    <cellStyle name="Normal 76 2 2 2 2 2 4 3" xfId="27986" xr:uid="{00000000-0005-0000-0000-0000259F0000}"/>
    <cellStyle name="Normal 76 2 2 2 2 2 5" xfId="7867" xr:uid="{00000000-0005-0000-0000-0000269F0000}"/>
    <cellStyle name="Normal 76 2 2 2 2 2 5 2" xfId="38202" xr:uid="{00000000-0005-0000-0000-0000279F0000}"/>
    <cellStyle name="Normal 76 2 2 2 2 2 5 3" xfId="22969" xr:uid="{00000000-0005-0000-0000-0000289F0000}"/>
    <cellStyle name="Normal 76 2 2 2 2 2 6" xfId="33190" xr:uid="{00000000-0005-0000-0000-0000299F0000}"/>
    <cellStyle name="Normal 76 2 2 2 2 2 7" xfId="17956" xr:uid="{00000000-0005-0000-0000-00002A9F0000}"/>
    <cellStyle name="Normal 76 2 2 2 2 3" xfId="3649" xr:uid="{00000000-0005-0000-0000-00002B9F0000}"/>
    <cellStyle name="Normal 76 2 2 2 2 3 2" xfId="13723" xr:uid="{00000000-0005-0000-0000-00002C9F0000}"/>
    <cellStyle name="Normal 76 2 2 2 2 3 2 2" xfId="44054" xr:uid="{00000000-0005-0000-0000-00002D9F0000}"/>
    <cellStyle name="Normal 76 2 2 2 2 3 2 3" xfId="28821" xr:uid="{00000000-0005-0000-0000-00002E9F0000}"/>
    <cellStyle name="Normal 76 2 2 2 2 3 3" xfId="8703" xr:uid="{00000000-0005-0000-0000-00002F9F0000}"/>
    <cellStyle name="Normal 76 2 2 2 2 3 3 2" xfId="39037" xr:uid="{00000000-0005-0000-0000-0000309F0000}"/>
    <cellStyle name="Normal 76 2 2 2 2 3 3 3" xfId="23804" xr:uid="{00000000-0005-0000-0000-0000319F0000}"/>
    <cellStyle name="Normal 76 2 2 2 2 3 4" xfId="34024" xr:uid="{00000000-0005-0000-0000-0000329F0000}"/>
    <cellStyle name="Normal 76 2 2 2 2 3 5" xfId="18791" xr:uid="{00000000-0005-0000-0000-0000339F0000}"/>
    <cellStyle name="Normal 76 2 2 2 2 4" xfId="5342" xr:uid="{00000000-0005-0000-0000-0000349F0000}"/>
    <cellStyle name="Normal 76 2 2 2 2 4 2" xfId="15394" xr:uid="{00000000-0005-0000-0000-0000359F0000}"/>
    <cellStyle name="Normal 76 2 2 2 2 4 2 2" xfId="45725" xr:uid="{00000000-0005-0000-0000-0000369F0000}"/>
    <cellStyle name="Normal 76 2 2 2 2 4 2 3" xfId="30492" xr:uid="{00000000-0005-0000-0000-0000379F0000}"/>
    <cellStyle name="Normal 76 2 2 2 2 4 3" xfId="10374" xr:uid="{00000000-0005-0000-0000-0000389F0000}"/>
    <cellStyle name="Normal 76 2 2 2 2 4 3 2" xfId="40708" xr:uid="{00000000-0005-0000-0000-0000399F0000}"/>
    <cellStyle name="Normal 76 2 2 2 2 4 3 3" xfId="25475" xr:uid="{00000000-0005-0000-0000-00003A9F0000}"/>
    <cellStyle name="Normal 76 2 2 2 2 4 4" xfId="35695" xr:uid="{00000000-0005-0000-0000-00003B9F0000}"/>
    <cellStyle name="Normal 76 2 2 2 2 4 5" xfId="20462" xr:uid="{00000000-0005-0000-0000-00003C9F0000}"/>
    <cellStyle name="Normal 76 2 2 2 2 5" xfId="12052" xr:uid="{00000000-0005-0000-0000-00003D9F0000}"/>
    <cellStyle name="Normal 76 2 2 2 2 5 2" xfId="42383" xr:uid="{00000000-0005-0000-0000-00003E9F0000}"/>
    <cellStyle name="Normal 76 2 2 2 2 5 3" xfId="27150" xr:uid="{00000000-0005-0000-0000-00003F9F0000}"/>
    <cellStyle name="Normal 76 2 2 2 2 6" xfId="7031" xr:uid="{00000000-0005-0000-0000-0000409F0000}"/>
    <cellStyle name="Normal 76 2 2 2 2 6 2" xfId="37366" xr:uid="{00000000-0005-0000-0000-0000419F0000}"/>
    <cellStyle name="Normal 76 2 2 2 2 6 3" xfId="22133" xr:uid="{00000000-0005-0000-0000-0000429F0000}"/>
    <cellStyle name="Normal 76 2 2 2 2 7" xfId="32354" xr:uid="{00000000-0005-0000-0000-0000439F0000}"/>
    <cellStyle name="Normal 76 2 2 2 2 8" xfId="17120" xr:uid="{00000000-0005-0000-0000-0000449F0000}"/>
    <cellStyle name="Normal 76 2 2 2 3" xfId="2378" xr:uid="{00000000-0005-0000-0000-0000459F0000}"/>
    <cellStyle name="Normal 76 2 2 2 3 2" xfId="4068" xr:uid="{00000000-0005-0000-0000-0000469F0000}"/>
    <cellStyle name="Normal 76 2 2 2 3 2 2" xfId="14141" xr:uid="{00000000-0005-0000-0000-0000479F0000}"/>
    <cellStyle name="Normal 76 2 2 2 3 2 2 2" xfId="44472" xr:uid="{00000000-0005-0000-0000-0000489F0000}"/>
    <cellStyle name="Normal 76 2 2 2 3 2 2 3" xfId="29239" xr:uid="{00000000-0005-0000-0000-0000499F0000}"/>
    <cellStyle name="Normal 76 2 2 2 3 2 3" xfId="9121" xr:uid="{00000000-0005-0000-0000-00004A9F0000}"/>
    <cellStyle name="Normal 76 2 2 2 3 2 3 2" xfId="39455" xr:uid="{00000000-0005-0000-0000-00004B9F0000}"/>
    <cellStyle name="Normal 76 2 2 2 3 2 3 3" xfId="24222" xr:uid="{00000000-0005-0000-0000-00004C9F0000}"/>
    <cellStyle name="Normal 76 2 2 2 3 2 4" xfId="34442" xr:uid="{00000000-0005-0000-0000-00004D9F0000}"/>
    <cellStyle name="Normal 76 2 2 2 3 2 5" xfId="19209" xr:uid="{00000000-0005-0000-0000-00004E9F0000}"/>
    <cellStyle name="Normal 76 2 2 2 3 3" xfId="5760" xr:uid="{00000000-0005-0000-0000-00004F9F0000}"/>
    <cellStyle name="Normal 76 2 2 2 3 3 2" xfId="15812" xr:uid="{00000000-0005-0000-0000-0000509F0000}"/>
    <cellStyle name="Normal 76 2 2 2 3 3 2 2" xfId="46143" xr:uid="{00000000-0005-0000-0000-0000519F0000}"/>
    <cellStyle name="Normal 76 2 2 2 3 3 2 3" xfId="30910" xr:uid="{00000000-0005-0000-0000-0000529F0000}"/>
    <cellStyle name="Normal 76 2 2 2 3 3 3" xfId="10792" xr:uid="{00000000-0005-0000-0000-0000539F0000}"/>
    <cellStyle name="Normal 76 2 2 2 3 3 3 2" xfId="41126" xr:uid="{00000000-0005-0000-0000-0000549F0000}"/>
    <cellStyle name="Normal 76 2 2 2 3 3 3 3" xfId="25893" xr:uid="{00000000-0005-0000-0000-0000559F0000}"/>
    <cellStyle name="Normal 76 2 2 2 3 3 4" xfId="36113" xr:uid="{00000000-0005-0000-0000-0000569F0000}"/>
    <cellStyle name="Normal 76 2 2 2 3 3 5" xfId="20880" xr:uid="{00000000-0005-0000-0000-0000579F0000}"/>
    <cellStyle name="Normal 76 2 2 2 3 4" xfId="12470" xr:uid="{00000000-0005-0000-0000-0000589F0000}"/>
    <cellStyle name="Normal 76 2 2 2 3 4 2" xfId="42801" xr:uid="{00000000-0005-0000-0000-0000599F0000}"/>
    <cellStyle name="Normal 76 2 2 2 3 4 3" xfId="27568" xr:uid="{00000000-0005-0000-0000-00005A9F0000}"/>
    <cellStyle name="Normal 76 2 2 2 3 5" xfId="7449" xr:uid="{00000000-0005-0000-0000-00005B9F0000}"/>
    <cellStyle name="Normal 76 2 2 2 3 5 2" xfId="37784" xr:uid="{00000000-0005-0000-0000-00005C9F0000}"/>
    <cellStyle name="Normal 76 2 2 2 3 5 3" xfId="22551" xr:uid="{00000000-0005-0000-0000-00005D9F0000}"/>
    <cellStyle name="Normal 76 2 2 2 3 6" xfId="32772" xr:uid="{00000000-0005-0000-0000-00005E9F0000}"/>
    <cellStyle name="Normal 76 2 2 2 3 7" xfId="17538" xr:uid="{00000000-0005-0000-0000-00005F9F0000}"/>
    <cellStyle name="Normal 76 2 2 2 4" xfId="3231" xr:uid="{00000000-0005-0000-0000-0000609F0000}"/>
    <cellStyle name="Normal 76 2 2 2 4 2" xfId="13305" xr:uid="{00000000-0005-0000-0000-0000619F0000}"/>
    <cellStyle name="Normal 76 2 2 2 4 2 2" xfId="43636" xr:uid="{00000000-0005-0000-0000-0000629F0000}"/>
    <cellStyle name="Normal 76 2 2 2 4 2 3" xfId="28403" xr:uid="{00000000-0005-0000-0000-0000639F0000}"/>
    <cellStyle name="Normal 76 2 2 2 4 3" xfId="8285" xr:uid="{00000000-0005-0000-0000-0000649F0000}"/>
    <cellStyle name="Normal 76 2 2 2 4 3 2" xfId="38619" xr:uid="{00000000-0005-0000-0000-0000659F0000}"/>
    <cellStyle name="Normal 76 2 2 2 4 3 3" xfId="23386" xr:uid="{00000000-0005-0000-0000-0000669F0000}"/>
    <cellStyle name="Normal 76 2 2 2 4 4" xfId="33606" xr:uid="{00000000-0005-0000-0000-0000679F0000}"/>
    <cellStyle name="Normal 76 2 2 2 4 5" xfId="18373" xr:uid="{00000000-0005-0000-0000-0000689F0000}"/>
    <cellStyle name="Normal 76 2 2 2 5" xfId="4924" xr:uid="{00000000-0005-0000-0000-0000699F0000}"/>
    <cellStyle name="Normal 76 2 2 2 5 2" xfId="14976" xr:uid="{00000000-0005-0000-0000-00006A9F0000}"/>
    <cellStyle name="Normal 76 2 2 2 5 2 2" xfId="45307" xr:uid="{00000000-0005-0000-0000-00006B9F0000}"/>
    <cellStyle name="Normal 76 2 2 2 5 2 3" xfId="30074" xr:uid="{00000000-0005-0000-0000-00006C9F0000}"/>
    <cellStyle name="Normal 76 2 2 2 5 3" xfId="9956" xr:uid="{00000000-0005-0000-0000-00006D9F0000}"/>
    <cellStyle name="Normal 76 2 2 2 5 3 2" xfId="40290" xr:uid="{00000000-0005-0000-0000-00006E9F0000}"/>
    <cellStyle name="Normal 76 2 2 2 5 3 3" xfId="25057" xr:uid="{00000000-0005-0000-0000-00006F9F0000}"/>
    <cellStyle name="Normal 76 2 2 2 5 4" xfId="35277" xr:uid="{00000000-0005-0000-0000-0000709F0000}"/>
    <cellStyle name="Normal 76 2 2 2 5 5" xfId="20044" xr:uid="{00000000-0005-0000-0000-0000719F0000}"/>
    <cellStyle name="Normal 76 2 2 2 6" xfId="11634" xr:uid="{00000000-0005-0000-0000-0000729F0000}"/>
    <cellStyle name="Normal 76 2 2 2 6 2" xfId="41965" xr:uid="{00000000-0005-0000-0000-0000739F0000}"/>
    <cellStyle name="Normal 76 2 2 2 6 3" xfId="26732" xr:uid="{00000000-0005-0000-0000-0000749F0000}"/>
    <cellStyle name="Normal 76 2 2 2 7" xfId="6613" xr:uid="{00000000-0005-0000-0000-0000759F0000}"/>
    <cellStyle name="Normal 76 2 2 2 7 2" xfId="36948" xr:uid="{00000000-0005-0000-0000-0000769F0000}"/>
    <cellStyle name="Normal 76 2 2 2 7 3" xfId="21715" xr:uid="{00000000-0005-0000-0000-0000779F0000}"/>
    <cellStyle name="Normal 76 2 2 2 8" xfId="31936" xr:uid="{00000000-0005-0000-0000-0000789F0000}"/>
    <cellStyle name="Normal 76 2 2 2 9" xfId="16702" xr:uid="{00000000-0005-0000-0000-0000799F0000}"/>
    <cellStyle name="Normal 76 2 2 3" xfId="1749" xr:uid="{00000000-0005-0000-0000-00007A9F0000}"/>
    <cellStyle name="Normal 76 2 2 3 2" xfId="2588" xr:uid="{00000000-0005-0000-0000-00007B9F0000}"/>
    <cellStyle name="Normal 76 2 2 3 2 2" xfId="4278" xr:uid="{00000000-0005-0000-0000-00007C9F0000}"/>
    <cellStyle name="Normal 76 2 2 3 2 2 2" xfId="14351" xr:uid="{00000000-0005-0000-0000-00007D9F0000}"/>
    <cellStyle name="Normal 76 2 2 3 2 2 2 2" xfId="44682" xr:uid="{00000000-0005-0000-0000-00007E9F0000}"/>
    <cellStyle name="Normal 76 2 2 3 2 2 2 3" xfId="29449" xr:uid="{00000000-0005-0000-0000-00007F9F0000}"/>
    <cellStyle name="Normal 76 2 2 3 2 2 3" xfId="9331" xr:uid="{00000000-0005-0000-0000-0000809F0000}"/>
    <cellStyle name="Normal 76 2 2 3 2 2 3 2" xfId="39665" xr:uid="{00000000-0005-0000-0000-0000819F0000}"/>
    <cellStyle name="Normal 76 2 2 3 2 2 3 3" xfId="24432" xr:uid="{00000000-0005-0000-0000-0000829F0000}"/>
    <cellStyle name="Normal 76 2 2 3 2 2 4" xfId="34652" xr:uid="{00000000-0005-0000-0000-0000839F0000}"/>
    <cellStyle name="Normal 76 2 2 3 2 2 5" xfId="19419" xr:uid="{00000000-0005-0000-0000-0000849F0000}"/>
    <cellStyle name="Normal 76 2 2 3 2 3" xfId="5970" xr:uid="{00000000-0005-0000-0000-0000859F0000}"/>
    <cellStyle name="Normal 76 2 2 3 2 3 2" xfId="16022" xr:uid="{00000000-0005-0000-0000-0000869F0000}"/>
    <cellStyle name="Normal 76 2 2 3 2 3 2 2" xfId="46353" xr:uid="{00000000-0005-0000-0000-0000879F0000}"/>
    <cellStyle name="Normal 76 2 2 3 2 3 2 3" xfId="31120" xr:uid="{00000000-0005-0000-0000-0000889F0000}"/>
    <cellStyle name="Normal 76 2 2 3 2 3 3" xfId="11002" xr:uid="{00000000-0005-0000-0000-0000899F0000}"/>
    <cellStyle name="Normal 76 2 2 3 2 3 3 2" xfId="41336" xr:uid="{00000000-0005-0000-0000-00008A9F0000}"/>
    <cellStyle name="Normal 76 2 2 3 2 3 3 3" xfId="26103" xr:uid="{00000000-0005-0000-0000-00008B9F0000}"/>
    <cellStyle name="Normal 76 2 2 3 2 3 4" xfId="36323" xr:uid="{00000000-0005-0000-0000-00008C9F0000}"/>
    <cellStyle name="Normal 76 2 2 3 2 3 5" xfId="21090" xr:uid="{00000000-0005-0000-0000-00008D9F0000}"/>
    <cellStyle name="Normal 76 2 2 3 2 4" xfId="12680" xr:uid="{00000000-0005-0000-0000-00008E9F0000}"/>
    <cellStyle name="Normal 76 2 2 3 2 4 2" xfId="43011" xr:uid="{00000000-0005-0000-0000-00008F9F0000}"/>
    <cellStyle name="Normal 76 2 2 3 2 4 3" xfId="27778" xr:uid="{00000000-0005-0000-0000-0000909F0000}"/>
    <cellStyle name="Normal 76 2 2 3 2 5" xfId="7659" xr:uid="{00000000-0005-0000-0000-0000919F0000}"/>
    <cellStyle name="Normal 76 2 2 3 2 5 2" xfId="37994" xr:uid="{00000000-0005-0000-0000-0000929F0000}"/>
    <cellStyle name="Normal 76 2 2 3 2 5 3" xfId="22761" xr:uid="{00000000-0005-0000-0000-0000939F0000}"/>
    <cellStyle name="Normal 76 2 2 3 2 6" xfId="32982" xr:uid="{00000000-0005-0000-0000-0000949F0000}"/>
    <cellStyle name="Normal 76 2 2 3 2 7" xfId="17748" xr:uid="{00000000-0005-0000-0000-0000959F0000}"/>
    <cellStyle name="Normal 76 2 2 3 3" xfId="3441" xr:uid="{00000000-0005-0000-0000-0000969F0000}"/>
    <cellStyle name="Normal 76 2 2 3 3 2" xfId="13515" xr:uid="{00000000-0005-0000-0000-0000979F0000}"/>
    <cellStyle name="Normal 76 2 2 3 3 2 2" xfId="43846" xr:uid="{00000000-0005-0000-0000-0000989F0000}"/>
    <cellStyle name="Normal 76 2 2 3 3 2 3" xfId="28613" xr:uid="{00000000-0005-0000-0000-0000999F0000}"/>
    <cellStyle name="Normal 76 2 2 3 3 3" xfId="8495" xr:uid="{00000000-0005-0000-0000-00009A9F0000}"/>
    <cellStyle name="Normal 76 2 2 3 3 3 2" xfId="38829" xr:uid="{00000000-0005-0000-0000-00009B9F0000}"/>
    <cellStyle name="Normal 76 2 2 3 3 3 3" xfId="23596" xr:uid="{00000000-0005-0000-0000-00009C9F0000}"/>
    <cellStyle name="Normal 76 2 2 3 3 4" xfId="33816" xr:uid="{00000000-0005-0000-0000-00009D9F0000}"/>
    <cellStyle name="Normal 76 2 2 3 3 5" xfId="18583" xr:uid="{00000000-0005-0000-0000-00009E9F0000}"/>
    <cellStyle name="Normal 76 2 2 3 4" xfId="5134" xr:uid="{00000000-0005-0000-0000-00009F9F0000}"/>
    <cellStyle name="Normal 76 2 2 3 4 2" xfId="15186" xr:uid="{00000000-0005-0000-0000-0000A09F0000}"/>
    <cellStyle name="Normal 76 2 2 3 4 2 2" xfId="45517" xr:uid="{00000000-0005-0000-0000-0000A19F0000}"/>
    <cellStyle name="Normal 76 2 2 3 4 2 3" xfId="30284" xr:uid="{00000000-0005-0000-0000-0000A29F0000}"/>
    <cellStyle name="Normal 76 2 2 3 4 3" xfId="10166" xr:uid="{00000000-0005-0000-0000-0000A39F0000}"/>
    <cellStyle name="Normal 76 2 2 3 4 3 2" xfId="40500" xr:uid="{00000000-0005-0000-0000-0000A49F0000}"/>
    <cellStyle name="Normal 76 2 2 3 4 3 3" xfId="25267" xr:uid="{00000000-0005-0000-0000-0000A59F0000}"/>
    <cellStyle name="Normal 76 2 2 3 4 4" xfId="35487" xr:uid="{00000000-0005-0000-0000-0000A69F0000}"/>
    <cellStyle name="Normal 76 2 2 3 4 5" xfId="20254" xr:uid="{00000000-0005-0000-0000-0000A79F0000}"/>
    <cellStyle name="Normal 76 2 2 3 5" xfId="11844" xr:uid="{00000000-0005-0000-0000-0000A89F0000}"/>
    <cellStyle name="Normal 76 2 2 3 5 2" xfId="42175" xr:uid="{00000000-0005-0000-0000-0000A99F0000}"/>
    <cellStyle name="Normal 76 2 2 3 5 3" xfId="26942" xr:uid="{00000000-0005-0000-0000-0000AA9F0000}"/>
    <cellStyle name="Normal 76 2 2 3 6" xfId="6823" xr:uid="{00000000-0005-0000-0000-0000AB9F0000}"/>
    <cellStyle name="Normal 76 2 2 3 6 2" xfId="37158" xr:uid="{00000000-0005-0000-0000-0000AC9F0000}"/>
    <cellStyle name="Normal 76 2 2 3 6 3" xfId="21925" xr:uid="{00000000-0005-0000-0000-0000AD9F0000}"/>
    <cellStyle name="Normal 76 2 2 3 7" xfId="32146" xr:uid="{00000000-0005-0000-0000-0000AE9F0000}"/>
    <cellStyle name="Normal 76 2 2 3 8" xfId="16912" xr:uid="{00000000-0005-0000-0000-0000AF9F0000}"/>
    <cellStyle name="Normal 76 2 2 4" xfId="2170" xr:uid="{00000000-0005-0000-0000-0000B09F0000}"/>
    <cellStyle name="Normal 76 2 2 4 2" xfId="3860" xr:uid="{00000000-0005-0000-0000-0000B19F0000}"/>
    <cellStyle name="Normal 76 2 2 4 2 2" xfId="13933" xr:uid="{00000000-0005-0000-0000-0000B29F0000}"/>
    <cellStyle name="Normal 76 2 2 4 2 2 2" xfId="44264" xr:uid="{00000000-0005-0000-0000-0000B39F0000}"/>
    <cellStyle name="Normal 76 2 2 4 2 2 3" xfId="29031" xr:uid="{00000000-0005-0000-0000-0000B49F0000}"/>
    <cellStyle name="Normal 76 2 2 4 2 3" xfId="8913" xr:uid="{00000000-0005-0000-0000-0000B59F0000}"/>
    <cellStyle name="Normal 76 2 2 4 2 3 2" xfId="39247" xr:uid="{00000000-0005-0000-0000-0000B69F0000}"/>
    <cellStyle name="Normal 76 2 2 4 2 3 3" xfId="24014" xr:uid="{00000000-0005-0000-0000-0000B79F0000}"/>
    <cellStyle name="Normal 76 2 2 4 2 4" xfId="34234" xr:uid="{00000000-0005-0000-0000-0000B89F0000}"/>
    <cellStyle name="Normal 76 2 2 4 2 5" xfId="19001" xr:uid="{00000000-0005-0000-0000-0000B99F0000}"/>
    <cellStyle name="Normal 76 2 2 4 3" xfId="5552" xr:uid="{00000000-0005-0000-0000-0000BA9F0000}"/>
    <cellStyle name="Normal 76 2 2 4 3 2" xfId="15604" xr:uid="{00000000-0005-0000-0000-0000BB9F0000}"/>
    <cellStyle name="Normal 76 2 2 4 3 2 2" xfId="45935" xr:uid="{00000000-0005-0000-0000-0000BC9F0000}"/>
    <cellStyle name="Normal 76 2 2 4 3 2 3" xfId="30702" xr:uid="{00000000-0005-0000-0000-0000BD9F0000}"/>
    <cellStyle name="Normal 76 2 2 4 3 3" xfId="10584" xr:uid="{00000000-0005-0000-0000-0000BE9F0000}"/>
    <cellStyle name="Normal 76 2 2 4 3 3 2" xfId="40918" xr:uid="{00000000-0005-0000-0000-0000BF9F0000}"/>
    <cellStyle name="Normal 76 2 2 4 3 3 3" xfId="25685" xr:uid="{00000000-0005-0000-0000-0000C09F0000}"/>
    <cellStyle name="Normal 76 2 2 4 3 4" xfId="35905" xr:uid="{00000000-0005-0000-0000-0000C19F0000}"/>
    <cellStyle name="Normal 76 2 2 4 3 5" xfId="20672" xr:uid="{00000000-0005-0000-0000-0000C29F0000}"/>
    <cellStyle name="Normal 76 2 2 4 4" xfId="12262" xr:uid="{00000000-0005-0000-0000-0000C39F0000}"/>
    <cellStyle name="Normal 76 2 2 4 4 2" xfId="42593" xr:uid="{00000000-0005-0000-0000-0000C49F0000}"/>
    <cellStyle name="Normal 76 2 2 4 4 3" xfId="27360" xr:uid="{00000000-0005-0000-0000-0000C59F0000}"/>
    <cellStyle name="Normal 76 2 2 4 5" xfId="7241" xr:uid="{00000000-0005-0000-0000-0000C69F0000}"/>
    <cellStyle name="Normal 76 2 2 4 5 2" xfId="37576" xr:uid="{00000000-0005-0000-0000-0000C79F0000}"/>
    <cellStyle name="Normal 76 2 2 4 5 3" xfId="22343" xr:uid="{00000000-0005-0000-0000-0000C89F0000}"/>
    <cellStyle name="Normal 76 2 2 4 6" xfId="32564" xr:uid="{00000000-0005-0000-0000-0000C99F0000}"/>
    <cellStyle name="Normal 76 2 2 4 7" xfId="17330" xr:uid="{00000000-0005-0000-0000-0000CA9F0000}"/>
    <cellStyle name="Normal 76 2 2 5" xfId="3023" xr:uid="{00000000-0005-0000-0000-0000CB9F0000}"/>
    <cellStyle name="Normal 76 2 2 5 2" xfId="13097" xr:uid="{00000000-0005-0000-0000-0000CC9F0000}"/>
    <cellStyle name="Normal 76 2 2 5 2 2" xfId="43428" xr:uid="{00000000-0005-0000-0000-0000CD9F0000}"/>
    <cellStyle name="Normal 76 2 2 5 2 3" xfId="28195" xr:uid="{00000000-0005-0000-0000-0000CE9F0000}"/>
    <cellStyle name="Normal 76 2 2 5 3" xfId="8077" xr:uid="{00000000-0005-0000-0000-0000CF9F0000}"/>
    <cellStyle name="Normal 76 2 2 5 3 2" xfId="38411" xr:uid="{00000000-0005-0000-0000-0000D09F0000}"/>
    <cellStyle name="Normal 76 2 2 5 3 3" xfId="23178" xr:uid="{00000000-0005-0000-0000-0000D19F0000}"/>
    <cellStyle name="Normal 76 2 2 5 4" xfId="33398" xr:uid="{00000000-0005-0000-0000-0000D29F0000}"/>
    <cellStyle name="Normal 76 2 2 5 5" xfId="18165" xr:uid="{00000000-0005-0000-0000-0000D39F0000}"/>
    <cellStyle name="Normal 76 2 2 6" xfId="4716" xr:uid="{00000000-0005-0000-0000-0000D49F0000}"/>
    <cellStyle name="Normal 76 2 2 6 2" xfId="14768" xr:uid="{00000000-0005-0000-0000-0000D59F0000}"/>
    <cellStyle name="Normal 76 2 2 6 2 2" xfId="45099" xr:uid="{00000000-0005-0000-0000-0000D69F0000}"/>
    <cellStyle name="Normal 76 2 2 6 2 3" xfId="29866" xr:uid="{00000000-0005-0000-0000-0000D79F0000}"/>
    <cellStyle name="Normal 76 2 2 6 3" xfId="9748" xr:uid="{00000000-0005-0000-0000-0000D89F0000}"/>
    <cellStyle name="Normal 76 2 2 6 3 2" xfId="40082" xr:uid="{00000000-0005-0000-0000-0000D99F0000}"/>
    <cellStyle name="Normal 76 2 2 6 3 3" xfId="24849" xr:uid="{00000000-0005-0000-0000-0000DA9F0000}"/>
    <cellStyle name="Normal 76 2 2 6 4" xfId="35069" xr:uid="{00000000-0005-0000-0000-0000DB9F0000}"/>
    <cellStyle name="Normal 76 2 2 6 5" xfId="19836" xr:uid="{00000000-0005-0000-0000-0000DC9F0000}"/>
    <cellStyle name="Normal 76 2 2 7" xfId="11426" xr:uid="{00000000-0005-0000-0000-0000DD9F0000}"/>
    <cellStyle name="Normal 76 2 2 7 2" xfId="41757" xr:uid="{00000000-0005-0000-0000-0000DE9F0000}"/>
    <cellStyle name="Normal 76 2 2 7 3" xfId="26524" xr:uid="{00000000-0005-0000-0000-0000DF9F0000}"/>
    <cellStyle name="Normal 76 2 2 8" xfId="6405" xr:uid="{00000000-0005-0000-0000-0000E09F0000}"/>
    <cellStyle name="Normal 76 2 2 8 2" xfId="36740" xr:uid="{00000000-0005-0000-0000-0000E19F0000}"/>
    <cellStyle name="Normal 76 2 2 8 3" xfId="21507" xr:uid="{00000000-0005-0000-0000-0000E29F0000}"/>
    <cellStyle name="Normal 76 2 2 9" xfId="31728" xr:uid="{00000000-0005-0000-0000-0000E39F0000}"/>
    <cellStyle name="Normal 76 2 3" xfId="1432" xr:uid="{00000000-0005-0000-0000-0000E49F0000}"/>
    <cellStyle name="Normal 76 2 3 2" xfId="1853" xr:uid="{00000000-0005-0000-0000-0000E59F0000}"/>
    <cellStyle name="Normal 76 2 3 2 2" xfId="2692" xr:uid="{00000000-0005-0000-0000-0000E69F0000}"/>
    <cellStyle name="Normal 76 2 3 2 2 2" xfId="4382" xr:uid="{00000000-0005-0000-0000-0000E79F0000}"/>
    <cellStyle name="Normal 76 2 3 2 2 2 2" xfId="14455" xr:uid="{00000000-0005-0000-0000-0000E89F0000}"/>
    <cellStyle name="Normal 76 2 3 2 2 2 2 2" xfId="44786" xr:uid="{00000000-0005-0000-0000-0000E99F0000}"/>
    <cellStyle name="Normal 76 2 3 2 2 2 2 3" xfId="29553" xr:uid="{00000000-0005-0000-0000-0000EA9F0000}"/>
    <cellStyle name="Normal 76 2 3 2 2 2 3" xfId="9435" xr:uid="{00000000-0005-0000-0000-0000EB9F0000}"/>
    <cellStyle name="Normal 76 2 3 2 2 2 3 2" xfId="39769" xr:uid="{00000000-0005-0000-0000-0000EC9F0000}"/>
    <cellStyle name="Normal 76 2 3 2 2 2 3 3" xfId="24536" xr:uid="{00000000-0005-0000-0000-0000ED9F0000}"/>
    <cellStyle name="Normal 76 2 3 2 2 2 4" xfId="34756" xr:uid="{00000000-0005-0000-0000-0000EE9F0000}"/>
    <cellStyle name="Normal 76 2 3 2 2 2 5" xfId="19523" xr:uid="{00000000-0005-0000-0000-0000EF9F0000}"/>
    <cellStyle name="Normal 76 2 3 2 2 3" xfId="6074" xr:uid="{00000000-0005-0000-0000-0000F09F0000}"/>
    <cellStyle name="Normal 76 2 3 2 2 3 2" xfId="16126" xr:uid="{00000000-0005-0000-0000-0000F19F0000}"/>
    <cellStyle name="Normal 76 2 3 2 2 3 2 2" xfId="46457" xr:uid="{00000000-0005-0000-0000-0000F29F0000}"/>
    <cellStyle name="Normal 76 2 3 2 2 3 2 3" xfId="31224" xr:uid="{00000000-0005-0000-0000-0000F39F0000}"/>
    <cellStyle name="Normal 76 2 3 2 2 3 3" xfId="11106" xr:uid="{00000000-0005-0000-0000-0000F49F0000}"/>
    <cellStyle name="Normal 76 2 3 2 2 3 3 2" xfId="41440" xr:uid="{00000000-0005-0000-0000-0000F59F0000}"/>
    <cellStyle name="Normal 76 2 3 2 2 3 3 3" xfId="26207" xr:uid="{00000000-0005-0000-0000-0000F69F0000}"/>
    <cellStyle name="Normal 76 2 3 2 2 3 4" xfId="36427" xr:uid="{00000000-0005-0000-0000-0000F79F0000}"/>
    <cellStyle name="Normal 76 2 3 2 2 3 5" xfId="21194" xr:uid="{00000000-0005-0000-0000-0000F89F0000}"/>
    <cellStyle name="Normal 76 2 3 2 2 4" xfId="12784" xr:uid="{00000000-0005-0000-0000-0000F99F0000}"/>
    <cellStyle name="Normal 76 2 3 2 2 4 2" xfId="43115" xr:uid="{00000000-0005-0000-0000-0000FA9F0000}"/>
    <cellStyle name="Normal 76 2 3 2 2 4 3" xfId="27882" xr:uid="{00000000-0005-0000-0000-0000FB9F0000}"/>
    <cellStyle name="Normal 76 2 3 2 2 5" xfId="7763" xr:uid="{00000000-0005-0000-0000-0000FC9F0000}"/>
    <cellStyle name="Normal 76 2 3 2 2 5 2" xfId="38098" xr:uid="{00000000-0005-0000-0000-0000FD9F0000}"/>
    <cellStyle name="Normal 76 2 3 2 2 5 3" xfId="22865" xr:uid="{00000000-0005-0000-0000-0000FE9F0000}"/>
    <cellStyle name="Normal 76 2 3 2 2 6" xfId="33086" xr:uid="{00000000-0005-0000-0000-0000FF9F0000}"/>
    <cellStyle name="Normal 76 2 3 2 2 7" xfId="17852" xr:uid="{00000000-0005-0000-0000-000000A00000}"/>
    <cellStyle name="Normal 76 2 3 2 3" xfId="3545" xr:uid="{00000000-0005-0000-0000-000001A00000}"/>
    <cellStyle name="Normal 76 2 3 2 3 2" xfId="13619" xr:uid="{00000000-0005-0000-0000-000002A00000}"/>
    <cellStyle name="Normal 76 2 3 2 3 2 2" xfId="43950" xr:uid="{00000000-0005-0000-0000-000003A00000}"/>
    <cellStyle name="Normal 76 2 3 2 3 2 3" xfId="28717" xr:uid="{00000000-0005-0000-0000-000004A00000}"/>
    <cellStyle name="Normal 76 2 3 2 3 3" xfId="8599" xr:uid="{00000000-0005-0000-0000-000005A00000}"/>
    <cellStyle name="Normal 76 2 3 2 3 3 2" xfId="38933" xr:uid="{00000000-0005-0000-0000-000006A00000}"/>
    <cellStyle name="Normal 76 2 3 2 3 3 3" xfId="23700" xr:uid="{00000000-0005-0000-0000-000007A00000}"/>
    <cellStyle name="Normal 76 2 3 2 3 4" xfId="33920" xr:uid="{00000000-0005-0000-0000-000008A00000}"/>
    <cellStyle name="Normal 76 2 3 2 3 5" xfId="18687" xr:uid="{00000000-0005-0000-0000-000009A00000}"/>
    <cellStyle name="Normal 76 2 3 2 4" xfId="5238" xr:uid="{00000000-0005-0000-0000-00000AA00000}"/>
    <cellStyle name="Normal 76 2 3 2 4 2" xfId="15290" xr:uid="{00000000-0005-0000-0000-00000BA00000}"/>
    <cellStyle name="Normal 76 2 3 2 4 2 2" xfId="45621" xr:uid="{00000000-0005-0000-0000-00000CA00000}"/>
    <cellStyle name="Normal 76 2 3 2 4 2 3" xfId="30388" xr:uid="{00000000-0005-0000-0000-00000DA00000}"/>
    <cellStyle name="Normal 76 2 3 2 4 3" xfId="10270" xr:uid="{00000000-0005-0000-0000-00000EA00000}"/>
    <cellStyle name="Normal 76 2 3 2 4 3 2" xfId="40604" xr:uid="{00000000-0005-0000-0000-00000FA00000}"/>
    <cellStyle name="Normal 76 2 3 2 4 3 3" xfId="25371" xr:uid="{00000000-0005-0000-0000-000010A00000}"/>
    <cellStyle name="Normal 76 2 3 2 4 4" xfId="35591" xr:uid="{00000000-0005-0000-0000-000011A00000}"/>
    <cellStyle name="Normal 76 2 3 2 4 5" xfId="20358" xr:uid="{00000000-0005-0000-0000-000012A00000}"/>
    <cellStyle name="Normal 76 2 3 2 5" xfId="11948" xr:uid="{00000000-0005-0000-0000-000013A00000}"/>
    <cellStyle name="Normal 76 2 3 2 5 2" xfId="42279" xr:uid="{00000000-0005-0000-0000-000014A00000}"/>
    <cellStyle name="Normal 76 2 3 2 5 3" xfId="27046" xr:uid="{00000000-0005-0000-0000-000015A00000}"/>
    <cellStyle name="Normal 76 2 3 2 6" xfId="6927" xr:uid="{00000000-0005-0000-0000-000016A00000}"/>
    <cellStyle name="Normal 76 2 3 2 6 2" xfId="37262" xr:uid="{00000000-0005-0000-0000-000017A00000}"/>
    <cellStyle name="Normal 76 2 3 2 6 3" xfId="22029" xr:uid="{00000000-0005-0000-0000-000018A00000}"/>
    <cellStyle name="Normal 76 2 3 2 7" xfId="32250" xr:uid="{00000000-0005-0000-0000-000019A00000}"/>
    <cellStyle name="Normal 76 2 3 2 8" xfId="17016" xr:uid="{00000000-0005-0000-0000-00001AA00000}"/>
    <cellStyle name="Normal 76 2 3 3" xfId="2274" xr:uid="{00000000-0005-0000-0000-00001BA00000}"/>
    <cellStyle name="Normal 76 2 3 3 2" xfId="3964" xr:uid="{00000000-0005-0000-0000-00001CA00000}"/>
    <cellStyle name="Normal 76 2 3 3 2 2" xfId="14037" xr:uid="{00000000-0005-0000-0000-00001DA00000}"/>
    <cellStyle name="Normal 76 2 3 3 2 2 2" xfId="44368" xr:uid="{00000000-0005-0000-0000-00001EA00000}"/>
    <cellStyle name="Normal 76 2 3 3 2 2 3" xfId="29135" xr:uid="{00000000-0005-0000-0000-00001FA00000}"/>
    <cellStyle name="Normal 76 2 3 3 2 3" xfId="9017" xr:uid="{00000000-0005-0000-0000-000020A00000}"/>
    <cellStyle name="Normal 76 2 3 3 2 3 2" xfId="39351" xr:uid="{00000000-0005-0000-0000-000021A00000}"/>
    <cellStyle name="Normal 76 2 3 3 2 3 3" xfId="24118" xr:uid="{00000000-0005-0000-0000-000022A00000}"/>
    <cellStyle name="Normal 76 2 3 3 2 4" xfId="34338" xr:uid="{00000000-0005-0000-0000-000023A00000}"/>
    <cellStyle name="Normal 76 2 3 3 2 5" xfId="19105" xr:uid="{00000000-0005-0000-0000-000024A00000}"/>
    <cellStyle name="Normal 76 2 3 3 3" xfId="5656" xr:uid="{00000000-0005-0000-0000-000025A00000}"/>
    <cellStyle name="Normal 76 2 3 3 3 2" xfId="15708" xr:uid="{00000000-0005-0000-0000-000026A00000}"/>
    <cellStyle name="Normal 76 2 3 3 3 2 2" xfId="46039" xr:uid="{00000000-0005-0000-0000-000027A00000}"/>
    <cellStyle name="Normal 76 2 3 3 3 2 3" xfId="30806" xr:uid="{00000000-0005-0000-0000-000028A00000}"/>
    <cellStyle name="Normal 76 2 3 3 3 3" xfId="10688" xr:uid="{00000000-0005-0000-0000-000029A00000}"/>
    <cellStyle name="Normal 76 2 3 3 3 3 2" xfId="41022" xr:uid="{00000000-0005-0000-0000-00002AA00000}"/>
    <cellStyle name="Normal 76 2 3 3 3 3 3" xfId="25789" xr:uid="{00000000-0005-0000-0000-00002BA00000}"/>
    <cellStyle name="Normal 76 2 3 3 3 4" xfId="36009" xr:uid="{00000000-0005-0000-0000-00002CA00000}"/>
    <cellStyle name="Normal 76 2 3 3 3 5" xfId="20776" xr:uid="{00000000-0005-0000-0000-00002DA00000}"/>
    <cellStyle name="Normal 76 2 3 3 4" xfId="12366" xr:uid="{00000000-0005-0000-0000-00002EA00000}"/>
    <cellStyle name="Normal 76 2 3 3 4 2" xfId="42697" xr:uid="{00000000-0005-0000-0000-00002FA00000}"/>
    <cellStyle name="Normal 76 2 3 3 4 3" xfId="27464" xr:uid="{00000000-0005-0000-0000-000030A00000}"/>
    <cellStyle name="Normal 76 2 3 3 5" xfId="7345" xr:uid="{00000000-0005-0000-0000-000031A00000}"/>
    <cellStyle name="Normal 76 2 3 3 5 2" xfId="37680" xr:uid="{00000000-0005-0000-0000-000032A00000}"/>
    <cellStyle name="Normal 76 2 3 3 5 3" xfId="22447" xr:uid="{00000000-0005-0000-0000-000033A00000}"/>
    <cellStyle name="Normal 76 2 3 3 6" xfId="32668" xr:uid="{00000000-0005-0000-0000-000034A00000}"/>
    <cellStyle name="Normal 76 2 3 3 7" xfId="17434" xr:uid="{00000000-0005-0000-0000-000035A00000}"/>
    <cellStyle name="Normal 76 2 3 4" xfId="3127" xr:uid="{00000000-0005-0000-0000-000036A00000}"/>
    <cellStyle name="Normal 76 2 3 4 2" xfId="13201" xr:uid="{00000000-0005-0000-0000-000037A00000}"/>
    <cellStyle name="Normal 76 2 3 4 2 2" xfId="43532" xr:uid="{00000000-0005-0000-0000-000038A00000}"/>
    <cellStyle name="Normal 76 2 3 4 2 3" xfId="28299" xr:uid="{00000000-0005-0000-0000-000039A00000}"/>
    <cellStyle name="Normal 76 2 3 4 3" xfId="8181" xr:uid="{00000000-0005-0000-0000-00003AA00000}"/>
    <cellStyle name="Normal 76 2 3 4 3 2" xfId="38515" xr:uid="{00000000-0005-0000-0000-00003BA00000}"/>
    <cellStyle name="Normal 76 2 3 4 3 3" xfId="23282" xr:uid="{00000000-0005-0000-0000-00003CA00000}"/>
    <cellStyle name="Normal 76 2 3 4 4" xfId="33502" xr:uid="{00000000-0005-0000-0000-00003DA00000}"/>
    <cellStyle name="Normal 76 2 3 4 5" xfId="18269" xr:uid="{00000000-0005-0000-0000-00003EA00000}"/>
    <cellStyle name="Normal 76 2 3 5" xfId="4820" xr:uid="{00000000-0005-0000-0000-00003FA00000}"/>
    <cellStyle name="Normal 76 2 3 5 2" xfId="14872" xr:uid="{00000000-0005-0000-0000-000040A00000}"/>
    <cellStyle name="Normal 76 2 3 5 2 2" xfId="45203" xr:uid="{00000000-0005-0000-0000-000041A00000}"/>
    <cellStyle name="Normal 76 2 3 5 2 3" xfId="29970" xr:uid="{00000000-0005-0000-0000-000042A00000}"/>
    <cellStyle name="Normal 76 2 3 5 3" xfId="9852" xr:uid="{00000000-0005-0000-0000-000043A00000}"/>
    <cellStyle name="Normal 76 2 3 5 3 2" xfId="40186" xr:uid="{00000000-0005-0000-0000-000044A00000}"/>
    <cellStyle name="Normal 76 2 3 5 3 3" xfId="24953" xr:uid="{00000000-0005-0000-0000-000045A00000}"/>
    <cellStyle name="Normal 76 2 3 5 4" xfId="35173" xr:uid="{00000000-0005-0000-0000-000046A00000}"/>
    <cellStyle name="Normal 76 2 3 5 5" xfId="19940" xr:uid="{00000000-0005-0000-0000-000047A00000}"/>
    <cellStyle name="Normal 76 2 3 6" xfId="11530" xr:uid="{00000000-0005-0000-0000-000048A00000}"/>
    <cellStyle name="Normal 76 2 3 6 2" xfId="41861" xr:uid="{00000000-0005-0000-0000-000049A00000}"/>
    <cellStyle name="Normal 76 2 3 6 3" xfId="26628" xr:uid="{00000000-0005-0000-0000-00004AA00000}"/>
    <cellStyle name="Normal 76 2 3 7" xfId="6509" xr:uid="{00000000-0005-0000-0000-00004BA00000}"/>
    <cellStyle name="Normal 76 2 3 7 2" xfId="36844" xr:uid="{00000000-0005-0000-0000-00004CA00000}"/>
    <cellStyle name="Normal 76 2 3 7 3" xfId="21611" xr:uid="{00000000-0005-0000-0000-00004DA00000}"/>
    <cellStyle name="Normal 76 2 3 8" xfId="31832" xr:uid="{00000000-0005-0000-0000-00004EA00000}"/>
    <cellStyle name="Normal 76 2 3 9" xfId="16598" xr:uid="{00000000-0005-0000-0000-00004FA00000}"/>
    <cellStyle name="Normal 76 2 4" xfId="1645" xr:uid="{00000000-0005-0000-0000-000050A00000}"/>
    <cellStyle name="Normal 76 2 4 2" xfId="2484" xr:uid="{00000000-0005-0000-0000-000051A00000}"/>
    <cellStyle name="Normal 76 2 4 2 2" xfId="4174" xr:uid="{00000000-0005-0000-0000-000052A00000}"/>
    <cellStyle name="Normal 76 2 4 2 2 2" xfId="14247" xr:uid="{00000000-0005-0000-0000-000053A00000}"/>
    <cellStyle name="Normal 76 2 4 2 2 2 2" xfId="44578" xr:uid="{00000000-0005-0000-0000-000054A00000}"/>
    <cellStyle name="Normal 76 2 4 2 2 2 3" xfId="29345" xr:uid="{00000000-0005-0000-0000-000055A00000}"/>
    <cellStyle name="Normal 76 2 4 2 2 3" xfId="9227" xr:uid="{00000000-0005-0000-0000-000056A00000}"/>
    <cellStyle name="Normal 76 2 4 2 2 3 2" xfId="39561" xr:uid="{00000000-0005-0000-0000-000057A00000}"/>
    <cellStyle name="Normal 76 2 4 2 2 3 3" xfId="24328" xr:uid="{00000000-0005-0000-0000-000058A00000}"/>
    <cellStyle name="Normal 76 2 4 2 2 4" xfId="34548" xr:uid="{00000000-0005-0000-0000-000059A00000}"/>
    <cellStyle name="Normal 76 2 4 2 2 5" xfId="19315" xr:uid="{00000000-0005-0000-0000-00005AA00000}"/>
    <cellStyle name="Normal 76 2 4 2 3" xfId="5866" xr:uid="{00000000-0005-0000-0000-00005BA00000}"/>
    <cellStyle name="Normal 76 2 4 2 3 2" xfId="15918" xr:uid="{00000000-0005-0000-0000-00005CA00000}"/>
    <cellStyle name="Normal 76 2 4 2 3 2 2" xfId="46249" xr:uid="{00000000-0005-0000-0000-00005DA00000}"/>
    <cellStyle name="Normal 76 2 4 2 3 2 3" xfId="31016" xr:uid="{00000000-0005-0000-0000-00005EA00000}"/>
    <cellStyle name="Normal 76 2 4 2 3 3" xfId="10898" xr:uid="{00000000-0005-0000-0000-00005FA00000}"/>
    <cellStyle name="Normal 76 2 4 2 3 3 2" xfId="41232" xr:uid="{00000000-0005-0000-0000-000060A00000}"/>
    <cellStyle name="Normal 76 2 4 2 3 3 3" xfId="25999" xr:uid="{00000000-0005-0000-0000-000061A00000}"/>
    <cellStyle name="Normal 76 2 4 2 3 4" xfId="36219" xr:uid="{00000000-0005-0000-0000-000062A00000}"/>
    <cellStyle name="Normal 76 2 4 2 3 5" xfId="20986" xr:uid="{00000000-0005-0000-0000-000063A00000}"/>
    <cellStyle name="Normal 76 2 4 2 4" xfId="12576" xr:uid="{00000000-0005-0000-0000-000064A00000}"/>
    <cellStyle name="Normal 76 2 4 2 4 2" xfId="42907" xr:uid="{00000000-0005-0000-0000-000065A00000}"/>
    <cellStyle name="Normal 76 2 4 2 4 3" xfId="27674" xr:uid="{00000000-0005-0000-0000-000066A00000}"/>
    <cellStyle name="Normal 76 2 4 2 5" xfId="7555" xr:uid="{00000000-0005-0000-0000-000067A00000}"/>
    <cellStyle name="Normal 76 2 4 2 5 2" xfId="37890" xr:uid="{00000000-0005-0000-0000-000068A00000}"/>
    <cellStyle name="Normal 76 2 4 2 5 3" xfId="22657" xr:uid="{00000000-0005-0000-0000-000069A00000}"/>
    <cellStyle name="Normal 76 2 4 2 6" xfId="32878" xr:uid="{00000000-0005-0000-0000-00006AA00000}"/>
    <cellStyle name="Normal 76 2 4 2 7" xfId="17644" xr:uid="{00000000-0005-0000-0000-00006BA00000}"/>
    <cellStyle name="Normal 76 2 4 3" xfId="3337" xr:uid="{00000000-0005-0000-0000-00006CA00000}"/>
    <cellStyle name="Normal 76 2 4 3 2" xfId="13411" xr:uid="{00000000-0005-0000-0000-00006DA00000}"/>
    <cellStyle name="Normal 76 2 4 3 2 2" xfId="43742" xr:uid="{00000000-0005-0000-0000-00006EA00000}"/>
    <cellStyle name="Normal 76 2 4 3 2 3" xfId="28509" xr:uid="{00000000-0005-0000-0000-00006FA00000}"/>
    <cellStyle name="Normal 76 2 4 3 3" xfId="8391" xr:uid="{00000000-0005-0000-0000-000070A00000}"/>
    <cellStyle name="Normal 76 2 4 3 3 2" xfId="38725" xr:uid="{00000000-0005-0000-0000-000071A00000}"/>
    <cellStyle name="Normal 76 2 4 3 3 3" xfId="23492" xr:uid="{00000000-0005-0000-0000-000072A00000}"/>
    <cellStyle name="Normal 76 2 4 3 4" xfId="33712" xr:uid="{00000000-0005-0000-0000-000073A00000}"/>
    <cellStyle name="Normal 76 2 4 3 5" xfId="18479" xr:uid="{00000000-0005-0000-0000-000074A00000}"/>
    <cellStyle name="Normal 76 2 4 4" xfId="5030" xr:uid="{00000000-0005-0000-0000-000075A00000}"/>
    <cellStyle name="Normal 76 2 4 4 2" xfId="15082" xr:uid="{00000000-0005-0000-0000-000076A00000}"/>
    <cellStyle name="Normal 76 2 4 4 2 2" xfId="45413" xr:uid="{00000000-0005-0000-0000-000077A00000}"/>
    <cellStyle name="Normal 76 2 4 4 2 3" xfId="30180" xr:uid="{00000000-0005-0000-0000-000078A00000}"/>
    <cellStyle name="Normal 76 2 4 4 3" xfId="10062" xr:uid="{00000000-0005-0000-0000-000079A00000}"/>
    <cellStyle name="Normal 76 2 4 4 3 2" xfId="40396" xr:uid="{00000000-0005-0000-0000-00007AA00000}"/>
    <cellStyle name="Normal 76 2 4 4 3 3" xfId="25163" xr:uid="{00000000-0005-0000-0000-00007BA00000}"/>
    <cellStyle name="Normal 76 2 4 4 4" xfId="35383" xr:uid="{00000000-0005-0000-0000-00007CA00000}"/>
    <cellStyle name="Normal 76 2 4 4 5" xfId="20150" xr:uid="{00000000-0005-0000-0000-00007DA00000}"/>
    <cellStyle name="Normal 76 2 4 5" xfId="11740" xr:uid="{00000000-0005-0000-0000-00007EA00000}"/>
    <cellStyle name="Normal 76 2 4 5 2" xfId="42071" xr:uid="{00000000-0005-0000-0000-00007FA00000}"/>
    <cellStyle name="Normal 76 2 4 5 3" xfId="26838" xr:uid="{00000000-0005-0000-0000-000080A00000}"/>
    <cellStyle name="Normal 76 2 4 6" xfId="6719" xr:uid="{00000000-0005-0000-0000-000081A00000}"/>
    <cellStyle name="Normal 76 2 4 6 2" xfId="37054" xr:uid="{00000000-0005-0000-0000-000082A00000}"/>
    <cellStyle name="Normal 76 2 4 6 3" xfId="21821" xr:uid="{00000000-0005-0000-0000-000083A00000}"/>
    <cellStyle name="Normal 76 2 4 7" xfId="32042" xr:uid="{00000000-0005-0000-0000-000084A00000}"/>
    <cellStyle name="Normal 76 2 4 8" xfId="16808" xr:uid="{00000000-0005-0000-0000-000085A00000}"/>
    <cellStyle name="Normal 76 2 5" xfId="2066" xr:uid="{00000000-0005-0000-0000-000086A00000}"/>
    <cellStyle name="Normal 76 2 5 2" xfId="3756" xr:uid="{00000000-0005-0000-0000-000087A00000}"/>
    <cellStyle name="Normal 76 2 5 2 2" xfId="13829" xr:uid="{00000000-0005-0000-0000-000088A00000}"/>
    <cellStyle name="Normal 76 2 5 2 2 2" xfId="44160" xr:uid="{00000000-0005-0000-0000-000089A00000}"/>
    <cellStyle name="Normal 76 2 5 2 2 3" xfId="28927" xr:uid="{00000000-0005-0000-0000-00008AA00000}"/>
    <cellStyle name="Normal 76 2 5 2 3" xfId="8809" xr:uid="{00000000-0005-0000-0000-00008BA00000}"/>
    <cellStyle name="Normal 76 2 5 2 3 2" xfId="39143" xr:uid="{00000000-0005-0000-0000-00008CA00000}"/>
    <cellStyle name="Normal 76 2 5 2 3 3" xfId="23910" xr:uid="{00000000-0005-0000-0000-00008DA00000}"/>
    <cellStyle name="Normal 76 2 5 2 4" xfId="34130" xr:uid="{00000000-0005-0000-0000-00008EA00000}"/>
    <cellStyle name="Normal 76 2 5 2 5" xfId="18897" xr:uid="{00000000-0005-0000-0000-00008FA00000}"/>
    <cellStyle name="Normal 76 2 5 3" xfId="5448" xr:uid="{00000000-0005-0000-0000-000090A00000}"/>
    <cellStyle name="Normal 76 2 5 3 2" xfId="15500" xr:uid="{00000000-0005-0000-0000-000091A00000}"/>
    <cellStyle name="Normal 76 2 5 3 2 2" xfId="45831" xr:uid="{00000000-0005-0000-0000-000092A00000}"/>
    <cellStyle name="Normal 76 2 5 3 2 3" xfId="30598" xr:uid="{00000000-0005-0000-0000-000093A00000}"/>
    <cellStyle name="Normal 76 2 5 3 3" xfId="10480" xr:uid="{00000000-0005-0000-0000-000094A00000}"/>
    <cellStyle name="Normal 76 2 5 3 3 2" xfId="40814" xr:uid="{00000000-0005-0000-0000-000095A00000}"/>
    <cellStyle name="Normal 76 2 5 3 3 3" xfId="25581" xr:uid="{00000000-0005-0000-0000-000096A00000}"/>
    <cellStyle name="Normal 76 2 5 3 4" xfId="35801" xr:uid="{00000000-0005-0000-0000-000097A00000}"/>
    <cellStyle name="Normal 76 2 5 3 5" xfId="20568" xr:uid="{00000000-0005-0000-0000-000098A00000}"/>
    <cellStyle name="Normal 76 2 5 4" xfId="12158" xr:uid="{00000000-0005-0000-0000-000099A00000}"/>
    <cellStyle name="Normal 76 2 5 4 2" xfId="42489" xr:uid="{00000000-0005-0000-0000-00009AA00000}"/>
    <cellStyle name="Normal 76 2 5 4 3" xfId="27256" xr:uid="{00000000-0005-0000-0000-00009BA00000}"/>
    <cellStyle name="Normal 76 2 5 5" xfId="7137" xr:uid="{00000000-0005-0000-0000-00009CA00000}"/>
    <cellStyle name="Normal 76 2 5 5 2" xfId="37472" xr:uid="{00000000-0005-0000-0000-00009DA00000}"/>
    <cellStyle name="Normal 76 2 5 5 3" xfId="22239" xr:uid="{00000000-0005-0000-0000-00009EA00000}"/>
    <cellStyle name="Normal 76 2 5 6" xfId="32460" xr:uid="{00000000-0005-0000-0000-00009FA00000}"/>
    <cellStyle name="Normal 76 2 5 7" xfId="17226" xr:uid="{00000000-0005-0000-0000-0000A0A00000}"/>
    <cellStyle name="Normal 76 2 6" xfId="2919" xr:uid="{00000000-0005-0000-0000-0000A1A00000}"/>
    <cellStyle name="Normal 76 2 6 2" xfId="12993" xr:uid="{00000000-0005-0000-0000-0000A2A00000}"/>
    <cellStyle name="Normal 76 2 6 2 2" xfId="43324" xr:uid="{00000000-0005-0000-0000-0000A3A00000}"/>
    <cellStyle name="Normal 76 2 6 2 3" xfId="28091" xr:uid="{00000000-0005-0000-0000-0000A4A00000}"/>
    <cellStyle name="Normal 76 2 6 3" xfId="7973" xr:uid="{00000000-0005-0000-0000-0000A5A00000}"/>
    <cellStyle name="Normal 76 2 6 3 2" xfId="38307" xr:uid="{00000000-0005-0000-0000-0000A6A00000}"/>
    <cellStyle name="Normal 76 2 6 3 3" xfId="23074" xr:uid="{00000000-0005-0000-0000-0000A7A00000}"/>
    <cellStyle name="Normal 76 2 6 4" xfId="33294" xr:uid="{00000000-0005-0000-0000-0000A8A00000}"/>
    <cellStyle name="Normal 76 2 6 5" xfId="18061" xr:uid="{00000000-0005-0000-0000-0000A9A00000}"/>
    <cellStyle name="Normal 76 2 7" xfId="4612" xr:uid="{00000000-0005-0000-0000-0000AAA00000}"/>
    <cellStyle name="Normal 76 2 7 2" xfId="14664" xr:uid="{00000000-0005-0000-0000-0000ABA00000}"/>
    <cellStyle name="Normal 76 2 7 2 2" xfId="44995" xr:uid="{00000000-0005-0000-0000-0000ACA00000}"/>
    <cellStyle name="Normal 76 2 7 2 3" xfId="29762" xr:uid="{00000000-0005-0000-0000-0000ADA00000}"/>
    <cellStyle name="Normal 76 2 7 3" xfId="9644" xr:uid="{00000000-0005-0000-0000-0000AEA00000}"/>
    <cellStyle name="Normal 76 2 7 3 2" xfId="39978" xr:uid="{00000000-0005-0000-0000-0000AFA00000}"/>
    <cellStyle name="Normal 76 2 7 3 3" xfId="24745" xr:uid="{00000000-0005-0000-0000-0000B0A00000}"/>
    <cellStyle name="Normal 76 2 7 4" xfId="34965" xr:uid="{00000000-0005-0000-0000-0000B1A00000}"/>
    <cellStyle name="Normal 76 2 7 5" xfId="19732" xr:uid="{00000000-0005-0000-0000-0000B2A00000}"/>
    <cellStyle name="Normal 76 2 8" xfId="11322" xr:uid="{00000000-0005-0000-0000-0000B3A00000}"/>
    <cellStyle name="Normal 76 2 8 2" xfId="41653" xr:uid="{00000000-0005-0000-0000-0000B4A00000}"/>
    <cellStyle name="Normal 76 2 8 3" xfId="26420" xr:uid="{00000000-0005-0000-0000-0000B5A00000}"/>
    <cellStyle name="Normal 76 2 9" xfId="6301" xr:uid="{00000000-0005-0000-0000-0000B6A00000}"/>
    <cellStyle name="Normal 76 2 9 2" xfId="36636" xr:uid="{00000000-0005-0000-0000-0000B7A00000}"/>
    <cellStyle name="Normal 76 2 9 3" xfId="21403" xr:uid="{00000000-0005-0000-0000-0000B8A00000}"/>
    <cellStyle name="Normal 76 3" xfId="1265" xr:uid="{00000000-0005-0000-0000-0000B9A00000}"/>
    <cellStyle name="Normal 76 3 10" xfId="16442" xr:uid="{00000000-0005-0000-0000-0000BAA00000}"/>
    <cellStyle name="Normal 76 3 2" xfId="1484" xr:uid="{00000000-0005-0000-0000-0000BBA00000}"/>
    <cellStyle name="Normal 76 3 2 2" xfId="1905" xr:uid="{00000000-0005-0000-0000-0000BCA00000}"/>
    <cellStyle name="Normal 76 3 2 2 2" xfId="2744" xr:uid="{00000000-0005-0000-0000-0000BDA00000}"/>
    <cellStyle name="Normal 76 3 2 2 2 2" xfId="4434" xr:uid="{00000000-0005-0000-0000-0000BEA00000}"/>
    <cellStyle name="Normal 76 3 2 2 2 2 2" xfId="14507" xr:uid="{00000000-0005-0000-0000-0000BFA00000}"/>
    <cellStyle name="Normal 76 3 2 2 2 2 2 2" xfId="44838" xr:uid="{00000000-0005-0000-0000-0000C0A00000}"/>
    <cellStyle name="Normal 76 3 2 2 2 2 2 3" xfId="29605" xr:uid="{00000000-0005-0000-0000-0000C1A00000}"/>
    <cellStyle name="Normal 76 3 2 2 2 2 3" xfId="9487" xr:uid="{00000000-0005-0000-0000-0000C2A00000}"/>
    <cellStyle name="Normal 76 3 2 2 2 2 3 2" xfId="39821" xr:uid="{00000000-0005-0000-0000-0000C3A00000}"/>
    <cellStyle name="Normal 76 3 2 2 2 2 3 3" xfId="24588" xr:uid="{00000000-0005-0000-0000-0000C4A00000}"/>
    <cellStyle name="Normal 76 3 2 2 2 2 4" xfId="34808" xr:uid="{00000000-0005-0000-0000-0000C5A00000}"/>
    <cellStyle name="Normal 76 3 2 2 2 2 5" xfId="19575" xr:uid="{00000000-0005-0000-0000-0000C6A00000}"/>
    <cellStyle name="Normal 76 3 2 2 2 3" xfId="6126" xr:uid="{00000000-0005-0000-0000-0000C7A00000}"/>
    <cellStyle name="Normal 76 3 2 2 2 3 2" xfId="16178" xr:uid="{00000000-0005-0000-0000-0000C8A00000}"/>
    <cellStyle name="Normal 76 3 2 2 2 3 2 2" xfId="46509" xr:uid="{00000000-0005-0000-0000-0000C9A00000}"/>
    <cellStyle name="Normal 76 3 2 2 2 3 2 3" xfId="31276" xr:uid="{00000000-0005-0000-0000-0000CAA00000}"/>
    <cellStyle name="Normal 76 3 2 2 2 3 3" xfId="11158" xr:uid="{00000000-0005-0000-0000-0000CBA00000}"/>
    <cellStyle name="Normal 76 3 2 2 2 3 3 2" xfId="41492" xr:uid="{00000000-0005-0000-0000-0000CCA00000}"/>
    <cellStyle name="Normal 76 3 2 2 2 3 3 3" xfId="26259" xr:uid="{00000000-0005-0000-0000-0000CDA00000}"/>
    <cellStyle name="Normal 76 3 2 2 2 3 4" xfId="36479" xr:uid="{00000000-0005-0000-0000-0000CEA00000}"/>
    <cellStyle name="Normal 76 3 2 2 2 3 5" xfId="21246" xr:uid="{00000000-0005-0000-0000-0000CFA00000}"/>
    <cellStyle name="Normal 76 3 2 2 2 4" xfId="12836" xr:uid="{00000000-0005-0000-0000-0000D0A00000}"/>
    <cellStyle name="Normal 76 3 2 2 2 4 2" xfId="43167" xr:uid="{00000000-0005-0000-0000-0000D1A00000}"/>
    <cellStyle name="Normal 76 3 2 2 2 4 3" xfId="27934" xr:uid="{00000000-0005-0000-0000-0000D2A00000}"/>
    <cellStyle name="Normal 76 3 2 2 2 5" xfId="7815" xr:uid="{00000000-0005-0000-0000-0000D3A00000}"/>
    <cellStyle name="Normal 76 3 2 2 2 5 2" xfId="38150" xr:uid="{00000000-0005-0000-0000-0000D4A00000}"/>
    <cellStyle name="Normal 76 3 2 2 2 5 3" xfId="22917" xr:uid="{00000000-0005-0000-0000-0000D5A00000}"/>
    <cellStyle name="Normal 76 3 2 2 2 6" xfId="33138" xr:uid="{00000000-0005-0000-0000-0000D6A00000}"/>
    <cellStyle name="Normal 76 3 2 2 2 7" xfId="17904" xr:uid="{00000000-0005-0000-0000-0000D7A00000}"/>
    <cellStyle name="Normal 76 3 2 2 3" xfId="3597" xr:uid="{00000000-0005-0000-0000-0000D8A00000}"/>
    <cellStyle name="Normal 76 3 2 2 3 2" xfId="13671" xr:uid="{00000000-0005-0000-0000-0000D9A00000}"/>
    <cellStyle name="Normal 76 3 2 2 3 2 2" xfId="44002" xr:uid="{00000000-0005-0000-0000-0000DAA00000}"/>
    <cellStyle name="Normal 76 3 2 2 3 2 3" xfId="28769" xr:uid="{00000000-0005-0000-0000-0000DBA00000}"/>
    <cellStyle name="Normal 76 3 2 2 3 3" xfId="8651" xr:uid="{00000000-0005-0000-0000-0000DCA00000}"/>
    <cellStyle name="Normal 76 3 2 2 3 3 2" xfId="38985" xr:uid="{00000000-0005-0000-0000-0000DDA00000}"/>
    <cellStyle name="Normal 76 3 2 2 3 3 3" xfId="23752" xr:uid="{00000000-0005-0000-0000-0000DEA00000}"/>
    <cellStyle name="Normal 76 3 2 2 3 4" xfId="33972" xr:uid="{00000000-0005-0000-0000-0000DFA00000}"/>
    <cellStyle name="Normal 76 3 2 2 3 5" xfId="18739" xr:uid="{00000000-0005-0000-0000-0000E0A00000}"/>
    <cellStyle name="Normal 76 3 2 2 4" xfId="5290" xr:uid="{00000000-0005-0000-0000-0000E1A00000}"/>
    <cellStyle name="Normal 76 3 2 2 4 2" xfId="15342" xr:uid="{00000000-0005-0000-0000-0000E2A00000}"/>
    <cellStyle name="Normal 76 3 2 2 4 2 2" xfId="45673" xr:uid="{00000000-0005-0000-0000-0000E3A00000}"/>
    <cellStyle name="Normal 76 3 2 2 4 2 3" xfId="30440" xr:uid="{00000000-0005-0000-0000-0000E4A00000}"/>
    <cellStyle name="Normal 76 3 2 2 4 3" xfId="10322" xr:uid="{00000000-0005-0000-0000-0000E5A00000}"/>
    <cellStyle name="Normal 76 3 2 2 4 3 2" xfId="40656" xr:uid="{00000000-0005-0000-0000-0000E6A00000}"/>
    <cellStyle name="Normal 76 3 2 2 4 3 3" xfId="25423" xr:uid="{00000000-0005-0000-0000-0000E7A00000}"/>
    <cellStyle name="Normal 76 3 2 2 4 4" xfId="35643" xr:uid="{00000000-0005-0000-0000-0000E8A00000}"/>
    <cellStyle name="Normal 76 3 2 2 4 5" xfId="20410" xr:uid="{00000000-0005-0000-0000-0000E9A00000}"/>
    <cellStyle name="Normal 76 3 2 2 5" xfId="12000" xr:uid="{00000000-0005-0000-0000-0000EAA00000}"/>
    <cellStyle name="Normal 76 3 2 2 5 2" xfId="42331" xr:uid="{00000000-0005-0000-0000-0000EBA00000}"/>
    <cellStyle name="Normal 76 3 2 2 5 3" xfId="27098" xr:uid="{00000000-0005-0000-0000-0000ECA00000}"/>
    <cellStyle name="Normal 76 3 2 2 6" xfId="6979" xr:uid="{00000000-0005-0000-0000-0000EDA00000}"/>
    <cellStyle name="Normal 76 3 2 2 6 2" xfId="37314" xr:uid="{00000000-0005-0000-0000-0000EEA00000}"/>
    <cellStyle name="Normal 76 3 2 2 6 3" xfId="22081" xr:uid="{00000000-0005-0000-0000-0000EFA00000}"/>
    <cellStyle name="Normal 76 3 2 2 7" xfId="32302" xr:uid="{00000000-0005-0000-0000-0000F0A00000}"/>
    <cellStyle name="Normal 76 3 2 2 8" xfId="17068" xr:uid="{00000000-0005-0000-0000-0000F1A00000}"/>
    <cellStyle name="Normal 76 3 2 3" xfId="2326" xr:uid="{00000000-0005-0000-0000-0000F2A00000}"/>
    <cellStyle name="Normal 76 3 2 3 2" xfId="4016" xr:uid="{00000000-0005-0000-0000-0000F3A00000}"/>
    <cellStyle name="Normal 76 3 2 3 2 2" xfId="14089" xr:uid="{00000000-0005-0000-0000-0000F4A00000}"/>
    <cellStyle name="Normal 76 3 2 3 2 2 2" xfId="44420" xr:uid="{00000000-0005-0000-0000-0000F5A00000}"/>
    <cellStyle name="Normal 76 3 2 3 2 2 3" xfId="29187" xr:uid="{00000000-0005-0000-0000-0000F6A00000}"/>
    <cellStyle name="Normal 76 3 2 3 2 3" xfId="9069" xr:uid="{00000000-0005-0000-0000-0000F7A00000}"/>
    <cellStyle name="Normal 76 3 2 3 2 3 2" xfId="39403" xr:uid="{00000000-0005-0000-0000-0000F8A00000}"/>
    <cellStyle name="Normal 76 3 2 3 2 3 3" xfId="24170" xr:uid="{00000000-0005-0000-0000-0000F9A00000}"/>
    <cellStyle name="Normal 76 3 2 3 2 4" xfId="34390" xr:uid="{00000000-0005-0000-0000-0000FAA00000}"/>
    <cellStyle name="Normal 76 3 2 3 2 5" xfId="19157" xr:uid="{00000000-0005-0000-0000-0000FBA00000}"/>
    <cellStyle name="Normal 76 3 2 3 3" xfId="5708" xr:uid="{00000000-0005-0000-0000-0000FCA00000}"/>
    <cellStyle name="Normal 76 3 2 3 3 2" xfId="15760" xr:uid="{00000000-0005-0000-0000-0000FDA00000}"/>
    <cellStyle name="Normal 76 3 2 3 3 2 2" xfId="46091" xr:uid="{00000000-0005-0000-0000-0000FEA00000}"/>
    <cellStyle name="Normal 76 3 2 3 3 2 3" xfId="30858" xr:uid="{00000000-0005-0000-0000-0000FFA00000}"/>
    <cellStyle name="Normal 76 3 2 3 3 3" xfId="10740" xr:uid="{00000000-0005-0000-0000-000000A10000}"/>
    <cellStyle name="Normal 76 3 2 3 3 3 2" xfId="41074" xr:uid="{00000000-0005-0000-0000-000001A10000}"/>
    <cellStyle name="Normal 76 3 2 3 3 3 3" xfId="25841" xr:uid="{00000000-0005-0000-0000-000002A10000}"/>
    <cellStyle name="Normal 76 3 2 3 3 4" xfId="36061" xr:uid="{00000000-0005-0000-0000-000003A10000}"/>
    <cellStyle name="Normal 76 3 2 3 3 5" xfId="20828" xr:uid="{00000000-0005-0000-0000-000004A10000}"/>
    <cellStyle name="Normal 76 3 2 3 4" xfId="12418" xr:uid="{00000000-0005-0000-0000-000005A10000}"/>
    <cellStyle name="Normal 76 3 2 3 4 2" xfId="42749" xr:uid="{00000000-0005-0000-0000-000006A10000}"/>
    <cellStyle name="Normal 76 3 2 3 4 3" xfId="27516" xr:uid="{00000000-0005-0000-0000-000007A10000}"/>
    <cellStyle name="Normal 76 3 2 3 5" xfId="7397" xr:uid="{00000000-0005-0000-0000-000008A10000}"/>
    <cellStyle name="Normal 76 3 2 3 5 2" xfId="37732" xr:uid="{00000000-0005-0000-0000-000009A10000}"/>
    <cellStyle name="Normal 76 3 2 3 5 3" xfId="22499" xr:uid="{00000000-0005-0000-0000-00000AA10000}"/>
    <cellStyle name="Normal 76 3 2 3 6" xfId="32720" xr:uid="{00000000-0005-0000-0000-00000BA10000}"/>
    <cellStyle name="Normal 76 3 2 3 7" xfId="17486" xr:uid="{00000000-0005-0000-0000-00000CA10000}"/>
    <cellStyle name="Normal 76 3 2 4" xfId="3179" xr:uid="{00000000-0005-0000-0000-00000DA10000}"/>
    <cellStyle name="Normal 76 3 2 4 2" xfId="13253" xr:uid="{00000000-0005-0000-0000-00000EA10000}"/>
    <cellStyle name="Normal 76 3 2 4 2 2" xfId="43584" xr:uid="{00000000-0005-0000-0000-00000FA10000}"/>
    <cellStyle name="Normal 76 3 2 4 2 3" xfId="28351" xr:uid="{00000000-0005-0000-0000-000010A10000}"/>
    <cellStyle name="Normal 76 3 2 4 3" xfId="8233" xr:uid="{00000000-0005-0000-0000-000011A10000}"/>
    <cellStyle name="Normal 76 3 2 4 3 2" xfId="38567" xr:uid="{00000000-0005-0000-0000-000012A10000}"/>
    <cellStyle name="Normal 76 3 2 4 3 3" xfId="23334" xr:uid="{00000000-0005-0000-0000-000013A10000}"/>
    <cellStyle name="Normal 76 3 2 4 4" xfId="33554" xr:uid="{00000000-0005-0000-0000-000014A10000}"/>
    <cellStyle name="Normal 76 3 2 4 5" xfId="18321" xr:uid="{00000000-0005-0000-0000-000015A10000}"/>
    <cellStyle name="Normal 76 3 2 5" xfId="4872" xr:uid="{00000000-0005-0000-0000-000016A10000}"/>
    <cellStyle name="Normal 76 3 2 5 2" xfId="14924" xr:uid="{00000000-0005-0000-0000-000017A10000}"/>
    <cellStyle name="Normal 76 3 2 5 2 2" xfId="45255" xr:uid="{00000000-0005-0000-0000-000018A10000}"/>
    <cellStyle name="Normal 76 3 2 5 2 3" xfId="30022" xr:uid="{00000000-0005-0000-0000-000019A10000}"/>
    <cellStyle name="Normal 76 3 2 5 3" xfId="9904" xr:uid="{00000000-0005-0000-0000-00001AA10000}"/>
    <cellStyle name="Normal 76 3 2 5 3 2" xfId="40238" xr:uid="{00000000-0005-0000-0000-00001BA10000}"/>
    <cellStyle name="Normal 76 3 2 5 3 3" xfId="25005" xr:uid="{00000000-0005-0000-0000-00001CA10000}"/>
    <cellStyle name="Normal 76 3 2 5 4" xfId="35225" xr:uid="{00000000-0005-0000-0000-00001DA10000}"/>
    <cellStyle name="Normal 76 3 2 5 5" xfId="19992" xr:uid="{00000000-0005-0000-0000-00001EA10000}"/>
    <cellStyle name="Normal 76 3 2 6" xfId="11582" xr:uid="{00000000-0005-0000-0000-00001FA10000}"/>
    <cellStyle name="Normal 76 3 2 6 2" xfId="41913" xr:uid="{00000000-0005-0000-0000-000020A10000}"/>
    <cellStyle name="Normal 76 3 2 6 3" xfId="26680" xr:uid="{00000000-0005-0000-0000-000021A10000}"/>
    <cellStyle name="Normal 76 3 2 7" xfId="6561" xr:uid="{00000000-0005-0000-0000-000022A10000}"/>
    <cellStyle name="Normal 76 3 2 7 2" xfId="36896" xr:uid="{00000000-0005-0000-0000-000023A10000}"/>
    <cellStyle name="Normal 76 3 2 7 3" xfId="21663" xr:uid="{00000000-0005-0000-0000-000024A10000}"/>
    <cellStyle name="Normal 76 3 2 8" xfId="31884" xr:uid="{00000000-0005-0000-0000-000025A10000}"/>
    <cellStyle name="Normal 76 3 2 9" xfId="16650" xr:uid="{00000000-0005-0000-0000-000026A10000}"/>
    <cellStyle name="Normal 76 3 3" xfId="1697" xr:uid="{00000000-0005-0000-0000-000027A10000}"/>
    <cellStyle name="Normal 76 3 3 2" xfId="2536" xr:uid="{00000000-0005-0000-0000-000028A10000}"/>
    <cellStyle name="Normal 76 3 3 2 2" xfId="4226" xr:uid="{00000000-0005-0000-0000-000029A10000}"/>
    <cellStyle name="Normal 76 3 3 2 2 2" xfId="14299" xr:uid="{00000000-0005-0000-0000-00002AA10000}"/>
    <cellStyle name="Normal 76 3 3 2 2 2 2" xfId="44630" xr:uid="{00000000-0005-0000-0000-00002BA10000}"/>
    <cellStyle name="Normal 76 3 3 2 2 2 3" xfId="29397" xr:uid="{00000000-0005-0000-0000-00002CA10000}"/>
    <cellStyle name="Normal 76 3 3 2 2 3" xfId="9279" xr:uid="{00000000-0005-0000-0000-00002DA10000}"/>
    <cellStyle name="Normal 76 3 3 2 2 3 2" xfId="39613" xr:uid="{00000000-0005-0000-0000-00002EA10000}"/>
    <cellStyle name="Normal 76 3 3 2 2 3 3" xfId="24380" xr:uid="{00000000-0005-0000-0000-00002FA10000}"/>
    <cellStyle name="Normal 76 3 3 2 2 4" xfId="34600" xr:uid="{00000000-0005-0000-0000-000030A10000}"/>
    <cellStyle name="Normal 76 3 3 2 2 5" xfId="19367" xr:uid="{00000000-0005-0000-0000-000031A10000}"/>
    <cellStyle name="Normal 76 3 3 2 3" xfId="5918" xr:uid="{00000000-0005-0000-0000-000032A10000}"/>
    <cellStyle name="Normal 76 3 3 2 3 2" xfId="15970" xr:uid="{00000000-0005-0000-0000-000033A10000}"/>
    <cellStyle name="Normal 76 3 3 2 3 2 2" xfId="46301" xr:uid="{00000000-0005-0000-0000-000034A10000}"/>
    <cellStyle name="Normal 76 3 3 2 3 2 3" xfId="31068" xr:uid="{00000000-0005-0000-0000-000035A10000}"/>
    <cellStyle name="Normal 76 3 3 2 3 3" xfId="10950" xr:uid="{00000000-0005-0000-0000-000036A10000}"/>
    <cellStyle name="Normal 76 3 3 2 3 3 2" xfId="41284" xr:uid="{00000000-0005-0000-0000-000037A10000}"/>
    <cellStyle name="Normal 76 3 3 2 3 3 3" xfId="26051" xr:uid="{00000000-0005-0000-0000-000038A10000}"/>
    <cellStyle name="Normal 76 3 3 2 3 4" xfId="36271" xr:uid="{00000000-0005-0000-0000-000039A10000}"/>
    <cellStyle name="Normal 76 3 3 2 3 5" xfId="21038" xr:uid="{00000000-0005-0000-0000-00003AA10000}"/>
    <cellStyle name="Normal 76 3 3 2 4" xfId="12628" xr:uid="{00000000-0005-0000-0000-00003BA10000}"/>
    <cellStyle name="Normal 76 3 3 2 4 2" xfId="42959" xr:uid="{00000000-0005-0000-0000-00003CA10000}"/>
    <cellStyle name="Normal 76 3 3 2 4 3" xfId="27726" xr:uid="{00000000-0005-0000-0000-00003DA10000}"/>
    <cellStyle name="Normal 76 3 3 2 5" xfId="7607" xr:uid="{00000000-0005-0000-0000-00003EA10000}"/>
    <cellStyle name="Normal 76 3 3 2 5 2" xfId="37942" xr:uid="{00000000-0005-0000-0000-00003FA10000}"/>
    <cellStyle name="Normal 76 3 3 2 5 3" xfId="22709" xr:uid="{00000000-0005-0000-0000-000040A10000}"/>
    <cellStyle name="Normal 76 3 3 2 6" xfId="32930" xr:uid="{00000000-0005-0000-0000-000041A10000}"/>
    <cellStyle name="Normal 76 3 3 2 7" xfId="17696" xr:uid="{00000000-0005-0000-0000-000042A10000}"/>
    <cellStyle name="Normal 76 3 3 3" xfId="3389" xr:uid="{00000000-0005-0000-0000-000043A10000}"/>
    <cellStyle name="Normal 76 3 3 3 2" xfId="13463" xr:uid="{00000000-0005-0000-0000-000044A10000}"/>
    <cellStyle name="Normal 76 3 3 3 2 2" xfId="43794" xr:uid="{00000000-0005-0000-0000-000045A10000}"/>
    <cellStyle name="Normal 76 3 3 3 2 3" xfId="28561" xr:uid="{00000000-0005-0000-0000-000046A10000}"/>
    <cellStyle name="Normal 76 3 3 3 3" xfId="8443" xr:uid="{00000000-0005-0000-0000-000047A10000}"/>
    <cellStyle name="Normal 76 3 3 3 3 2" xfId="38777" xr:uid="{00000000-0005-0000-0000-000048A10000}"/>
    <cellStyle name="Normal 76 3 3 3 3 3" xfId="23544" xr:uid="{00000000-0005-0000-0000-000049A10000}"/>
    <cellStyle name="Normal 76 3 3 3 4" xfId="33764" xr:uid="{00000000-0005-0000-0000-00004AA10000}"/>
    <cellStyle name="Normal 76 3 3 3 5" xfId="18531" xr:uid="{00000000-0005-0000-0000-00004BA10000}"/>
    <cellStyle name="Normal 76 3 3 4" xfId="5082" xr:uid="{00000000-0005-0000-0000-00004CA10000}"/>
    <cellStyle name="Normal 76 3 3 4 2" xfId="15134" xr:uid="{00000000-0005-0000-0000-00004DA10000}"/>
    <cellStyle name="Normal 76 3 3 4 2 2" xfId="45465" xr:uid="{00000000-0005-0000-0000-00004EA10000}"/>
    <cellStyle name="Normal 76 3 3 4 2 3" xfId="30232" xr:uid="{00000000-0005-0000-0000-00004FA10000}"/>
    <cellStyle name="Normal 76 3 3 4 3" xfId="10114" xr:uid="{00000000-0005-0000-0000-000050A10000}"/>
    <cellStyle name="Normal 76 3 3 4 3 2" xfId="40448" xr:uid="{00000000-0005-0000-0000-000051A10000}"/>
    <cellStyle name="Normal 76 3 3 4 3 3" xfId="25215" xr:uid="{00000000-0005-0000-0000-000052A10000}"/>
    <cellStyle name="Normal 76 3 3 4 4" xfId="35435" xr:uid="{00000000-0005-0000-0000-000053A10000}"/>
    <cellStyle name="Normal 76 3 3 4 5" xfId="20202" xr:uid="{00000000-0005-0000-0000-000054A10000}"/>
    <cellStyle name="Normal 76 3 3 5" xfId="11792" xr:uid="{00000000-0005-0000-0000-000055A10000}"/>
    <cellStyle name="Normal 76 3 3 5 2" xfId="42123" xr:uid="{00000000-0005-0000-0000-000056A10000}"/>
    <cellStyle name="Normal 76 3 3 5 3" xfId="26890" xr:uid="{00000000-0005-0000-0000-000057A10000}"/>
    <cellStyle name="Normal 76 3 3 6" xfId="6771" xr:uid="{00000000-0005-0000-0000-000058A10000}"/>
    <cellStyle name="Normal 76 3 3 6 2" xfId="37106" xr:uid="{00000000-0005-0000-0000-000059A10000}"/>
    <cellStyle name="Normal 76 3 3 6 3" xfId="21873" xr:uid="{00000000-0005-0000-0000-00005AA10000}"/>
    <cellStyle name="Normal 76 3 3 7" xfId="32094" xr:uid="{00000000-0005-0000-0000-00005BA10000}"/>
    <cellStyle name="Normal 76 3 3 8" xfId="16860" xr:uid="{00000000-0005-0000-0000-00005CA10000}"/>
    <cellStyle name="Normal 76 3 4" xfId="2118" xr:uid="{00000000-0005-0000-0000-00005DA10000}"/>
    <cellStyle name="Normal 76 3 4 2" xfId="3808" xr:uid="{00000000-0005-0000-0000-00005EA10000}"/>
    <cellStyle name="Normal 76 3 4 2 2" xfId="13881" xr:uid="{00000000-0005-0000-0000-00005FA10000}"/>
    <cellStyle name="Normal 76 3 4 2 2 2" xfId="44212" xr:uid="{00000000-0005-0000-0000-000060A10000}"/>
    <cellStyle name="Normal 76 3 4 2 2 3" xfId="28979" xr:uid="{00000000-0005-0000-0000-000061A10000}"/>
    <cellStyle name="Normal 76 3 4 2 3" xfId="8861" xr:uid="{00000000-0005-0000-0000-000062A10000}"/>
    <cellStyle name="Normal 76 3 4 2 3 2" xfId="39195" xr:uid="{00000000-0005-0000-0000-000063A10000}"/>
    <cellStyle name="Normal 76 3 4 2 3 3" xfId="23962" xr:uid="{00000000-0005-0000-0000-000064A10000}"/>
    <cellStyle name="Normal 76 3 4 2 4" xfId="34182" xr:uid="{00000000-0005-0000-0000-000065A10000}"/>
    <cellStyle name="Normal 76 3 4 2 5" xfId="18949" xr:uid="{00000000-0005-0000-0000-000066A10000}"/>
    <cellStyle name="Normal 76 3 4 3" xfId="5500" xr:uid="{00000000-0005-0000-0000-000067A10000}"/>
    <cellStyle name="Normal 76 3 4 3 2" xfId="15552" xr:uid="{00000000-0005-0000-0000-000068A10000}"/>
    <cellStyle name="Normal 76 3 4 3 2 2" xfId="45883" xr:uid="{00000000-0005-0000-0000-000069A10000}"/>
    <cellStyle name="Normal 76 3 4 3 2 3" xfId="30650" xr:uid="{00000000-0005-0000-0000-00006AA10000}"/>
    <cellStyle name="Normal 76 3 4 3 3" xfId="10532" xr:uid="{00000000-0005-0000-0000-00006BA10000}"/>
    <cellStyle name="Normal 76 3 4 3 3 2" xfId="40866" xr:uid="{00000000-0005-0000-0000-00006CA10000}"/>
    <cellStyle name="Normal 76 3 4 3 3 3" xfId="25633" xr:uid="{00000000-0005-0000-0000-00006DA10000}"/>
    <cellStyle name="Normal 76 3 4 3 4" xfId="35853" xr:uid="{00000000-0005-0000-0000-00006EA10000}"/>
    <cellStyle name="Normal 76 3 4 3 5" xfId="20620" xr:uid="{00000000-0005-0000-0000-00006FA10000}"/>
    <cellStyle name="Normal 76 3 4 4" xfId="12210" xr:uid="{00000000-0005-0000-0000-000070A10000}"/>
    <cellStyle name="Normal 76 3 4 4 2" xfId="42541" xr:uid="{00000000-0005-0000-0000-000071A10000}"/>
    <cellStyle name="Normal 76 3 4 4 3" xfId="27308" xr:uid="{00000000-0005-0000-0000-000072A10000}"/>
    <cellStyle name="Normal 76 3 4 5" xfId="7189" xr:uid="{00000000-0005-0000-0000-000073A10000}"/>
    <cellStyle name="Normal 76 3 4 5 2" xfId="37524" xr:uid="{00000000-0005-0000-0000-000074A10000}"/>
    <cellStyle name="Normal 76 3 4 5 3" xfId="22291" xr:uid="{00000000-0005-0000-0000-000075A10000}"/>
    <cellStyle name="Normal 76 3 4 6" xfId="32512" xr:uid="{00000000-0005-0000-0000-000076A10000}"/>
    <cellStyle name="Normal 76 3 4 7" xfId="17278" xr:uid="{00000000-0005-0000-0000-000077A10000}"/>
    <cellStyle name="Normal 76 3 5" xfId="2971" xr:uid="{00000000-0005-0000-0000-000078A10000}"/>
    <cellStyle name="Normal 76 3 5 2" xfId="13045" xr:uid="{00000000-0005-0000-0000-000079A10000}"/>
    <cellStyle name="Normal 76 3 5 2 2" xfId="43376" xr:uid="{00000000-0005-0000-0000-00007AA10000}"/>
    <cellStyle name="Normal 76 3 5 2 3" xfId="28143" xr:uid="{00000000-0005-0000-0000-00007BA10000}"/>
    <cellStyle name="Normal 76 3 5 3" xfId="8025" xr:uid="{00000000-0005-0000-0000-00007CA10000}"/>
    <cellStyle name="Normal 76 3 5 3 2" xfId="38359" xr:uid="{00000000-0005-0000-0000-00007DA10000}"/>
    <cellStyle name="Normal 76 3 5 3 3" xfId="23126" xr:uid="{00000000-0005-0000-0000-00007EA10000}"/>
    <cellStyle name="Normal 76 3 5 4" xfId="33346" xr:uid="{00000000-0005-0000-0000-00007FA10000}"/>
    <cellStyle name="Normal 76 3 5 5" xfId="18113" xr:uid="{00000000-0005-0000-0000-000080A10000}"/>
    <cellStyle name="Normal 76 3 6" xfId="4664" xr:uid="{00000000-0005-0000-0000-000081A10000}"/>
    <cellStyle name="Normal 76 3 6 2" xfId="14716" xr:uid="{00000000-0005-0000-0000-000082A10000}"/>
    <cellStyle name="Normal 76 3 6 2 2" xfId="45047" xr:uid="{00000000-0005-0000-0000-000083A10000}"/>
    <cellStyle name="Normal 76 3 6 2 3" xfId="29814" xr:uid="{00000000-0005-0000-0000-000084A10000}"/>
    <cellStyle name="Normal 76 3 6 3" xfId="9696" xr:uid="{00000000-0005-0000-0000-000085A10000}"/>
    <cellStyle name="Normal 76 3 6 3 2" xfId="40030" xr:uid="{00000000-0005-0000-0000-000086A10000}"/>
    <cellStyle name="Normal 76 3 6 3 3" xfId="24797" xr:uid="{00000000-0005-0000-0000-000087A10000}"/>
    <cellStyle name="Normal 76 3 6 4" xfId="35017" xr:uid="{00000000-0005-0000-0000-000088A10000}"/>
    <cellStyle name="Normal 76 3 6 5" xfId="19784" xr:uid="{00000000-0005-0000-0000-000089A10000}"/>
    <cellStyle name="Normal 76 3 7" xfId="11374" xr:uid="{00000000-0005-0000-0000-00008AA10000}"/>
    <cellStyle name="Normal 76 3 7 2" xfId="41705" xr:uid="{00000000-0005-0000-0000-00008BA10000}"/>
    <cellStyle name="Normal 76 3 7 3" xfId="26472" xr:uid="{00000000-0005-0000-0000-00008CA10000}"/>
    <cellStyle name="Normal 76 3 8" xfId="6353" xr:uid="{00000000-0005-0000-0000-00008DA10000}"/>
    <cellStyle name="Normal 76 3 8 2" xfId="36688" xr:uid="{00000000-0005-0000-0000-00008EA10000}"/>
    <cellStyle name="Normal 76 3 8 3" xfId="21455" xr:uid="{00000000-0005-0000-0000-00008FA10000}"/>
    <cellStyle name="Normal 76 3 9" xfId="31677" xr:uid="{00000000-0005-0000-0000-000090A10000}"/>
    <cellStyle name="Normal 76 4" xfId="1378" xr:uid="{00000000-0005-0000-0000-000091A10000}"/>
    <cellStyle name="Normal 76 4 2" xfId="1801" xr:uid="{00000000-0005-0000-0000-000092A10000}"/>
    <cellStyle name="Normal 76 4 2 2" xfId="2640" xr:uid="{00000000-0005-0000-0000-000093A10000}"/>
    <cellStyle name="Normal 76 4 2 2 2" xfId="4330" xr:uid="{00000000-0005-0000-0000-000094A10000}"/>
    <cellStyle name="Normal 76 4 2 2 2 2" xfId="14403" xr:uid="{00000000-0005-0000-0000-000095A10000}"/>
    <cellStyle name="Normal 76 4 2 2 2 2 2" xfId="44734" xr:uid="{00000000-0005-0000-0000-000096A10000}"/>
    <cellStyle name="Normal 76 4 2 2 2 2 3" xfId="29501" xr:uid="{00000000-0005-0000-0000-000097A10000}"/>
    <cellStyle name="Normal 76 4 2 2 2 3" xfId="9383" xr:uid="{00000000-0005-0000-0000-000098A10000}"/>
    <cellStyle name="Normal 76 4 2 2 2 3 2" xfId="39717" xr:uid="{00000000-0005-0000-0000-000099A10000}"/>
    <cellStyle name="Normal 76 4 2 2 2 3 3" xfId="24484" xr:uid="{00000000-0005-0000-0000-00009AA10000}"/>
    <cellStyle name="Normal 76 4 2 2 2 4" xfId="34704" xr:uid="{00000000-0005-0000-0000-00009BA10000}"/>
    <cellStyle name="Normal 76 4 2 2 2 5" xfId="19471" xr:uid="{00000000-0005-0000-0000-00009CA10000}"/>
    <cellStyle name="Normal 76 4 2 2 3" xfId="6022" xr:uid="{00000000-0005-0000-0000-00009DA10000}"/>
    <cellStyle name="Normal 76 4 2 2 3 2" xfId="16074" xr:uid="{00000000-0005-0000-0000-00009EA10000}"/>
    <cellStyle name="Normal 76 4 2 2 3 2 2" xfId="46405" xr:uid="{00000000-0005-0000-0000-00009FA10000}"/>
    <cellStyle name="Normal 76 4 2 2 3 2 3" xfId="31172" xr:uid="{00000000-0005-0000-0000-0000A0A10000}"/>
    <cellStyle name="Normal 76 4 2 2 3 3" xfId="11054" xr:uid="{00000000-0005-0000-0000-0000A1A10000}"/>
    <cellStyle name="Normal 76 4 2 2 3 3 2" xfId="41388" xr:uid="{00000000-0005-0000-0000-0000A2A10000}"/>
    <cellStyle name="Normal 76 4 2 2 3 3 3" xfId="26155" xr:uid="{00000000-0005-0000-0000-0000A3A10000}"/>
    <cellStyle name="Normal 76 4 2 2 3 4" xfId="36375" xr:uid="{00000000-0005-0000-0000-0000A4A10000}"/>
    <cellStyle name="Normal 76 4 2 2 3 5" xfId="21142" xr:uid="{00000000-0005-0000-0000-0000A5A10000}"/>
    <cellStyle name="Normal 76 4 2 2 4" xfId="12732" xr:uid="{00000000-0005-0000-0000-0000A6A10000}"/>
    <cellStyle name="Normal 76 4 2 2 4 2" xfId="43063" xr:uid="{00000000-0005-0000-0000-0000A7A10000}"/>
    <cellStyle name="Normal 76 4 2 2 4 3" xfId="27830" xr:uid="{00000000-0005-0000-0000-0000A8A10000}"/>
    <cellStyle name="Normal 76 4 2 2 5" xfId="7711" xr:uid="{00000000-0005-0000-0000-0000A9A10000}"/>
    <cellStyle name="Normal 76 4 2 2 5 2" xfId="38046" xr:uid="{00000000-0005-0000-0000-0000AAA10000}"/>
    <cellStyle name="Normal 76 4 2 2 5 3" xfId="22813" xr:uid="{00000000-0005-0000-0000-0000ABA10000}"/>
    <cellStyle name="Normal 76 4 2 2 6" xfId="33034" xr:uid="{00000000-0005-0000-0000-0000ACA10000}"/>
    <cellStyle name="Normal 76 4 2 2 7" xfId="17800" xr:uid="{00000000-0005-0000-0000-0000ADA10000}"/>
    <cellStyle name="Normal 76 4 2 3" xfId="3493" xr:uid="{00000000-0005-0000-0000-0000AEA10000}"/>
    <cellStyle name="Normal 76 4 2 3 2" xfId="13567" xr:uid="{00000000-0005-0000-0000-0000AFA10000}"/>
    <cellStyle name="Normal 76 4 2 3 2 2" xfId="43898" xr:uid="{00000000-0005-0000-0000-0000B0A10000}"/>
    <cellStyle name="Normal 76 4 2 3 2 3" xfId="28665" xr:uid="{00000000-0005-0000-0000-0000B1A10000}"/>
    <cellStyle name="Normal 76 4 2 3 3" xfId="8547" xr:uid="{00000000-0005-0000-0000-0000B2A10000}"/>
    <cellStyle name="Normal 76 4 2 3 3 2" xfId="38881" xr:uid="{00000000-0005-0000-0000-0000B3A10000}"/>
    <cellStyle name="Normal 76 4 2 3 3 3" xfId="23648" xr:uid="{00000000-0005-0000-0000-0000B4A10000}"/>
    <cellStyle name="Normal 76 4 2 3 4" xfId="33868" xr:uid="{00000000-0005-0000-0000-0000B5A10000}"/>
    <cellStyle name="Normal 76 4 2 3 5" xfId="18635" xr:uid="{00000000-0005-0000-0000-0000B6A10000}"/>
    <cellStyle name="Normal 76 4 2 4" xfId="5186" xr:uid="{00000000-0005-0000-0000-0000B7A10000}"/>
    <cellStyle name="Normal 76 4 2 4 2" xfId="15238" xr:uid="{00000000-0005-0000-0000-0000B8A10000}"/>
    <cellStyle name="Normal 76 4 2 4 2 2" xfId="45569" xr:uid="{00000000-0005-0000-0000-0000B9A10000}"/>
    <cellStyle name="Normal 76 4 2 4 2 3" xfId="30336" xr:uid="{00000000-0005-0000-0000-0000BAA10000}"/>
    <cellStyle name="Normal 76 4 2 4 3" xfId="10218" xr:uid="{00000000-0005-0000-0000-0000BBA10000}"/>
    <cellStyle name="Normal 76 4 2 4 3 2" xfId="40552" xr:uid="{00000000-0005-0000-0000-0000BCA10000}"/>
    <cellStyle name="Normal 76 4 2 4 3 3" xfId="25319" xr:uid="{00000000-0005-0000-0000-0000BDA10000}"/>
    <cellStyle name="Normal 76 4 2 4 4" xfId="35539" xr:uid="{00000000-0005-0000-0000-0000BEA10000}"/>
    <cellStyle name="Normal 76 4 2 4 5" xfId="20306" xr:uid="{00000000-0005-0000-0000-0000BFA10000}"/>
    <cellStyle name="Normal 76 4 2 5" xfId="11896" xr:uid="{00000000-0005-0000-0000-0000C0A10000}"/>
    <cellStyle name="Normal 76 4 2 5 2" xfId="42227" xr:uid="{00000000-0005-0000-0000-0000C1A10000}"/>
    <cellStyle name="Normal 76 4 2 5 3" xfId="26994" xr:uid="{00000000-0005-0000-0000-0000C2A10000}"/>
    <cellStyle name="Normal 76 4 2 6" xfId="6875" xr:uid="{00000000-0005-0000-0000-0000C3A10000}"/>
    <cellStyle name="Normal 76 4 2 6 2" xfId="37210" xr:uid="{00000000-0005-0000-0000-0000C4A10000}"/>
    <cellStyle name="Normal 76 4 2 6 3" xfId="21977" xr:uid="{00000000-0005-0000-0000-0000C5A10000}"/>
    <cellStyle name="Normal 76 4 2 7" xfId="32198" xr:uid="{00000000-0005-0000-0000-0000C6A10000}"/>
    <cellStyle name="Normal 76 4 2 8" xfId="16964" xr:uid="{00000000-0005-0000-0000-0000C7A10000}"/>
    <cellStyle name="Normal 76 4 3" xfId="2222" xr:uid="{00000000-0005-0000-0000-0000C8A10000}"/>
    <cellStyle name="Normal 76 4 3 2" xfId="3912" xr:uid="{00000000-0005-0000-0000-0000C9A10000}"/>
    <cellStyle name="Normal 76 4 3 2 2" xfId="13985" xr:uid="{00000000-0005-0000-0000-0000CAA10000}"/>
    <cellStyle name="Normal 76 4 3 2 2 2" xfId="44316" xr:uid="{00000000-0005-0000-0000-0000CBA10000}"/>
    <cellStyle name="Normal 76 4 3 2 2 3" xfId="29083" xr:uid="{00000000-0005-0000-0000-0000CCA10000}"/>
    <cellStyle name="Normal 76 4 3 2 3" xfId="8965" xr:uid="{00000000-0005-0000-0000-0000CDA10000}"/>
    <cellStyle name="Normal 76 4 3 2 3 2" xfId="39299" xr:uid="{00000000-0005-0000-0000-0000CEA10000}"/>
    <cellStyle name="Normal 76 4 3 2 3 3" xfId="24066" xr:uid="{00000000-0005-0000-0000-0000CFA10000}"/>
    <cellStyle name="Normal 76 4 3 2 4" xfId="34286" xr:uid="{00000000-0005-0000-0000-0000D0A10000}"/>
    <cellStyle name="Normal 76 4 3 2 5" xfId="19053" xr:uid="{00000000-0005-0000-0000-0000D1A10000}"/>
    <cellStyle name="Normal 76 4 3 3" xfId="5604" xr:uid="{00000000-0005-0000-0000-0000D2A10000}"/>
    <cellStyle name="Normal 76 4 3 3 2" xfId="15656" xr:uid="{00000000-0005-0000-0000-0000D3A10000}"/>
    <cellStyle name="Normal 76 4 3 3 2 2" xfId="45987" xr:uid="{00000000-0005-0000-0000-0000D4A10000}"/>
    <cellStyle name="Normal 76 4 3 3 2 3" xfId="30754" xr:uid="{00000000-0005-0000-0000-0000D5A10000}"/>
    <cellStyle name="Normal 76 4 3 3 3" xfId="10636" xr:uid="{00000000-0005-0000-0000-0000D6A10000}"/>
    <cellStyle name="Normal 76 4 3 3 3 2" xfId="40970" xr:uid="{00000000-0005-0000-0000-0000D7A10000}"/>
    <cellStyle name="Normal 76 4 3 3 3 3" xfId="25737" xr:uid="{00000000-0005-0000-0000-0000D8A10000}"/>
    <cellStyle name="Normal 76 4 3 3 4" xfId="35957" xr:uid="{00000000-0005-0000-0000-0000D9A10000}"/>
    <cellStyle name="Normal 76 4 3 3 5" xfId="20724" xr:uid="{00000000-0005-0000-0000-0000DAA10000}"/>
    <cellStyle name="Normal 76 4 3 4" xfId="12314" xr:uid="{00000000-0005-0000-0000-0000DBA10000}"/>
    <cellStyle name="Normal 76 4 3 4 2" xfId="42645" xr:uid="{00000000-0005-0000-0000-0000DCA10000}"/>
    <cellStyle name="Normal 76 4 3 4 3" xfId="27412" xr:uid="{00000000-0005-0000-0000-0000DDA10000}"/>
    <cellStyle name="Normal 76 4 3 5" xfId="7293" xr:uid="{00000000-0005-0000-0000-0000DEA10000}"/>
    <cellStyle name="Normal 76 4 3 5 2" xfId="37628" xr:uid="{00000000-0005-0000-0000-0000DFA10000}"/>
    <cellStyle name="Normal 76 4 3 5 3" xfId="22395" xr:uid="{00000000-0005-0000-0000-0000E0A10000}"/>
    <cellStyle name="Normal 76 4 3 6" xfId="32616" xr:uid="{00000000-0005-0000-0000-0000E1A10000}"/>
    <cellStyle name="Normal 76 4 3 7" xfId="17382" xr:uid="{00000000-0005-0000-0000-0000E2A10000}"/>
    <cellStyle name="Normal 76 4 4" xfId="3075" xr:uid="{00000000-0005-0000-0000-0000E3A10000}"/>
    <cellStyle name="Normal 76 4 4 2" xfId="13149" xr:uid="{00000000-0005-0000-0000-0000E4A10000}"/>
    <cellStyle name="Normal 76 4 4 2 2" xfId="43480" xr:uid="{00000000-0005-0000-0000-0000E5A10000}"/>
    <cellStyle name="Normal 76 4 4 2 3" xfId="28247" xr:uid="{00000000-0005-0000-0000-0000E6A10000}"/>
    <cellStyle name="Normal 76 4 4 3" xfId="8129" xr:uid="{00000000-0005-0000-0000-0000E7A10000}"/>
    <cellStyle name="Normal 76 4 4 3 2" xfId="38463" xr:uid="{00000000-0005-0000-0000-0000E8A10000}"/>
    <cellStyle name="Normal 76 4 4 3 3" xfId="23230" xr:uid="{00000000-0005-0000-0000-0000E9A10000}"/>
    <cellStyle name="Normal 76 4 4 4" xfId="33450" xr:uid="{00000000-0005-0000-0000-0000EAA10000}"/>
    <cellStyle name="Normal 76 4 4 5" xfId="18217" xr:uid="{00000000-0005-0000-0000-0000EBA10000}"/>
    <cellStyle name="Normal 76 4 5" xfId="4768" xr:uid="{00000000-0005-0000-0000-0000ECA10000}"/>
    <cellStyle name="Normal 76 4 5 2" xfId="14820" xr:uid="{00000000-0005-0000-0000-0000EDA10000}"/>
    <cellStyle name="Normal 76 4 5 2 2" xfId="45151" xr:uid="{00000000-0005-0000-0000-0000EEA10000}"/>
    <cellStyle name="Normal 76 4 5 2 3" xfId="29918" xr:uid="{00000000-0005-0000-0000-0000EFA10000}"/>
    <cellStyle name="Normal 76 4 5 3" xfId="9800" xr:uid="{00000000-0005-0000-0000-0000F0A10000}"/>
    <cellStyle name="Normal 76 4 5 3 2" xfId="40134" xr:uid="{00000000-0005-0000-0000-0000F1A10000}"/>
    <cellStyle name="Normal 76 4 5 3 3" xfId="24901" xr:uid="{00000000-0005-0000-0000-0000F2A10000}"/>
    <cellStyle name="Normal 76 4 5 4" xfId="35121" xr:uid="{00000000-0005-0000-0000-0000F3A10000}"/>
    <cellStyle name="Normal 76 4 5 5" xfId="19888" xr:uid="{00000000-0005-0000-0000-0000F4A10000}"/>
    <cellStyle name="Normal 76 4 6" xfId="11478" xr:uid="{00000000-0005-0000-0000-0000F5A10000}"/>
    <cellStyle name="Normal 76 4 6 2" xfId="41809" xr:uid="{00000000-0005-0000-0000-0000F6A10000}"/>
    <cellStyle name="Normal 76 4 6 3" xfId="26576" xr:uid="{00000000-0005-0000-0000-0000F7A10000}"/>
    <cellStyle name="Normal 76 4 7" xfId="6457" xr:uid="{00000000-0005-0000-0000-0000F8A10000}"/>
    <cellStyle name="Normal 76 4 7 2" xfId="36792" xr:uid="{00000000-0005-0000-0000-0000F9A10000}"/>
    <cellStyle name="Normal 76 4 7 3" xfId="21559" xr:uid="{00000000-0005-0000-0000-0000FAA10000}"/>
    <cellStyle name="Normal 76 4 8" xfId="31780" xr:uid="{00000000-0005-0000-0000-0000FBA10000}"/>
    <cellStyle name="Normal 76 4 9" xfId="16546" xr:uid="{00000000-0005-0000-0000-0000FCA10000}"/>
    <cellStyle name="Normal 76 5" xfId="1591" xr:uid="{00000000-0005-0000-0000-0000FDA10000}"/>
    <cellStyle name="Normal 76 5 2" xfId="2432" xr:uid="{00000000-0005-0000-0000-0000FEA10000}"/>
    <cellStyle name="Normal 76 5 2 2" xfId="4122" xr:uid="{00000000-0005-0000-0000-0000FFA10000}"/>
    <cellStyle name="Normal 76 5 2 2 2" xfId="14195" xr:uid="{00000000-0005-0000-0000-000000A20000}"/>
    <cellStyle name="Normal 76 5 2 2 2 2" xfId="44526" xr:uid="{00000000-0005-0000-0000-000001A20000}"/>
    <cellStyle name="Normal 76 5 2 2 2 3" xfId="29293" xr:uid="{00000000-0005-0000-0000-000002A20000}"/>
    <cellStyle name="Normal 76 5 2 2 3" xfId="9175" xr:uid="{00000000-0005-0000-0000-000003A20000}"/>
    <cellStyle name="Normal 76 5 2 2 3 2" xfId="39509" xr:uid="{00000000-0005-0000-0000-000004A20000}"/>
    <cellStyle name="Normal 76 5 2 2 3 3" xfId="24276" xr:uid="{00000000-0005-0000-0000-000005A20000}"/>
    <cellStyle name="Normal 76 5 2 2 4" xfId="34496" xr:uid="{00000000-0005-0000-0000-000006A20000}"/>
    <cellStyle name="Normal 76 5 2 2 5" xfId="19263" xr:uid="{00000000-0005-0000-0000-000007A20000}"/>
    <cellStyle name="Normal 76 5 2 3" xfId="5814" xr:uid="{00000000-0005-0000-0000-000008A20000}"/>
    <cellStyle name="Normal 76 5 2 3 2" xfId="15866" xr:uid="{00000000-0005-0000-0000-000009A20000}"/>
    <cellStyle name="Normal 76 5 2 3 2 2" xfId="46197" xr:uid="{00000000-0005-0000-0000-00000AA20000}"/>
    <cellStyle name="Normal 76 5 2 3 2 3" xfId="30964" xr:uid="{00000000-0005-0000-0000-00000BA20000}"/>
    <cellStyle name="Normal 76 5 2 3 3" xfId="10846" xr:uid="{00000000-0005-0000-0000-00000CA20000}"/>
    <cellStyle name="Normal 76 5 2 3 3 2" xfId="41180" xr:uid="{00000000-0005-0000-0000-00000DA20000}"/>
    <cellStyle name="Normal 76 5 2 3 3 3" xfId="25947" xr:uid="{00000000-0005-0000-0000-00000EA20000}"/>
    <cellStyle name="Normal 76 5 2 3 4" xfId="36167" xr:uid="{00000000-0005-0000-0000-00000FA20000}"/>
    <cellStyle name="Normal 76 5 2 3 5" xfId="20934" xr:uid="{00000000-0005-0000-0000-000010A20000}"/>
    <cellStyle name="Normal 76 5 2 4" xfId="12524" xr:uid="{00000000-0005-0000-0000-000011A20000}"/>
    <cellStyle name="Normal 76 5 2 4 2" xfId="42855" xr:uid="{00000000-0005-0000-0000-000012A20000}"/>
    <cellStyle name="Normal 76 5 2 4 3" xfId="27622" xr:uid="{00000000-0005-0000-0000-000013A20000}"/>
    <cellStyle name="Normal 76 5 2 5" xfId="7503" xr:uid="{00000000-0005-0000-0000-000014A20000}"/>
    <cellStyle name="Normal 76 5 2 5 2" xfId="37838" xr:uid="{00000000-0005-0000-0000-000015A20000}"/>
    <cellStyle name="Normal 76 5 2 5 3" xfId="22605" xr:uid="{00000000-0005-0000-0000-000016A20000}"/>
    <cellStyle name="Normal 76 5 2 6" xfId="32826" xr:uid="{00000000-0005-0000-0000-000017A20000}"/>
    <cellStyle name="Normal 76 5 2 7" xfId="17592" xr:uid="{00000000-0005-0000-0000-000018A20000}"/>
    <cellStyle name="Normal 76 5 3" xfId="3285" xr:uid="{00000000-0005-0000-0000-000019A20000}"/>
    <cellStyle name="Normal 76 5 3 2" xfId="13359" xr:uid="{00000000-0005-0000-0000-00001AA20000}"/>
    <cellStyle name="Normal 76 5 3 2 2" xfId="43690" xr:uid="{00000000-0005-0000-0000-00001BA20000}"/>
    <cellStyle name="Normal 76 5 3 2 3" xfId="28457" xr:uid="{00000000-0005-0000-0000-00001CA20000}"/>
    <cellStyle name="Normal 76 5 3 3" xfId="8339" xr:uid="{00000000-0005-0000-0000-00001DA20000}"/>
    <cellStyle name="Normal 76 5 3 3 2" xfId="38673" xr:uid="{00000000-0005-0000-0000-00001EA20000}"/>
    <cellStyle name="Normal 76 5 3 3 3" xfId="23440" xr:uid="{00000000-0005-0000-0000-00001FA20000}"/>
    <cellStyle name="Normal 76 5 3 4" xfId="33660" xr:uid="{00000000-0005-0000-0000-000020A20000}"/>
    <cellStyle name="Normal 76 5 3 5" xfId="18427" xr:uid="{00000000-0005-0000-0000-000021A20000}"/>
    <cellStyle name="Normal 76 5 4" xfId="4978" xr:uid="{00000000-0005-0000-0000-000022A20000}"/>
    <cellStyle name="Normal 76 5 4 2" xfId="15030" xr:uid="{00000000-0005-0000-0000-000023A20000}"/>
    <cellStyle name="Normal 76 5 4 2 2" xfId="45361" xr:uid="{00000000-0005-0000-0000-000024A20000}"/>
    <cellStyle name="Normal 76 5 4 2 3" xfId="30128" xr:uid="{00000000-0005-0000-0000-000025A20000}"/>
    <cellStyle name="Normal 76 5 4 3" xfId="10010" xr:uid="{00000000-0005-0000-0000-000026A20000}"/>
    <cellStyle name="Normal 76 5 4 3 2" xfId="40344" xr:uid="{00000000-0005-0000-0000-000027A20000}"/>
    <cellStyle name="Normal 76 5 4 3 3" xfId="25111" xr:uid="{00000000-0005-0000-0000-000028A20000}"/>
    <cellStyle name="Normal 76 5 4 4" xfId="35331" xr:uid="{00000000-0005-0000-0000-000029A20000}"/>
    <cellStyle name="Normal 76 5 4 5" xfId="20098" xr:uid="{00000000-0005-0000-0000-00002AA20000}"/>
    <cellStyle name="Normal 76 5 5" xfId="11688" xr:uid="{00000000-0005-0000-0000-00002BA20000}"/>
    <cellStyle name="Normal 76 5 5 2" xfId="42019" xr:uid="{00000000-0005-0000-0000-00002CA20000}"/>
    <cellStyle name="Normal 76 5 5 3" xfId="26786" xr:uid="{00000000-0005-0000-0000-00002DA20000}"/>
    <cellStyle name="Normal 76 5 6" xfId="6667" xr:uid="{00000000-0005-0000-0000-00002EA20000}"/>
    <cellStyle name="Normal 76 5 6 2" xfId="37002" xr:uid="{00000000-0005-0000-0000-00002FA20000}"/>
    <cellStyle name="Normal 76 5 6 3" xfId="21769" xr:uid="{00000000-0005-0000-0000-000030A20000}"/>
    <cellStyle name="Normal 76 5 7" xfId="31990" xr:uid="{00000000-0005-0000-0000-000031A20000}"/>
    <cellStyle name="Normal 76 5 8" xfId="16756" xr:uid="{00000000-0005-0000-0000-000032A20000}"/>
    <cellStyle name="Normal 76 6" xfId="2012" xr:uid="{00000000-0005-0000-0000-000033A20000}"/>
    <cellStyle name="Normal 76 6 2" xfId="3704" xr:uid="{00000000-0005-0000-0000-000034A20000}"/>
    <cellStyle name="Normal 76 6 2 2" xfId="13777" xr:uid="{00000000-0005-0000-0000-000035A20000}"/>
    <cellStyle name="Normal 76 6 2 2 2" xfId="44108" xr:uid="{00000000-0005-0000-0000-000036A20000}"/>
    <cellStyle name="Normal 76 6 2 2 3" xfId="28875" xr:uid="{00000000-0005-0000-0000-000037A20000}"/>
    <cellStyle name="Normal 76 6 2 3" xfId="8757" xr:uid="{00000000-0005-0000-0000-000038A20000}"/>
    <cellStyle name="Normal 76 6 2 3 2" xfId="39091" xr:uid="{00000000-0005-0000-0000-000039A20000}"/>
    <cellStyle name="Normal 76 6 2 3 3" xfId="23858" xr:uid="{00000000-0005-0000-0000-00003AA20000}"/>
    <cellStyle name="Normal 76 6 2 4" xfId="34078" xr:uid="{00000000-0005-0000-0000-00003BA20000}"/>
    <cellStyle name="Normal 76 6 2 5" xfId="18845" xr:uid="{00000000-0005-0000-0000-00003CA20000}"/>
    <cellStyle name="Normal 76 6 3" xfId="5396" xr:uid="{00000000-0005-0000-0000-00003DA20000}"/>
    <cellStyle name="Normal 76 6 3 2" xfId="15448" xr:uid="{00000000-0005-0000-0000-00003EA20000}"/>
    <cellStyle name="Normal 76 6 3 2 2" xfId="45779" xr:uid="{00000000-0005-0000-0000-00003FA20000}"/>
    <cellStyle name="Normal 76 6 3 2 3" xfId="30546" xr:uid="{00000000-0005-0000-0000-000040A20000}"/>
    <cellStyle name="Normal 76 6 3 3" xfId="10428" xr:uid="{00000000-0005-0000-0000-000041A20000}"/>
    <cellStyle name="Normal 76 6 3 3 2" xfId="40762" xr:uid="{00000000-0005-0000-0000-000042A20000}"/>
    <cellStyle name="Normal 76 6 3 3 3" xfId="25529" xr:uid="{00000000-0005-0000-0000-000043A20000}"/>
    <cellStyle name="Normal 76 6 3 4" xfId="35749" xr:uid="{00000000-0005-0000-0000-000044A20000}"/>
    <cellStyle name="Normal 76 6 3 5" xfId="20516" xr:uid="{00000000-0005-0000-0000-000045A20000}"/>
    <cellStyle name="Normal 76 6 4" xfId="12106" xr:uid="{00000000-0005-0000-0000-000046A20000}"/>
    <cellStyle name="Normal 76 6 4 2" xfId="42437" xr:uid="{00000000-0005-0000-0000-000047A20000}"/>
    <cellStyle name="Normal 76 6 4 3" xfId="27204" xr:uid="{00000000-0005-0000-0000-000048A20000}"/>
    <cellStyle name="Normal 76 6 5" xfId="7085" xr:uid="{00000000-0005-0000-0000-000049A20000}"/>
    <cellStyle name="Normal 76 6 5 2" xfId="37420" xr:uid="{00000000-0005-0000-0000-00004AA20000}"/>
    <cellStyle name="Normal 76 6 5 3" xfId="22187" xr:uid="{00000000-0005-0000-0000-00004BA20000}"/>
    <cellStyle name="Normal 76 6 6" xfId="32408" xr:uid="{00000000-0005-0000-0000-00004CA20000}"/>
    <cellStyle name="Normal 76 6 7" xfId="17174" xr:uid="{00000000-0005-0000-0000-00004DA20000}"/>
    <cellStyle name="Normal 76 7" xfId="2864" xr:uid="{00000000-0005-0000-0000-00004EA20000}"/>
    <cellStyle name="Normal 76 7 2" xfId="12941" xr:uid="{00000000-0005-0000-0000-00004FA20000}"/>
    <cellStyle name="Normal 76 7 2 2" xfId="43272" xr:uid="{00000000-0005-0000-0000-000050A20000}"/>
    <cellStyle name="Normal 76 7 2 3" xfId="28039" xr:uid="{00000000-0005-0000-0000-000051A20000}"/>
    <cellStyle name="Normal 76 7 3" xfId="7921" xr:uid="{00000000-0005-0000-0000-000052A20000}"/>
    <cellStyle name="Normal 76 7 3 2" xfId="38255" xr:uid="{00000000-0005-0000-0000-000053A20000}"/>
    <cellStyle name="Normal 76 7 3 3" xfId="23022" xr:uid="{00000000-0005-0000-0000-000054A20000}"/>
    <cellStyle name="Normal 76 7 4" xfId="33242" xr:uid="{00000000-0005-0000-0000-000055A20000}"/>
    <cellStyle name="Normal 76 7 5" xfId="18009" xr:uid="{00000000-0005-0000-0000-000056A20000}"/>
    <cellStyle name="Normal 76 8" xfId="4558" xr:uid="{00000000-0005-0000-0000-000057A20000}"/>
    <cellStyle name="Normal 76 8 2" xfId="14612" xr:uid="{00000000-0005-0000-0000-000058A20000}"/>
    <cellStyle name="Normal 76 8 2 2" xfId="44943" xr:uid="{00000000-0005-0000-0000-000059A20000}"/>
    <cellStyle name="Normal 76 8 2 3" xfId="29710" xr:uid="{00000000-0005-0000-0000-00005AA20000}"/>
    <cellStyle name="Normal 76 8 3" xfId="9592" xr:uid="{00000000-0005-0000-0000-00005BA20000}"/>
    <cellStyle name="Normal 76 8 3 2" xfId="39926" xr:uid="{00000000-0005-0000-0000-00005CA20000}"/>
    <cellStyle name="Normal 76 8 3 3" xfId="24693" xr:uid="{00000000-0005-0000-0000-00005DA20000}"/>
    <cellStyle name="Normal 76 8 4" xfId="34913" xr:uid="{00000000-0005-0000-0000-00005EA20000}"/>
    <cellStyle name="Normal 76 8 5" xfId="19680" xr:uid="{00000000-0005-0000-0000-00005FA20000}"/>
    <cellStyle name="Normal 76 9" xfId="11268" xr:uid="{00000000-0005-0000-0000-000060A20000}"/>
    <cellStyle name="Normal 76 9 2" xfId="41601" xr:uid="{00000000-0005-0000-0000-000061A20000}"/>
    <cellStyle name="Normal 76 9 3" xfId="26368" xr:uid="{00000000-0005-0000-0000-000062A20000}"/>
    <cellStyle name="Normal 77" xfId="566" xr:uid="{00000000-0005-0000-0000-000063A20000}"/>
    <cellStyle name="Normal 78" xfId="366" xr:uid="{00000000-0005-0000-0000-000064A20000}"/>
    <cellStyle name="Normal 78 10" xfId="6196" xr:uid="{00000000-0005-0000-0000-000065A20000}"/>
    <cellStyle name="Normal 78 10 2" xfId="36535" xr:uid="{00000000-0005-0000-0000-000066A20000}"/>
    <cellStyle name="Normal 78 10 3" xfId="21302" xr:uid="{00000000-0005-0000-0000-000067A20000}"/>
    <cellStyle name="Normal 78 10 4" xfId="46743" xr:uid="{00000000-0005-0000-0000-000068A20000}"/>
    <cellStyle name="Normal 78 11" xfId="31527" xr:uid="{00000000-0005-0000-0000-000069A20000}"/>
    <cellStyle name="Normal 78 12" xfId="16287" xr:uid="{00000000-0005-0000-0000-00006AA20000}"/>
    <cellStyle name="Normal 78 2" xfId="1161" xr:uid="{00000000-0005-0000-0000-00006BA20000}"/>
    <cellStyle name="Normal 78 2 10" xfId="31580" xr:uid="{00000000-0005-0000-0000-00006CA20000}"/>
    <cellStyle name="Normal 78 2 11" xfId="16341" xr:uid="{00000000-0005-0000-0000-00006DA20000}"/>
    <cellStyle name="Normal 78 2 2" xfId="1270" xr:uid="{00000000-0005-0000-0000-00006EA20000}"/>
    <cellStyle name="Normal 78 2 2 10" xfId="16445" xr:uid="{00000000-0005-0000-0000-00006FA20000}"/>
    <cellStyle name="Normal 78 2 2 2" xfId="1487" xr:uid="{00000000-0005-0000-0000-000070A20000}"/>
    <cellStyle name="Normal 78 2 2 2 2" xfId="1908" xr:uid="{00000000-0005-0000-0000-000071A20000}"/>
    <cellStyle name="Normal 78 2 2 2 2 2" xfId="2747" xr:uid="{00000000-0005-0000-0000-000072A20000}"/>
    <cellStyle name="Normal 78 2 2 2 2 2 2" xfId="4437" xr:uid="{00000000-0005-0000-0000-000073A20000}"/>
    <cellStyle name="Normal 78 2 2 2 2 2 2 2" xfId="14510" xr:uid="{00000000-0005-0000-0000-000074A20000}"/>
    <cellStyle name="Normal 78 2 2 2 2 2 2 2 2" xfId="44841" xr:uid="{00000000-0005-0000-0000-000075A20000}"/>
    <cellStyle name="Normal 78 2 2 2 2 2 2 2 3" xfId="29608" xr:uid="{00000000-0005-0000-0000-000076A20000}"/>
    <cellStyle name="Normal 78 2 2 2 2 2 2 3" xfId="9490" xr:uid="{00000000-0005-0000-0000-000077A20000}"/>
    <cellStyle name="Normal 78 2 2 2 2 2 2 3 2" xfId="39824" xr:uid="{00000000-0005-0000-0000-000078A20000}"/>
    <cellStyle name="Normal 78 2 2 2 2 2 2 3 3" xfId="24591" xr:uid="{00000000-0005-0000-0000-000079A20000}"/>
    <cellStyle name="Normal 78 2 2 2 2 2 2 4" xfId="34811" xr:uid="{00000000-0005-0000-0000-00007AA20000}"/>
    <cellStyle name="Normal 78 2 2 2 2 2 2 5" xfId="19578" xr:uid="{00000000-0005-0000-0000-00007BA20000}"/>
    <cellStyle name="Normal 78 2 2 2 2 2 3" xfId="6129" xr:uid="{00000000-0005-0000-0000-00007CA20000}"/>
    <cellStyle name="Normal 78 2 2 2 2 2 3 2" xfId="16181" xr:uid="{00000000-0005-0000-0000-00007DA20000}"/>
    <cellStyle name="Normal 78 2 2 2 2 2 3 2 2" xfId="46512" xr:uid="{00000000-0005-0000-0000-00007EA20000}"/>
    <cellStyle name="Normal 78 2 2 2 2 2 3 2 3" xfId="31279" xr:uid="{00000000-0005-0000-0000-00007FA20000}"/>
    <cellStyle name="Normal 78 2 2 2 2 2 3 3" xfId="11161" xr:uid="{00000000-0005-0000-0000-000080A20000}"/>
    <cellStyle name="Normal 78 2 2 2 2 2 3 3 2" xfId="41495" xr:uid="{00000000-0005-0000-0000-000081A20000}"/>
    <cellStyle name="Normal 78 2 2 2 2 2 3 3 3" xfId="26262" xr:uid="{00000000-0005-0000-0000-000082A20000}"/>
    <cellStyle name="Normal 78 2 2 2 2 2 3 4" xfId="36482" xr:uid="{00000000-0005-0000-0000-000083A20000}"/>
    <cellStyle name="Normal 78 2 2 2 2 2 3 5" xfId="21249" xr:uid="{00000000-0005-0000-0000-000084A20000}"/>
    <cellStyle name="Normal 78 2 2 2 2 2 4" xfId="12839" xr:uid="{00000000-0005-0000-0000-000085A20000}"/>
    <cellStyle name="Normal 78 2 2 2 2 2 4 2" xfId="43170" xr:uid="{00000000-0005-0000-0000-000086A20000}"/>
    <cellStyle name="Normal 78 2 2 2 2 2 4 3" xfId="27937" xr:uid="{00000000-0005-0000-0000-000087A20000}"/>
    <cellStyle name="Normal 78 2 2 2 2 2 5" xfId="7818" xr:uid="{00000000-0005-0000-0000-000088A20000}"/>
    <cellStyle name="Normal 78 2 2 2 2 2 5 2" xfId="38153" xr:uid="{00000000-0005-0000-0000-000089A20000}"/>
    <cellStyle name="Normal 78 2 2 2 2 2 5 3" xfId="22920" xr:uid="{00000000-0005-0000-0000-00008AA20000}"/>
    <cellStyle name="Normal 78 2 2 2 2 2 6" xfId="33141" xr:uid="{00000000-0005-0000-0000-00008BA20000}"/>
    <cellStyle name="Normal 78 2 2 2 2 2 7" xfId="17907" xr:uid="{00000000-0005-0000-0000-00008CA20000}"/>
    <cellStyle name="Normal 78 2 2 2 2 3" xfId="3600" xr:uid="{00000000-0005-0000-0000-00008DA20000}"/>
    <cellStyle name="Normal 78 2 2 2 2 3 2" xfId="13674" xr:uid="{00000000-0005-0000-0000-00008EA20000}"/>
    <cellStyle name="Normal 78 2 2 2 2 3 2 2" xfId="44005" xr:uid="{00000000-0005-0000-0000-00008FA20000}"/>
    <cellStyle name="Normal 78 2 2 2 2 3 2 3" xfId="28772" xr:uid="{00000000-0005-0000-0000-000090A20000}"/>
    <cellStyle name="Normal 78 2 2 2 2 3 3" xfId="8654" xr:uid="{00000000-0005-0000-0000-000091A20000}"/>
    <cellStyle name="Normal 78 2 2 2 2 3 3 2" xfId="38988" xr:uid="{00000000-0005-0000-0000-000092A20000}"/>
    <cellStyle name="Normal 78 2 2 2 2 3 3 3" xfId="23755" xr:uid="{00000000-0005-0000-0000-000093A20000}"/>
    <cellStyle name="Normal 78 2 2 2 2 3 4" xfId="33975" xr:uid="{00000000-0005-0000-0000-000094A20000}"/>
    <cellStyle name="Normal 78 2 2 2 2 3 5" xfId="18742" xr:uid="{00000000-0005-0000-0000-000095A20000}"/>
    <cellStyle name="Normal 78 2 2 2 2 4" xfId="5293" xr:uid="{00000000-0005-0000-0000-000096A20000}"/>
    <cellStyle name="Normal 78 2 2 2 2 4 2" xfId="15345" xr:uid="{00000000-0005-0000-0000-000097A20000}"/>
    <cellStyle name="Normal 78 2 2 2 2 4 2 2" xfId="45676" xr:uid="{00000000-0005-0000-0000-000098A20000}"/>
    <cellStyle name="Normal 78 2 2 2 2 4 2 3" xfId="30443" xr:uid="{00000000-0005-0000-0000-000099A20000}"/>
    <cellStyle name="Normal 78 2 2 2 2 4 3" xfId="10325" xr:uid="{00000000-0005-0000-0000-00009AA20000}"/>
    <cellStyle name="Normal 78 2 2 2 2 4 3 2" xfId="40659" xr:uid="{00000000-0005-0000-0000-00009BA20000}"/>
    <cellStyle name="Normal 78 2 2 2 2 4 3 3" xfId="25426" xr:uid="{00000000-0005-0000-0000-00009CA20000}"/>
    <cellStyle name="Normal 78 2 2 2 2 4 4" xfId="35646" xr:uid="{00000000-0005-0000-0000-00009DA20000}"/>
    <cellStyle name="Normal 78 2 2 2 2 4 5" xfId="20413" xr:uid="{00000000-0005-0000-0000-00009EA20000}"/>
    <cellStyle name="Normal 78 2 2 2 2 5" xfId="12003" xr:uid="{00000000-0005-0000-0000-00009FA20000}"/>
    <cellStyle name="Normal 78 2 2 2 2 5 2" xfId="42334" xr:uid="{00000000-0005-0000-0000-0000A0A20000}"/>
    <cellStyle name="Normal 78 2 2 2 2 5 3" xfId="27101" xr:uid="{00000000-0005-0000-0000-0000A1A20000}"/>
    <cellStyle name="Normal 78 2 2 2 2 6" xfId="6982" xr:uid="{00000000-0005-0000-0000-0000A2A20000}"/>
    <cellStyle name="Normal 78 2 2 2 2 6 2" xfId="37317" xr:uid="{00000000-0005-0000-0000-0000A3A20000}"/>
    <cellStyle name="Normal 78 2 2 2 2 6 3" xfId="22084" xr:uid="{00000000-0005-0000-0000-0000A4A20000}"/>
    <cellStyle name="Normal 78 2 2 2 2 7" xfId="32305" xr:uid="{00000000-0005-0000-0000-0000A5A20000}"/>
    <cellStyle name="Normal 78 2 2 2 2 8" xfId="17071" xr:uid="{00000000-0005-0000-0000-0000A6A20000}"/>
    <cellStyle name="Normal 78 2 2 2 3" xfId="2329" xr:uid="{00000000-0005-0000-0000-0000A7A20000}"/>
    <cellStyle name="Normal 78 2 2 2 3 2" xfId="4019" xr:uid="{00000000-0005-0000-0000-0000A8A20000}"/>
    <cellStyle name="Normal 78 2 2 2 3 2 2" xfId="14092" xr:uid="{00000000-0005-0000-0000-0000A9A20000}"/>
    <cellStyle name="Normal 78 2 2 2 3 2 2 2" xfId="44423" xr:uid="{00000000-0005-0000-0000-0000AAA20000}"/>
    <cellStyle name="Normal 78 2 2 2 3 2 2 3" xfId="29190" xr:uid="{00000000-0005-0000-0000-0000ABA20000}"/>
    <cellStyle name="Normal 78 2 2 2 3 2 3" xfId="9072" xr:uid="{00000000-0005-0000-0000-0000ACA20000}"/>
    <cellStyle name="Normal 78 2 2 2 3 2 3 2" xfId="39406" xr:uid="{00000000-0005-0000-0000-0000ADA20000}"/>
    <cellStyle name="Normal 78 2 2 2 3 2 3 3" xfId="24173" xr:uid="{00000000-0005-0000-0000-0000AEA20000}"/>
    <cellStyle name="Normal 78 2 2 2 3 2 4" xfId="34393" xr:uid="{00000000-0005-0000-0000-0000AFA20000}"/>
    <cellStyle name="Normal 78 2 2 2 3 2 5" xfId="19160" xr:uid="{00000000-0005-0000-0000-0000B0A20000}"/>
    <cellStyle name="Normal 78 2 2 2 3 3" xfId="5711" xr:uid="{00000000-0005-0000-0000-0000B1A20000}"/>
    <cellStyle name="Normal 78 2 2 2 3 3 2" xfId="15763" xr:uid="{00000000-0005-0000-0000-0000B2A20000}"/>
    <cellStyle name="Normal 78 2 2 2 3 3 2 2" xfId="46094" xr:uid="{00000000-0005-0000-0000-0000B3A20000}"/>
    <cellStyle name="Normal 78 2 2 2 3 3 2 3" xfId="30861" xr:uid="{00000000-0005-0000-0000-0000B4A20000}"/>
    <cellStyle name="Normal 78 2 2 2 3 3 3" xfId="10743" xr:uid="{00000000-0005-0000-0000-0000B5A20000}"/>
    <cellStyle name="Normal 78 2 2 2 3 3 3 2" xfId="41077" xr:uid="{00000000-0005-0000-0000-0000B6A20000}"/>
    <cellStyle name="Normal 78 2 2 2 3 3 3 3" xfId="25844" xr:uid="{00000000-0005-0000-0000-0000B7A20000}"/>
    <cellStyle name="Normal 78 2 2 2 3 3 4" xfId="36064" xr:uid="{00000000-0005-0000-0000-0000B8A20000}"/>
    <cellStyle name="Normal 78 2 2 2 3 3 5" xfId="20831" xr:uid="{00000000-0005-0000-0000-0000B9A20000}"/>
    <cellStyle name="Normal 78 2 2 2 3 4" xfId="12421" xr:uid="{00000000-0005-0000-0000-0000BAA20000}"/>
    <cellStyle name="Normal 78 2 2 2 3 4 2" xfId="42752" xr:uid="{00000000-0005-0000-0000-0000BBA20000}"/>
    <cellStyle name="Normal 78 2 2 2 3 4 3" xfId="27519" xr:uid="{00000000-0005-0000-0000-0000BCA20000}"/>
    <cellStyle name="Normal 78 2 2 2 3 5" xfId="7400" xr:uid="{00000000-0005-0000-0000-0000BDA20000}"/>
    <cellStyle name="Normal 78 2 2 2 3 5 2" xfId="37735" xr:uid="{00000000-0005-0000-0000-0000BEA20000}"/>
    <cellStyle name="Normal 78 2 2 2 3 5 3" xfId="22502" xr:uid="{00000000-0005-0000-0000-0000BFA20000}"/>
    <cellStyle name="Normal 78 2 2 2 3 6" xfId="32723" xr:uid="{00000000-0005-0000-0000-0000C0A20000}"/>
    <cellStyle name="Normal 78 2 2 2 3 7" xfId="17489" xr:uid="{00000000-0005-0000-0000-0000C1A20000}"/>
    <cellStyle name="Normal 78 2 2 2 4" xfId="3182" xr:uid="{00000000-0005-0000-0000-0000C2A20000}"/>
    <cellStyle name="Normal 78 2 2 2 4 2" xfId="13256" xr:uid="{00000000-0005-0000-0000-0000C3A20000}"/>
    <cellStyle name="Normal 78 2 2 2 4 2 2" xfId="43587" xr:uid="{00000000-0005-0000-0000-0000C4A20000}"/>
    <cellStyle name="Normal 78 2 2 2 4 2 3" xfId="28354" xr:uid="{00000000-0005-0000-0000-0000C5A20000}"/>
    <cellStyle name="Normal 78 2 2 2 4 3" xfId="8236" xr:uid="{00000000-0005-0000-0000-0000C6A20000}"/>
    <cellStyle name="Normal 78 2 2 2 4 3 2" xfId="38570" xr:uid="{00000000-0005-0000-0000-0000C7A20000}"/>
    <cellStyle name="Normal 78 2 2 2 4 3 3" xfId="23337" xr:uid="{00000000-0005-0000-0000-0000C8A20000}"/>
    <cellStyle name="Normal 78 2 2 2 4 4" xfId="33557" xr:uid="{00000000-0005-0000-0000-0000C9A20000}"/>
    <cellStyle name="Normal 78 2 2 2 4 5" xfId="18324" xr:uid="{00000000-0005-0000-0000-0000CAA20000}"/>
    <cellStyle name="Normal 78 2 2 2 5" xfId="4875" xr:uid="{00000000-0005-0000-0000-0000CBA20000}"/>
    <cellStyle name="Normal 78 2 2 2 5 2" xfId="14927" xr:uid="{00000000-0005-0000-0000-0000CCA20000}"/>
    <cellStyle name="Normal 78 2 2 2 5 2 2" xfId="45258" xr:uid="{00000000-0005-0000-0000-0000CDA20000}"/>
    <cellStyle name="Normal 78 2 2 2 5 2 3" xfId="30025" xr:uid="{00000000-0005-0000-0000-0000CEA20000}"/>
    <cellStyle name="Normal 78 2 2 2 5 3" xfId="9907" xr:uid="{00000000-0005-0000-0000-0000CFA20000}"/>
    <cellStyle name="Normal 78 2 2 2 5 3 2" xfId="40241" xr:uid="{00000000-0005-0000-0000-0000D0A20000}"/>
    <cellStyle name="Normal 78 2 2 2 5 3 3" xfId="25008" xr:uid="{00000000-0005-0000-0000-0000D1A20000}"/>
    <cellStyle name="Normal 78 2 2 2 5 4" xfId="35228" xr:uid="{00000000-0005-0000-0000-0000D2A20000}"/>
    <cellStyle name="Normal 78 2 2 2 5 5" xfId="19995" xr:uid="{00000000-0005-0000-0000-0000D3A20000}"/>
    <cellStyle name="Normal 78 2 2 2 6" xfId="11585" xr:uid="{00000000-0005-0000-0000-0000D4A20000}"/>
    <cellStyle name="Normal 78 2 2 2 6 2" xfId="41916" xr:uid="{00000000-0005-0000-0000-0000D5A20000}"/>
    <cellStyle name="Normal 78 2 2 2 6 3" xfId="26683" xr:uid="{00000000-0005-0000-0000-0000D6A20000}"/>
    <cellStyle name="Normal 78 2 2 2 7" xfId="6564" xr:uid="{00000000-0005-0000-0000-0000D7A20000}"/>
    <cellStyle name="Normal 78 2 2 2 7 2" xfId="36899" xr:uid="{00000000-0005-0000-0000-0000D8A20000}"/>
    <cellStyle name="Normal 78 2 2 2 7 3" xfId="21666" xr:uid="{00000000-0005-0000-0000-0000D9A20000}"/>
    <cellStyle name="Normal 78 2 2 2 8" xfId="31887" xr:uid="{00000000-0005-0000-0000-0000DAA20000}"/>
    <cellStyle name="Normal 78 2 2 2 9" xfId="16653" xr:uid="{00000000-0005-0000-0000-0000DBA20000}"/>
    <cellStyle name="Normal 78 2 2 3" xfId="1700" xr:uid="{00000000-0005-0000-0000-0000DCA20000}"/>
    <cellStyle name="Normal 78 2 2 3 2" xfId="2539" xr:uid="{00000000-0005-0000-0000-0000DDA20000}"/>
    <cellStyle name="Normal 78 2 2 3 2 2" xfId="4229" xr:uid="{00000000-0005-0000-0000-0000DEA20000}"/>
    <cellStyle name="Normal 78 2 2 3 2 2 2" xfId="14302" xr:uid="{00000000-0005-0000-0000-0000DFA20000}"/>
    <cellStyle name="Normal 78 2 2 3 2 2 2 2" xfId="44633" xr:uid="{00000000-0005-0000-0000-0000E0A20000}"/>
    <cellStyle name="Normal 78 2 2 3 2 2 2 3" xfId="29400" xr:uid="{00000000-0005-0000-0000-0000E1A20000}"/>
    <cellStyle name="Normal 78 2 2 3 2 2 3" xfId="9282" xr:uid="{00000000-0005-0000-0000-0000E2A20000}"/>
    <cellStyle name="Normal 78 2 2 3 2 2 3 2" xfId="39616" xr:uid="{00000000-0005-0000-0000-0000E3A20000}"/>
    <cellStyle name="Normal 78 2 2 3 2 2 3 3" xfId="24383" xr:uid="{00000000-0005-0000-0000-0000E4A20000}"/>
    <cellStyle name="Normal 78 2 2 3 2 2 4" xfId="34603" xr:uid="{00000000-0005-0000-0000-0000E5A20000}"/>
    <cellStyle name="Normal 78 2 2 3 2 2 5" xfId="19370" xr:uid="{00000000-0005-0000-0000-0000E6A20000}"/>
    <cellStyle name="Normal 78 2 2 3 2 3" xfId="5921" xr:uid="{00000000-0005-0000-0000-0000E7A20000}"/>
    <cellStyle name="Normal 78 2 2 3 2 3 2" xfId="15973" xr:uid="{00000000-0005-0000-0000-0000E8A20000}"/>
    <cellStyle name="Normal 78 2 2 3 2 3 2 2" xfId="46304" xr:uid="{00000000-0005-0000-0000-0000E9A20000}"/>
    <cellStyle name="Normal 78 2 2 3 2 3 2 3" xfId="31071" xr:uid="{00000000-0005-0000-0000-0000EAA20000}"/>
    <cellStyle name="Normal 78 2 2 3 2 3 3" xfId="10953" xr:uid="{00000000-0005-0000-0000-0000EBA20000}"/>
    <cellStyle name="Normal 78 2 2 3 2 3 3 2" xfId="41287" xr:uid="{00000000-0005-0000-0000-0000ECA20000}"/>
    <cellStyle name="Normal 78 2 2 3 2 3 3 3" xfId="26054" xr:uid="{00000000-0005-0000-0000-0000EDA20000}"/>
    <cellStyle name="Normal 78 2 2 3 2 3 4" xfId="36274" xr:uid="{00000000-0005-0000-0000-0000EEA20000}"/>
    <cellStyle name="Normal 78 2 2 3 2 3 5" xfId="21041" xr:uid="{00000000-0005-0000-0000-0000EFA20000}"/>
    <cellStyle name="Normal 78 2 2 3 2 4" xfId="12631" xr:uid="{00000000-0005-0000-0000-0000F0A20000}"/>
    <cellStyle name="Normal 78 2 2 3 2 4 2" xfId="42962" xr:uid="{00000000-0005-0000-0000-0000F1A20000}"/>
    <cellStyle name="Normal 78 2 2 3 2 4 3" xfId="27729" xr:uid="{00000000-0005-0000-0000-0000F2A20000}"/>
    <cellStyle name="Normal 78 2 2 3 2 5" xfId="7610" xr:uid="{00000000-0005-0000-0000-0000F3A20000}"/>
    <cellStyle name="Normal 78 2 2 3 2 5 2" xfId="37945" xr:uid="{00000000-0005-0000-0000-0000F4A20000}"/>
    <cellStyle name="Normal 78 2 2 3 2 5 3" xfId="22712" xr:uid="{00000000-0005-0000-0000-0000F5A20000}"/>
    <cellStyle name="Normal 78 2 2 3 2 6" xfId="32933" xr:uid="{00000000-0005-0000-0000-0000F6A20000}"/>
    <cellStyle name="Normal 78 2 2 3 2 7" xfId="17699" xr:uid="{00000000-0005-0000-0000-0000F7A20000}"/>
    <cellStyle name="Normal 78 2 2 3 3" xfId="3392" xr:uid="{00000000-0005-0000-0000-0000F8A20000}"/>
    <cellStyle name="Normal 78 2 2 3 3 2" xfId="13466" xr:uid="{00000000-0005-0000-0000-0000F9A20000}"/>
    <cellStyle name="Normal 78 2 2 3 3 2 2" xfId="43797" xr:uid="{00000000-0005-0000-0000-0000FAA20000}"/>
    <cellStyle name="Normal 78 2 2 3 3 2 3" xfId="28564" xr:uid="{00000000-0005-0000-0000-0000FBA20000}"/>
    <cellStyle name="Normal 78 2 2 3 3 3" xfId="8446" xr:uid="{00000000-0005-0000-0000-0000FCA20000}"/>
    <cellStyle name="Normal 78 2 2 3 3 3 2" xfId="38780" xr:uid="{00000000-0005-0000-0000-0000FDA20000}"/>
    <cellStyle name="Normal 78 2 2 3 3 3 3" xfId="23547" xr:uid="{00000000-0005-0000-0000-0000FEA20000}"/>
    <cellStyle name="Normal 78 2 2 3 3 4" xfId="33767" xr:uid="{00000000-0005-0000-0000-0000FFA20000}"/>
    <cellStyle name="Normal 78 2 2 3 3 5" xfId="18534" xr:uid="{00000000-0005-0000-0000-000000A30000}"/>
    <cellStyle name="Normal 78 2 2 3 4" xfId="5085" xr:uid="{00000000-0005-0000-0000-000001A30000}"/>
    <cellStyle name="Normal 78 2 2 3 4 2" xfId="15137" xr:uid="{00000000-0005-0000-0000-000002A30000}"/>
    <cellStyle name="Normal 78 2 2 3 4 2 2" xfId="45468" xr:uid="{00000000-0005-0000-0000-000003A30000}"/>
    <cellStyle name="Normal 78 2 2 3 4 2 3" xfId="30235" xr:uid="{00000000-0005-0000-0000-000004A30000}"/>
    <cellStyle name="Normal 78 2 2 3 4 3" xfId="10117" xr:uid="{00000000-0005-0000-0000-000005A30000}"/>
    <cellStyle name="Normal 78 2 2 3 4 3 2" xfId="40451" xr:uid="{00000000-0005-0000-0000-000006A30000}"/>
    <cellStyle name="Normal 78 2 2 3 4 3 3" xfId="25218" xr:uid="{00000000-0005-0000-0000-000007A30000}"/>
    <cellStyle name="Normal 78 2 2 3 4 4" xfId="35438" xr:uid="{00000000-0005-0000-0000-000008A30000}"/>
    <cellStyle name="Normal 78 2 2 3 4 5" xfId="20205" xr:uid="{00000000-0005-0000-0000-000009A30000}"/>
    <cellStyle name="Normal 78 2 2 3 5" xfId="11795" xr:uid="{00000000-0005-0000-0000-00000AA30000}"/>
    <cellStyle name="Normal 78 2 2 3 5 2" xfId="42126" xr:uid="{00000000-0005-0000-0000-00000BA30000}"/>
    <cellStyle name="Normal 78 2 2 3 5 3" xfId="26893" xr:uid="{00000000-0005-0000-0000-00000CA30000}"/>
    <cellStyle name="Normal 78 2 2 3 6" xfId="6774" xr:uid="{00000000-0005-0000-0000-00000DA30000}"/>
    <cellStyle name="Normal 78 2 2 3 6 2" xfId="37109" xr:uid="{00000000-0005-0000-0000-00000EA30000}"/>
    <cellStyle name="Normal 78 2 2 3 6 3" xfId="21876" xr:uid="{00000000-0005-0000-0000-00000FA30000}"/>
    <cellStyle name="Normal 78 2 2 3 7" xfId="32097" xr:uid="{00000000-0005-0000-0000-000010A30000}"/>
    <cellStyle name="Normal 78 2 2 3 8" xfId="16863" xr:uid="{00000000-0005-0000-0000-000011A30000}"/>
    <cellStyle name="Normal 78 2 2 4" xfId="2121" xr:uid="{00000000-0005-0000-0000-000012A30000}"/>
    <cellStyle name="Normal 78 2 2 4 2" xfId="3811" xr:uid="{00000000-0005-0000-0000-000013A30000}"/>
    <cellStyle name="Normal 78 2 2 4 2 2" xfId="13884" xr:uid="{00000000-0005-0000-0000-000014A30000}"/>
    <cellStyle name="Normal 78 2 2 4 2 2 2" xfId="44215" xr:uid="{00000000-0005-0000-0000-000015A30000}"/>
    <cellStyle name="Normal 78 2 2 4 2 2 3" xfId="28982" xr:uid="{00000000-0005-0000-0000-000016A30000}"/>
    <cellStyle name="Normal 78 2 2 4 2 3" xfId="8864" xr:uid="{00000000-0005-0000-0000-000017A30000}"/>
    <cellStyle name="Normal 78 2 2 4 2 3 2" xfId="39198" xr:uid="{00000000-0005-0000-0000-000018A30000}"/>
    <cellStyle name="Normal 78 2 2 4 2 3 3" xfId="23965" xr:uid="{00000000-0005-0000-0000-000019A30000}"/>
    <cellStyle name="Normal 78 2 2 4 2 4" xfId="34185" xr:uid="{00000000-0005-0000-0000-00001AA30000}"/>
    <cellStyle name="Normal 78 2 2 4 2 5" xfId="18952" xr:uid="{00000000-0005-0000-0000-00001BA30000}"/>
    <cellStyle name="Normal 78 2 2 4 3" xfId="5503" xr:uid="{00000000-0005-0000-0000-00001CA30000}"/>
    <cellStyle name="Normal 78 2 2 4 3 2" xfId="15555" xr:uid="{00000000-0005-0000-0000-00001DA30000}"/>
    <cellStyle name="Normal 78 2 2 4 3 2 2" xfId="45886" xr:uid="{00000000-0005-0000-0000-00001EA30000}"/>
    <cellStyle name="Normal 78 2 2 4 3 2 3" xfId="30653" xr:uid="{00000000-0005-0000-0000-00001FA30000}"/>
    <cellStyle name="Normal 78 2 2 4 3 3" xfId="10535" xr:uid="{00000000-0005-0000-0000-000020A30000}"/>
    <cellStyle name="Normal 78 2 2 4 3 3 2" xfId="40869" xr:uid="{00000000-0005-0000-0000-000021A30000}"/>
    <cellStyle name="Normal 78 2 2 4 3 3 3" xfId="25636" xr:uid="{00000000-0005-0000-0000-000022A30000}"/>
    <cellStyle name="Normal 78 2 2 4 3 4" xfId="35856" xr:uid="{00000000-0005-0000-0000-000023A30000}"/>
    <cellStyle name="Normal 78 2 2 4 3 5" xfId="20623" xr:uid="{00000000-0005-0000-0000-000024A30000}"/>
    <cellStyle name="Normal 78 2 2 4 4" xfId="12213" xr:uid="{00000000-0005-0000-0000-000025A30000}"/>
    <cellStyle name="Normal 78 2 2 4 4 2" xfId="42544" xr:uid="{00000000-0005-0000-0000-000026A30000}"/>
    <cellStyle name="Normal 78 2 2 4 4 3" xfId="27311" xr:uid="{00000000-0005-0000-0000-000027A30000}"/>
    <cellStyle name="Normal 78 2 2 4 5" xfId="7192" xr:uid="{00000000-0005-0000-0000-000028A30000}"/>
    <cellStyle name="Normal 78 2 2 4 5 2" xfId="37527" xr:uid="{00000000-0005-0000-0000-000029A30000}"/>
    <cellStyle name="Normal 78 2 2 4 5 3" xfId="22294" xr:uid="{00000000-0005-0000-0000-00002AA30000}"/>
    <cellStyle name="Normal 78 2 2 4 6" xfId="32515" xr:uid="{00000000-0005-0000-0000-00002BA30000}"/>
    <cellStyle name="Normal 78 2 2 4 7" xfId="17281" xr:uid="{00000000-0005-0000-0000-00002CA30000}"/>
    <cellStyle name="Normal 78 2 2 5" xfId="2974" xr:uid="{00000000-0005-0000-0000-00002DA30000}"/>
    <cellStyle name="Normal 78 2 2 5 2" xfId="13048" xr:uid="{00000000-0005-0000-0000-00002EA30000}"/>
    <cellStyle name="Normal 78 2 2 5 2 2" xfId="43379" xr:uid="{00000000-0005-0000-0000-00002FA30000}"/>
    <cellStyle name="Normal 78 2 2 5 2 3" xfId="28146" xr:uid="{00000000-0005-0000-0000-000030A30000}"/>
    <cellStyle name="Normal 78 2 2 5 3" xfId="8028" xr:uid="{00000000-0005-0000-0000-000031A30000}"/>
    <cellStyle name="Normal 78 2 2 5 3 2" xfId="38362" xr:uid="{00000000-0005-0000-0000-000032A30000}"/>
    <cellStyle name="Normal 78 2 2 5 3 3" xfId="23129" xr:uid="{00000000-0005-0000-0000-000033A30000}"/>
    <cellStyle name="Normal 78 2 2 5 4" xfId="33349" xr:uid="{00000000-0005-0000-0000-000034A30000}"/>
    <cellStyle name="Normal 78 2 2 5 5" xfId="18116" xr:uid="{00000000-0005-0000-0000-000035A30000}"/>
    <cellStyle name="Normal 78 2 2 6" xfId="4667" xr:uid="{00000000-0005-0000-0000-000036A30000}"/>
    <cellStyle name="Normal 78 2 2 6 2" xfId="14719" xr:uid="{00000000-0005-0000-0000-000037A30000}"/>
    <cellStyle name="Normal 78 2 2 6 2 2" xfId="45050" xr:uid="{00000000-0005-0000-0000-000038A30000}"/>
    <cellStyle name="Normal 78 2 2 6 2 3" xfId="29817" xr:uid="{00000000-0005-0000-0000-000039A30000}"/>
    <cellStyle name="Normal 78 2 2 6 3" xfId="9699" xr:uid="{00000000-0005-0000-0000-00003AA30000}"/>
    <cellStyle name="Normal 78 2 2 6 3 2" xfId="40033" xr:uid="{00000000-0005-0000-0000-00003BA30000}"/>
    <cellStyle name="Normal 78 2 2 6 3 3" xfId="24800" xr:uid="{00000000-0005-0000-0000-00003CA30000}"/>
    <cellStyle name="Normal 78 2 2 6 4" xfId="35020" xr:uid="{00000000-0005-0000-0000-00003DA30000}"/>
    <cellStyle name="Normal 78 2 2 6 5" xfId="19787" xr:uid="{00000000-0005-0000-0000-00003EA30000}"/>
    <cellStyle name="Normal 78 2 2 7" xfId="11377" xr:uid="{00000000-0005-0000-0000-00003FA30000}"/>
    <cellStyle name="Normal 78 2 2 7 2" xfId="41708" xr:uid="{00000000-0005-0000-0000-000040A30000}"/>
    <cellStyle name="Normal 78 2 2 7 3" xfId="26475" xr:uid="{00000000-0005-0000-0000-000041A30000}"/>
    <cellStyle name="Normal 78 2 2 8" xfId="6356" xr:uid="{00000000-0005-0000-0000-000042A30000}"/>
    <cellStyle name="Normal 78 2 2 8 2" xfId="36691" xr:uid="{00000000-0005-0000-0000-000043A30000}"/>
    <cellStyle name="Normal 78 2 2 8 3" xfId="21458" xr:uid="{00000000-0005-0000-0000-000044A30000}"/>
    <cellStyle name="Normal 78 2 2 9" xfId="31680" xr:uid="{00000000-0005-0000-0000-000045A30000}"/>
    <cellStyle name="Normal 78 2 3" xfId="1383" xr:uid="{00000000-0005-0000-0000-000046A30000}"/>
    <cellStyle name="Normal 78 2 3 2" xfId="1804" xr:uid="{00000000-0005-0000-0000-000047A30000}"/>
    <cellStyle name="Normal 78 2 3 2 2" xfId="2643" xr:uid="{00000000-0005-0000-0000-000048A30000}"/>
    <cellStyle name="Normal 78 2 3 2 2 2" xfId="4333" xr:uid="{00000000-0005-0000-0000-000049A30000}"/>
    <cellStyle name="Normal 78 2 3 2 2 2 2" xfId="14406" xr:uid="{00000000-0005-0000-0000-00004AA30000}"/>
    <cellStyle name="Normal 78 2 3 2 2 2 2 2" xfId="44737" xr:uid="{00000000-0005-0000-0000-00004BA30000}"/>
    <cellStyle name="Normal 78 2 3 2 2 2 2 3" xfId="29504" xr:uid="{00000000-0005-0000-0000-00004CA30000}"/>
    <cellStyle name="Normal 78 2 3 2 2 2 3" xfId="9386" xr:uid="{00000000-0005-0000-0000-00004DA30000}"/>
    <cellStyle name="Normal 78 2 3 2 2 2 3 2" xfId="39720" xr:uid="{00000000-0005-0000-0000-00004EA30000}"/>
    <cellStyle name="Normal 78 2 3 2 2 2 3 3" xfId="24487" xr:uid="{00000000-0005-0000-0000-00004FA30000}"/>
    <cellStyle name="Normal 78 2 3 2 2 2 4" xfId="34707" xr:uid="{00000000-0005-0000-0000-000050A30000}"/>
    <cellStyle name="Normal 78 2 3 2 2 2 5" xfId="19474" xr:uid="{00000000-0005-0000-0000-000051A30000}"/>
    <cellStyle name="Normal 78 2 3 2 2 3" xfId="6025" xr:uid="{00000000-0005-0000-0000-000052A30000}"/>
    <cellStyle name="Normal 78 2 3 2 2 3 2" xfId="16077" xr:uid="{00000000-0005-0000-0000-000053A30000}"/>
    <cellStyle name="Normal 78 2 3 2 2 3 2 2" xfId="46408" xr:uid="{00000000-0005-0000-0000-000054A30000}"/>
    <cellStyle name="Normal 78 2 3 2 2 3 2 3" xfId="31175" xr:uid="{00000000-0005-0000-0000-000055A30000}"/>
    <cellStyle name="Normal 78 2 3 2 2 3 3" xfId="11057" xr:uid="{00000000-0005-0000-0000-000056A30000}"/>
    <cellStyle name="Normal 78 2 3 2 2 3 3 2" xfId="41391" xr:uid="{00000000-0005-0000-0000-000057A30000}"/>
    <cellStyle name="Normal 78 2 3 2 2 3 3 3" xfId="26158" xr:uid="{00000000-0005-0000-0000-000058A30000}"/>
    <cellStyle name="Normal 78 2 3 2 2 3 4" xfId="36378" xr:uid="{00000000-0005-0000-0000-000059A30000}"/>
    <cellStyle name="Normal 78 2 3 2 2 3 5" xfId="21145" xr:uid="{00000000-0005-0000-0000-00005AA30000}"/>
    <cellStyle name="Normal 78 2 3 2 2 4" xfId="12735" xr:uid="{00000000-0005-0000-0000-00005BA30000}"/>
    <cellStyle name="Normal 78 2 3 2 2 4 2" xfId="43066" xr:uid="{00000000-0005-0000-0000-00005CA30000}"/>
    <cellStyle name="Normal 78 2 3 2 2 4 3" xfId="27833" xr:uid="{00000000-0005-0000-0000-00005DA30000}"/>
    <cellStyle name="Normal 78 2 3 2 2 5" xfId="7714" xr:uid="{00000000-0005-0000-0000-00005EA30000}"/>
    <cellStyle name="Normal 78 2 3 2 2 5 2" xfId="38049" xr:uid="{00000000-0005-0000-0000-00005FA30000}"/>
    <cellStyle name="Normal 78 2 3 2 2 5 3" xfId="22816" xr:uid="{00000000-0005-0000-0000-000060A30000}"/>
    <cellStyle name="Normal 78 2 3 2 2 6" xfId="33037" xr:uid="{00000000-0005-0000-0000-000061A30000}"/>
    <cellStyle name="Normal 78 2 3 2 2 7" xfId="17803" xr:uid="{00000000-0005-0000-0000-000062A30000}"/>
    <cellStyle name="Normal 78 2 3 2 3" xfId="3496" xr:uid="{00000000-0005-0000-0000-000063A30000}"/>
    <cellStyle name="Normal 78 2 3 2 3 2" xfId="13570" xr:uid="{00000000-0005-0000-0000-000064A30000}"/>
    <cellStyle name="Normal 78 2 3 2 3 2 2" xfId="43901" xr:uid="{00000000-0005-0000-0000-000065A30000}"/>
    <cellStyle name="Normal 78 2 3 2 3 2 3" xfId="28668" xr:uid="{00000000-0005-0000-0000-000066A30000}"/>
    <cellStyle name="Normal 78 2 3 2 3 3" xfId="8550" xr:uid="{00000000-0005-0000-0000-000067A30000}"/>
    <cellStyle name="Normal 78 2 3 2 3 3 2" xfId="38884" xr:uid="{00000000-0005-0000-0000-000068A30000}"/>
    <cellStyle name="Normal 78 2 3 2 3 3 3" xfId="23651" xr:uid="{00000000-0005-0000-0000-000069A30000}"/>
    <cellStyle name="Normal 78 2 3 2 3 4" xfId="33871" xr:uid="{00000000-0005-0000-0000-00006AA30000}"/>
    <cellStyle name="Normal 78 2 3 2 3 5" xfId="18638" xr:uid="{00000000-0005-0000-0000-00006BA30000}"/>
    <cellStyle name="Normal 78 2 3 2 4" xfId="5189" xr:uid="{00000000-0005-0000-0000-00006CA30000}"/>
    <cellStyle name="Normal 78 2 3 2 4 2" xfId="15241" xr:uid="{00000000-0005-0000-0000-00006DA30000}"/>
    <cellStyle name="Normal 78 2 3 2 4 2 2" xfId="45572" xr:uid="{00000000-0005-0000-0000-00006EA30000}"/>
    <cellStyle name="Normal 78 2 3 2 4 2 3" xfId="30339" xr:uid="{00000000-0005-0000-0000-00006FA30000}"/>
    <cellStyle name="Normal 78 2 3 2 4 3" xfId="10221" xr:uid="{00000000-0005-0000-0000-000070A30000}"/>
    <cellStyle name="Normal 78 2 3 2 4 3 2" xfId="40555" xr:uid="{00000000-0005-0000-0000-000071A30000}"/>
    <cellStyle name="Normal 78 2 3 2 4 3 3" xfId="25322" xr:uid="{00000000-0005-0000-0000-000072A30000}"/>
    <cellStyle name="Normal 78 2 3 2 4 4" xfId="35542" xr:uid="{00000000-0005-0000-0000-000073A30000}"/>
    <cellStyle name="Normal 78 2 3 2 4 5" xfId="20309" xr:uid="{00000000-0005-0000-0000-000074A30000}"/>
    <cellStyle name="Normal 78 2 3 2 5" xfId="11899" xr:uid="{00000000-0005-0000-0000-000075A30000}"/>
    <cellStyle name="Normal 78 2 3 2 5 2" xfId="42230" xr:uid="{00000000-0005-0000-0000-000076A30000}"/>
    <cellStyle name="Normal 78 2 3 2 5 3" xfId="26997" xr:uid="{00000000-0005-0000-0000-000077A30000}"/>
    <cellStyle name="Normal 78 2 3 2 6" xfId="6878" xr:uid="{00000000-0005-0000-0000-000078A30000}"/>
    <cellStyle name="Normal 78 2 3 2 6 2" xfId="37213" xr:uid="{00000000-0005-0000-0000-000079A30000}"/>
    <cellStyle name="Normal 78 2 3 2 6 3" xfId="21980" xr:uid="{00000000-0005-0000-0000-00007AA30000}"/>
    <cellStyle name="Normal 78 2 3 2 7" xfId="32201" xr:uid="{00000000-0005-0000-0000-00007BA30000}"/>
    <cellStyle name="Normal 78 2 3 2 8" xfId="16967" xr:uid="{00000000-0005-0000-0000-00007CA30000}"/>
    <cellStyle name="Normal 78 2 3 3" xfId="2225" xr:uid="{00000000-0005-0000-0000-00007DA30000}"/>
    <cellStyle name="Normal 78 2 3 3 2" xfId="3915" xr:uid="{00000000-0005-0000-0000-00007EA30000}"/>
    <cellStyle name="Normal 78 2 3 3 2 2" xfId="13988" xr:uid="{00000000-0005-0000-0000-00007FA30000}"/>
    <cellStyle name="Normal 78 2 3 3 2 2 2" xfId="44319" xr:uid="{00000000-0005-0000-0000-000080A30000}"/>
    <cellStyle name="Normal 78 2 3 3 2 2 3" xfId="29086" xr:uid="{00000000-0005-0000-0000-000081A30000}"/>
    <cellStyle name="Normal 78 2 3 3 2 3" xfId="8968" xr:uid="{00000000-0005-0000-0000-000082A30000}"/>
    <cellStyle name="Normal 78 2 3 3 2 3 2" xfId="39302" xr:uid="{00000000-0005-0000-0000-000083A30000}"/>
    <cellStyle name="Normal 78 2 3 3 2 3 3" xfId="24069" xr:uid="{00000000-0005-0000-0000-000084A30000}"/>
    <cellStyle name="Normal 78 2 3 3 2 4" xfId="34289" xr:uid="{00000000-0005-0000-0000-000085A30000}"/>
    <cellStyle name="Normal 78 2 3 3 2 5" xfId="19056" xr:uid="{00000000-0005-0000-0000-000086A30000}"/>
    <cellStyle name="Normal 78 2 3 3 3" xfId="5607" xr:uid="{00000000-0005-0000-0000-000087A30000}"/>
    <cellStyle name="Normal 78 2 3 3 3 2" xfId="15659" xr:uid="{00000000-0005-0000-0000-000088A30000}"/>
    <cellStyle name="Normal 78 2 3 3 3 2 2" xfId="45990" xr:uid="{00000000-0005-0000-0000-000089A30000}"/>
    <cellStyle name="Normal 78 2 3 3 3 2 3" xfId="30757" xr:uid="{00000000-0005-0000-0000-00008AA30000}"/>
    <cellStyle name="Normal 78 2 3 3 3 3" xfId="10639" xr:uid="{00000000-0005-0000-0000-00008BA30000}"/>
    <cellStyle name="Normal 78 2 3 3 3 3 2" xfId="40973" xr:uid="{00000000-0005-0000-0000-00008CA30000}"/>
    <cellStyle name="Normal 78 2 3 3 3 3 3" xfId="25740" xr:uid="{00000000-0005-0000-0000-00008DA30000}"/>
    <cellStyle name="Normal 78 2 3 3 3 4" xfId="35960" xr:uid="{00000000-0005-0000-0000-00008EA30000}"/>
    <cellStyle name="Normal 78 2 3 3 3 5" xfId="20727" xr:uid="{00000000-0005-0000-0000-00008FA30000}"/>
    <cellStyle name="Normal 78 2 3 3 4" xfId="12317" xr:uid="{00000000-0005-0000-0000-000090A30000}"/>
    <cellStyle name="Normal 78 2 3 3 4 2" xfId="42648" xr:uid="{00000000-0005-0000-0000-000091A30000}"/>
    <cellStyle name="Normal 78 2 3 3 4 3" xfId="27415" xr:uid="{00000000-0005-0000-0000-000092A30000}"/>
    <cellStyle name="Normal 78 2 3 3 5" xfId="7296" xr:uid="{00000000-0005-0000-0000-000093A30000}"/>
    <cellStyle name="Normal 78 2 3 3 5 2" xfId="37631" xr:uid="{00000000-0005-0000-0000-000094A30000}"/>
    <cellStyle name="Normal 78 2 3 3 5 3" xfId="22398" xr:uid="{00000000-0005-0000-0000-000095A30000}"/>
    <cellStyle name="Normal 78 2 3 3 6" xfId="32619" xr:uid="{00000000-0005-0000-0000-000096A30000}"/>
    <cellStyle name="Normal 78 2 3 3 7" xfId="17385" xr:uid="{00000000-0005-0000-0000-000097A30000}"/>
    <cellStyle name="Normal 78 2 3 4" xfId="3078" xr:uid="{00000000-0005-0000-0000-000098A30000}"/>
    <cellStyle name="Normal 78 2 3 4 2" xfId="13152" xr:uid="{00000000-0005-0000-0000-000099A30000}"/>
    <cellStyle name="Normal 78 2 3 4 2 2" xfId="43483" xr:uid="{00000000-0005-0000-0000-00009AA30000}"/>
    <cellStyle name="Normal 78 2 3 4 2 3" xfId="28250" xr:uid="{00000000-0005-0000-0000-00009BA30000}"/>
    <cellStyle name="Normal 78 2 3 4 3" xfId="8132" xr:uid="{00000000-0005-0000-0000-00009CA30000}"/>
    <cellStyle name="Normal 78 2 3 4 3 2" xfId="38466" xr:uid="{00000000-0005-0000-0000-00009DA30000}"/>
    <cellStyle name="Normal 78 2 3 4 3 3" xfId="23233" xr:uid="{00000000-0005-0000-0000-00009EA30000}"/>
    <cellStyle name="Normal 78 2 3 4 4" xfId="33453" xr:uid="{00000000-0005-0000-0000-00009FA30000}"/>
    <cellStyle name="Normal 78 2 3 4 5" xfId="18220" xr:uid="{00000000-0005-0000-0000-0000A0A30000}"/>
    <cellStyle name="Normal 78 2 3 5" xfId="4771" xr:uid="{00000000-0005-0000-0000-0000A1A30000}"/>
    <cellStyle name="Normal 78 2 3 5 2" xfId="14823" xr:uid="{00000000-0005-0000-0000-0000A2A30000}"/>
    <cellStyle name="Normal 78 2 3 5 2 2" xfId="45154" xr:uid="{00000000-0005-0000-0000-0000A3A30000}"/>
    <cellStyle name="Normal 78 2 3 5 2 3" xfId="29921" xr:uid="{00000000-0005-0000-0000-0000A4A30000}"/>
    <cellStyle name="Normal 78 2 3 5 3" xfId="9803" xr:uid="{00000000-0005-0000-0000-0000A5A30000}"/>
    <cellStyle name="Normal 78 2 3 5 3 2" xfId="40137" xr:uid="{00000000-0005-0000-0000-0000A6A30000}"/>
    <cellStyle name="Normal 78 2 3 5 3 3" xfId="24904" xr:uid="{00000000-0005-0000-0000-0000A7A30000}"/>
    <cellStyle name="Normal 78 2 3 5 4" xfId="35124" xr:uid="{00000000-0005-0000-0000-0000A8A30000}"/>
    <cellStyle name="Normal 78 2 3 5 5" xfId="19891" xr:uid="{00000000-0005-0000-0000-0000A9A30000}"/>
    <cellStyle name="Normal 78 2 3 6" xfId="11481" xr:uid="{00000000-0005-0000-0000-0000AAA30000}"/>
    <cellStyle name="Normal 78 2 3 6 2" xfId="41812" xr:uid="{00000000-0005-0000-0000-0000ABA30000}"/>
    <cellStyle name="Normal 78 2 3 6 3" xfId="26579" xr:uid="{00000000-0005-0000-0000-0000ACA30000}"/>
    <cellStyle name="Normal 78 2 3 7" xfId="6460" xr:uid="{00000000-0005-0000-0000-0000ADA30000}"/>
    <cellStyle name="Normal 78 2 3 7 2" xfId="36795" xr:uid="{00000000-0005-0000-0000-0000AEA30000}"/>
    <cellStyle name="Normal 78 2 3 7 3" xfId="21562" xr:uid="{00000000-0005-0000-0000-0000AFA30000}"/>
    <cellStyle name="Normal 78 2 3 8" xfId="31783" xr:uid="{00000000-0005-0000-0000-0000B0A30000}"/>
    <cellStyle name="Normal 78 2 3 9" xfId="16549" xr:uid="{00000000-0005-0000-0000-0000B1A30000}"/>
    <cellStyle name="Normal 78 2 4" xfId="1596" xr:uid="{00000000-0005-0000-0000-0000B2A30000}"/>
    <cellStyle name="Normal 78 2 4 2" xfId="2435" xr:uid="{00000000-0005-0000-0000-0000B3A30000}"/>
    <cellStyle name="Normal 78 2 4 2 2" xfId="4125" xr:uid="{00000000-0005-0000-0000-0000B4A30000}"/>
    <cellStyle name="Normal 78 2 4 2 2 2" xfId="14198" xr:uid="{00000000-0005-0000-0000-0000B5A30000}"/>
    <cellStyle name="Normal 78 2 4 2 2 2 2" xfId="44529" xr:uid="{00000000-0005-0000-0000-0000B6A30000}"/>
    <cellStyle name="Normal 78 2 4 2 2 2 3" xfId="29296" xr:uid="{00000000-0005-0000-0000-0000B7A30000}"/>
    <cellStyle name="Normal 78 2 4 2 2 3" xfId="9178" xr:uid="{00000000-0005-0000-0000-0000B8A30000}"/>
    <cellStyle name="Normal 78 2 4 2 2 3 2" xfId="39512" xr:uid="{00000000-0005-0000-0000-0000B9A30000}"/>
    <cellStyle name="Normal 78 2 4 2 2 3 3" xfId="24279" xr:uid="{00000000-0005-0000-0000-0000BAA30000}"/>
    <cellStyle name="Normal 78 2 4 2 2 4" xfId="34499" xr:uid="{00000000-0005-0000-0000-0000BBA30000}"/>
    <cellStyle name="Normal 78 2 4 2 2 5" xfId="19266" xr:uid="{00000000-0005-0000-0000-0000BCA30000}"/>
    <cellStyle name="Normal 78 2 4 2 3" xfId="5817" xr:uid="{00000000-0005-0000-0000-0000BDA30000}"/>
    <cellStyle name="Normal 78 2 4 2 3 2" xfId="15869" xr:uid="{00000000-0005-0000-0000-0000BEA30000}"/>
    <cellStyle name="Normal 78 2 4 2 3 2 2" xfId="46200" xr:uid="{00000000-0005-0000-0000-0000BFA30000}"/>
    <cellStyle name="Normal 78 2 4 2 3 2 3" xfId="30967" xr:uid="{00000000-0005-0000-0000-0000C0A30000}"/>
    <cellStyle name="Normal 78 2 4 2 3 3" xfId="10849" xr:uid="{00000000-0005-0000-0000-0000C1A30000}"/>
    <cellStyle name="Normal 78 2 4 2 3 3 2" xfId="41183" xr:uid="{00000000-0005-0000-0000-0000C2A30000}"/>
    <cellStyle name="Normal 78 2 4 2 3 3 3" xfId="25950" xr:uid="{00000000-0005-0000-0000-0000C3A30000}"/>
    <cellStyle name="Normal 78 2 4 2 3 4" xfId="36170" xr:uid="{00000000-0005-0000-0000-0000C4A30000}"/>
    <cellStyle name="Normal 78 2 4 2 3 5" xfId="20937" xr:uid="{00000000-0005-0000-0000-0000C5A30000}"/>
    <cellStyle name="Normal 78 2 4 2 4" xfId="12527" xr:uid="{00000000-0005-0000-0000-0000C6A30000}"/>
    <cellStyle name="Normal 78 2 4 2 4 2" xfId="42858" xr:uid="{00000000-0005-0000-0000-0000C7A30000}"/>
    <cellStyle name="Normal 78 2 4 2 4 3" xfId="27625" xr:uid="{00000000-0005-0000-0000-0000C8A30000}"/>
    <cellStyle name="Normal 78 2 4 2 5" xfId="7506" xr:uid="{00000000-0005-0000-0000-0000C9A30000}"/>
    <cellStyle name="Normal 78 2 4 2 5 2" xfId="37841" xr:uid="{00000000-0005-0000-0000-0000CAA30000}"/>
    <cellStyle name="Normal 78 2 4 2 5 3" xfId="22608" xr:uid="{00000000-0005-0000-0000-0000CBA30000}"/>
    <cellStyle name="Normal 78 2 4 2 6" xfId="32829" xr:uid="{00000000-0005-0000-0000-0000CCA30000}"/>
    <cellStyle name="Normal 78 2 4 2 7" xfId="17595" xr:uid="{00000000-0005-0000-0000-0000CDA30000}"/>
    <cellStyle name="Normal 78 2 4 3" xfId="3288" xr:uid="{00000000-0005-0000-0000-0000CEA30000}"/>
    <cellStyle name="Normal 78 2 4 3 2" xfId="13362" xr:uid="{00000000-0005-0000-0000-0000CFA30000}"/>
    <cellStyle name="Normal 78 2 4 3 2 2" xfId="43693" xr:uid="{00000000-0005-0000-0000-0000D0A30000}"/>
    <cellStyle name="Normal 78 2 4 3 2 3" xfId="28460" xr:uid="{00000000-0005-0000-0000-0000D1A30000}"/>
    <cellStyle name="Normal 78 2 4 3 3" xfId="8342" xr:uid="{00000000-0005-0000-0000-0000D2A30000}"/>
    <cellStyle name="Normal 78 2 4 3 3 2" xfId="38676" xr:uid="{00000000-0005-0000-0000-0000D3A30000}"/>
    <cellStyle name="Normal 78 2 4 3 3 3" xfId="23443" xr:uid="{00000000-0005-0000-0000-0000D4A30000}"/>
    <cellStyle name="Normal 78 2 4 3 4" xfId="33663" xr:uid="{00000000-0005-0000-0000-0000D5A30000}"/>
    <cellStyle name="Normal 78 2 4 3 5" xfId="18430" xr:uid="{00000000-0005-0000-0000-0000D6A30000}"/>
    <cellStyle name="Normal 78 2 4 4" xfId="4981" xr:uid="{00000000-0005-0000-0000-0000D7A30000}"/>
    <cellStyle name="Normal 78 2 4 4 2" xfId="15033" xr:uid="{00000000-0005-0000-0000-0000D8A30000}"/>
    <cellStyle name="Normal 78 2 4 4 2 2" xfId="45364" xr:uid="{00000000-0005-0000-0000-0000D9A30000}"/>
    <cellStyle name="Normal 78 2 4 4 2 3" xfId="30131" xr:uid="{00000000-0005-0000-0000-0000DAA30000}"/>
    <cellStyle name="Normal 78 2 4 4 3" xfId="10013" xr:uid="{00000000-0005-0000-0000-0000DBA30000}"/>
    <cellStyle name="Normal 78 2 4 4 3 2" xfId="40347" xr:uid="{00000000-0005-0000-0000-0000DCA30000}"/>
    <cellStyle name="Normal 78 2 4 4 3 3" xfId="25114" xr:uid="{00000000-0005-0000-0000-0000DDA30000}"/>
    <cellStyle name="Normal 78 2 4 4 4" xfId="35334" xr:uid="{00000000-0005-0000-0000-0000DEA30000}"/>
    <cellStyle name="Normal 78 2 4 4 5" xfId="20101" xr:uid="{00000000-0005-0000-0000-0000DFA30000}"/>
    <cellStyle name="Normal 78 2 4 5" xfId="11691" xr:uid="{00000000-0005-0000-0000-0000E0A30000}"/>
    <cellStyle name="Normal 78 2 4 5 2" xfId="42022" xr:uid="{00000000-0005-0000-0000-0000E1A30000}"/>
    <cellStyle name="Normal 78 2 4 5 3" xfId="26789" xr:uid="{00000000-0005-0000-0000-0000E2A30000}"/>
    <cellStyle name="Normal 78 2 4 6" xfId="6670" xr:uid="{00000000-0005-0000-0000-0000E3A30000}"/>
    <cellStyle name="Normal 78 2 4 6 2" xfId="37005" xr:uid="{00000000-0005-0000-0000-0000E4A30000}"/>
    <cellStyle name="Normal 78 2 4 6 3" xfId="21772" xr:uid="{00000000-0005-0000-0000-0000E5A30000}"/>
    <cellStyle name="Normal 78 2 4 7" xfId="31993" xr:uid="{00000000-0005-0000-0000-0000E6A30000}"/>
    <cellStyle name="Normal 78 2 4 8" xfId="16759" xr:uid="{00000000-0005-0000-0000-0000E7A30000}"/>
    <cellStyle name="Normal 78 2 5" xfId="2017" xr:uid="{00000000-0005-0000-0000-0000E8A30000}"/>
    <cellStyle name="Normal 78 2 5 2" xfId="3707" xr:uid="{00000000-0005-0000-0000-0000E9A30000}"/>
    <cellStyle name="Normal 78 2 5 2 2" xfId="13780" xr:uid="{00000000-0005-0000-0000-0000EAA30000}"/>
    <cellStyle name="Normal 78 2 5 2 2 2" xfId="44111" xr:uid="{00000000-0005-0000-0000-0000EBA30000}"/>
    <cellStyle name="Normal 78 2 5 2 2 3" xfId="28878" xr:uid="{00000000-0005-0000-0000-0000ECA30000}"/>
    <cellStyle name="Normal 78 2 5 2 3" xfId="8760" xr:uid="{00000000-0005-0000-0000-0000EDA30000}"/>
    <cellStyle name="Normal 78 2 5 2 3 2" xfId="39094" xr:uid="{00000000-0005-0000-0000-0000EEA30000}"/>
    <cellStyle name="Normal 78 2 5 2 3 3" xfId="23861" xr:uid="{00000000-0005-0000-0000-0000EFA30000}"/>
    <cellStyle name="Normal 78 2 5 2 4" xfId="34081" xr:uid="{00000000-0005-0000-0000-0000F0A30000}"/>
    <cellStyle name="Normal 78 2 5 2 5" xfId="18848" xr:uid="{00000000-0005-0000-0000-0000F1A30000}"/>
    <cellStyle name="Normal 78 2 5 3" xfId="5399" xr:uid="{00000000-0005-0000-0000-0000F2A30000}"/>
    <cellStyle name="Normal 78 2 5 3 2" xfId="15451" xr:uid="{00000000-0005-0000-0000-0000F3A30000}"/>
    <cellStyle name="Normal 78 2 5 3 2 2" xfId="45782" xr:uid="{00000000-0005-0000-0000-0000F4A30000}"/>
    <cellStyle name="Normal 78 2 5 3 2 3" xfId="30549" xr:uid="{00000000-0005-0000-0000-0000F5A30000}"/>
    <cellStyle name="Normal 78 2 5 3 3" xfId="10431" xr:uid="{00000000-0005-0000-0000-0000F6A30000}"/>
    <cellStyle name="Normal 78 2 5 3 3 2" xfId="40765" xr:uid="{00000000-0005-0000-0000-0000F7A30000}"/>
    <cellStyle name="Normal 78 2 5 3 3 3" xfId="25532" xr:uid="{00000000-0005-0000-0000-0000F8A30000}"/>
    <cellStyle name="Normal 78 2 5 3 4" xfId="35752" xr:uid="{00000000-0005-0000-0000-0000F9A30000}"/>
    <cellStyle name="Normal 78 2 5 3 5" xfId="20519" xr:uid="{00000000-0005-0000-0000-0000FAA30000}"/>
    <cellStyle name="Normal 78 2 5 4" xfId="12109" xr:uid="{00000000-0005-0000-0000-0000FBA30000}"/>
    <cellStyle name="Normal 78 2 5 4 2" xfId="42440" xr:uid="{00000000-0005-0000-0000-0000FCA30000}"/>
    <cellStyle name="Normal 78 2 5 4 3" xfId="27207" xr:uid="{00000000-0005-0000-0000-0000FDA30000}"/>
    <cellStyle name="Normal 78 2 5 5" xfId="7088" xr:uid="{00000000-0005-0000-0000-0000FEA30000}"/>
    <cellStyle name="Normal 78 2 5 5 2" xfId="37423" xr:uid="{00000000-0005-0000-0000-0000FFA30000}"/>
    <cellStyle name="Normal 78 2 5 5 3" xfId="22190" xr:uid="{00000000-0005-0000-0000-000000A40000}"/>
    <cellStyle name="Normal 78 2 5 6" xfId="32411" xr:uid="{00000000-0005-0000-0000-000001A40000}"/>
    <cellStyle name="Normal 78 2 5 7" xfId="17177" xr:uid="{00000000-0005-0000-0000-000002A40000}"/>
    <cellStyle name="Normal 78 2 6" xfId="2870" xr:uid="{00000000-0005-0000-0000-000003A40000}"/>
    <cellStyle name="Normal 78 2 6 2" xfId="12944" xr:uid="{00000000-0005-0000-0000-000004A40000}"/>
    <cellStyle name="Normal 78 2 6 2 2" xfId="43275" xr:uid="{00000000-0005-0000-0000-000005A40000}"/>
    <cellStyle name="Normal 78 2 6 2 3" xfId="28042" xr:uid="{00000000-0005-0000-0000-000006A40000}"/>
    <cellStyle name="Normal 78 2 6 3" xfId="7924" xr:uid="{00000000-0005-0000-0000-000007A40000}"/>
    <cellStyle name="Normal 78 2 6 3 2" xfId="38258" xr:uid="{00000000-0005-0000-0000-000008A40000}"/>
    <cellStyle name="Normal 78 2 6 3 3" xfId="23025" xr:uid="{00000000-0005-0000-0000-000009A40000}"/>
    <cellStyle name="Normal 78 2 6 4" xfId="33245" xr:uid="{00000000-0005-0000-0000-00000AA40000}"/>
    <cellStyle name="Normal 78 2 6 5" xfId="18012" xr:uid="{00000000-0005-0000-0000-00000BA40000}"/>
    <cellStyle name="Normal 78 2 7" xfId="4563" xr:uid="{00000000-0005-0000-0000-00000CA40000}"/>
    <cellStyle name="Normal 78 2 7 2" xfId="14615" xr:uid="{00000000-0005-0000-0000-00000DA40000}"/>
    <cellStyle name="Normal 78 2 7 2 2" xfId="44946" xr:uid="{00000000-0005-0000-0000-00000EA40000}"/>
    <cellStyle name="Normal 78 2 7 2 3" xfId="29713" xr:uid="{00000000-0005-0000-0000-00000FA40000}"/>
    <cellStyle name="Normal 78 2 7 3" xfId="9595" xr:uid="{00000000-0005-0000-0000-000010A40000}"/>
    <cellStyle name="Normal 78 2 7 3 2" xfId="39929" xr:uid="{00000000-0005-0000-0000-000011A40000}"/>
    <cellStyle name="Normal 78 2 7 3 3" xfId="24696" xr:uid="{00000000-0005-0000-0000-000012A40000}"/>
    <cellStyle name="Normal 78 2 7 4" xfId="34916" xr:uid="{00000000-0005-0000-0000-000013A40000}"/>
    <cellStyle name="Normal 78 2 7 5" xfId="19683" xr:uid="{00000000-0005-0000-0000-000014A40000}"/>
    <cellStyle name="Normal 78 2 8" xfId="11273" xr:uid="{00000000-0005-0000-0000-000015A40000}"/>
    <cellStyle name="Normal 78 2 8 2" xfId="41604" xr:uid="{00000000-0005-0000-0000-000016A40000}"/>
    <cellStyle name="Normal 78 2 8 3" xfId="26371" xr:uid="{00000000-0005-0000-0000-000017A40000}"/>
    <cellStyle name="Normal 78 2 9" xfId="6252" xr:uid="{00000000-0005-0000-0000-000018A40000}"/>
    <cellStyle name="Normal 78 2 9 2" xfId="36587" xr:uid="{00000000-0005-0000-0000-000019A40000}"/>
    <cellStyle name="Normal 78 2 9 3" xfId="21354" xr:uid="{00000000-0005-0000-0000-00001AA40000}"/>
    <cellStyle name="Normal 78 3" xfId="1216" xr:uid="{00000000-0005-0000-0000-00001BA40000}"/>
    <cellStyle name="Normal 78 3 10" xfId="16393" xr:uid="{00000000-0005-0000-0000-00001CA40000}"/>
    <cellStyle name="Normal 78 3 2" xfId="1435" xr:uid="{00000000-0005-0000-0000-00001DA40000}"/>
    <cellStyle name="Normal 78 3 2 2" xfId="1856" xr:uid="{00000000-0005-0000-0000-00001EA40000}"/>
    <cellStyle name="Normal 78 3 2 2 2" xfId="2695" xr:uid="{00000000-0005-0000-0000-00001FA40000}"/>
    <cellStyle name="Normal 78 3 2 2 2 2" xfId="4385" xr:uid="{00000000-0005-0000-0000-000020A40000}"/>
    <cellStyle name="Normal 78 3 2 2 2 2 2" xfId="14458" xr:uid="{00000000-0005-0000-0000-000021A40000}"/>
    <cellStyle name="Normal 78 3 2 2 2 2 2 2" xfId="44789" xr:uid="{00000000-0005-0000-0000-000022A40000}"/>
    <cellStyle name="Normal 78 3 2 2 2 2 2 3" xfId="29556" xr:uid="{00000000-0005-0000-0000-000023A40000}"/>
    <cellStyle name="Normal 78 3 2 2 2 2 3" xfId="9438" xr:uid="{00000000-0005-0000-0000-000024A40000}"/>
    <cellStyle name="Normal 78 3 2 2 2 2 3 2" xfId="39772" xr:uid="{00000000-0005-0000-0000-000025A40000}"/>
    <cellStyle name="Normal 78 3 2 2 2 2 3 3" xfId="24539" xr:uid="{00000000-0005-0000-0000-000026A40000}"/>
    <cellStyle name="Normal 78 3 2 2 2 2 4" xfId="34759" xr:uid="{00000000-0005-0000-0000-000027A40000}"/>
    <cellStyle name="Normal 78 3 2 2 2 2 5" xfId="19526" xr:uid="{00000000-0005-0000-0000-000028A40000}"/>
    <cellStyle name="Normal 78 3 2 2 2 3" xfId="6077" xr:uid="{00000000-0005-0000-0000-000029A40000}"/>
    <cellStyle name="Normal 78 3 2 2 2 3 2" xfId="16129" xr:uid="{00000000-0005-0000-0000-00002AA40000}"/>
    <cellStyle name="Normal 78 3 2 2 2 3 2 2" xfId="46460" xr:uid="{00000000-0005-0000-0000-00002BA40000}"/>
    <cellStyle name="Normal 78 3 2 2 2 3 2 3" xfId="31227" xr:uid="{00000000-0005-0000-0000-00002CA40000}"/>
    <cellStyle name="Normal 78 3 2 2 2 3 3" xfId="11109" xr:uid="{00000000-0005-0000-0000-00002DA40000}"/>
    <cellStyle name="Normal 78 3 2 2 2 3 3 2" xfId="41443" xr:uid="{00000000-0005-0000-0000-00002EA40000}"/>
    <cellStyle name="Normal 78 3 2 2 2 3 3 3" xfId="26210" xr:uid="{00000000-0005-0000-0000-00002FA40000}"/>
    <cellStyle name="Normal 78 3 2 2 2 3 4" xfId="36430" xr:uid="{00000000-0005-0000-0000-000030A40000}"/>
    <cellStyle name="Normal 78 3 2 2 2 3 5" xfId="21197" xr:uid="{00000000-0005-0000-0000-000031A40000}"/>
    <cellStyle name="Normal 78 3 2 2 2 4" xfId="12787" xr:uid="{00000000-0005-0000-0000-000032A40000}"/>
    <cellStyle name="Normal 78 3 2 2 2 4 2" xfId="43118" xr:uid="{00000000-0005-0000-0000-000033A40000}"/>
    <cellStyle name="Normal 78 3 2 2 2 4 3" xfId="27885" xr:uid="{00000000-0005-0000-0000-000034A40000}"/>
    <cellStyle name="Normal 78 3 2 2 2 5" xfId="7766" xr:uid="{00000000-0005-0000-0000-000035A40000}"/>
    <cellStyle name="Normal 78 3 2 2 2 5 2" xfId="38101" xr:uid="{00000000-0005-0000-0000-000036A40000}"/>
    <cellStyle name="Normal 78 3 2 2 2 5 3" xfId="22868" xr:uid="{00000000-0005-0000-0000-000037A40000}"/>
    <cellStyle name="Normal 78 3 2 2 2 6" xfId="33089" xr:uid="{00000000-0005-0000-0000-000038A40000}"/>
    <cellStyle name="Normal 78 3 2 2 2 7" xfId="17855" xr:uid="{00000000-0005-0000-0000-000039A40000}"/>
    <cellStyle name="Normal 78 3 2 2 3" xfId="3548" xr:uid="{00000000-0005-0000-0000-00003AA40000}"/>
    <cellStyle name="Normal 78 3 2 2 3 2" xfId="13622" xr:uid="{00000000-0005-0000-0000-00003BA40000}"/>
    <cellStyle name="Normal 78 3 2 2 3 2 2" xfId="43953" xr:uid="{00000000-0005-0000-0000-00003CA40000}"/>
    <cellStyle name="Normal 78 3 2 2 3 2 3" xfId="28720" xr:uid="{00000000-0005-0000-0000-00003DA40000}"/>
    <cellStyle name="Normal 78 3 2 2 3 3" xfId="8602" xr:uid="{00000000-0005-0000-0000-00003EA40000}"/>
    <cellStyle name="Normal 78 3 2 2 3 3 2" xfId="38936" xr:uid="{00000000-0005-0000-0000-00003FA40000}"/>
    <cellStyle name="Normal 78 3 2 2 3 3 3" xfId="23703" xr:uid="{00000000-0005-0000-0000-000040A40000}"/>
    <cellStyle name="Normal 78 3 2 2 3 4" xfId="33923" xr:uid="{00000000-0005-0000-0000-000041A40000}"/>
    <cellStyle name="Normal 78 3 2 2 3 5" xfId="18690" xr:uid="{00000000-0005-0000-0000-000042A40000}"/>
    <cellStyle name="Normal 78 3 2 2 4" xfId="5241" xr:uid="{00000000-0005-0000-0000-000043A40000}"/>
    <cellStyle name="Normal 78 3 2 2 4 2" xfId="15293" xr:uid="{00000000-0005-0000-0000-000044A40000}"/>
    <cellStyle name="Normal 78 3 2 2 4 2 2" xfId="45624" xr:uid="{00000000-0005-0000-0000-000045A40000}"/>
    <cellStyle name="Normal 78 3 2 2 4 2 3" xfId="30391" xr:uid="{00000000-0005-0000-0000-000046A40000}"/>
    <cellStyle name="Normal 78 3 2 2 4 3" xfId="10273" xr:uid="{00000000-0005-0000-0000-000047A40000}"/>
    <cellStyle name="Normal 78 3 2 2 4 3 2" xfId="40607" xr:uid="{00000000-0005-0000-0000-000048A40000}"/>
    <cellStyle name="Normal 78 3 2 2 4 3 3" xfId="25374" xr:uid="{00000000-0005-0000-0000-000049A40000}"/>
    <cellStyle name="Normal 78 3 2 2 4 4" xfId="35594" xr:uid="{00000000-0005-0000-0000-00004AA40000}"/>
    <cellStyle name="Normal 78 3 2 2 4 5" xfId="20361" xr:uid="{00000000-0005-0000-0000-00004BA40000}"/>
    <cellStyle name="Normal 78 3 2 2 5" xfId="11951" xr:uid="{00000000-0005-0000-0000-00004CA40000}"/>
    <cellStyle name="Normal 78 3 2 2 5 2" xfId="42282" xr:uid="{00000000-0005-0000-0000-00004DA40000}"/>
    <cellStyle name="Normal 78 3 2 2 5 3" xfId="27049" xr:uid="{00000000-0005-0000-0000-00004EA40000}"/>
    <cellStyle name="Normal 78 3 2 2 6" xfId="6930" xr:uid="{00000000-0005-0000-0000-00004FA40000}"/>
    <cellStyle name="Normal 78 3 2 2 6 2" xfId="37265" xr:uid="{00000000-0005-0000-0000-000050A40000}"/>
    <cellStyle name="Normal 78 3 2 2 6 3" xfId="22032" xr:uid="{00000000-0005-0000-0000-000051A40000}"/>
    <cellStyle name="Normal 78 3 2 2 7" xfId="32253" xr:uid="{00000000-0005-0000-0000-000052A40000}"/>
    <cellStyle name="Normal 78 3 2 2 8" xfId="17019" xr:uid="{00000000-0005-0000-0000-000053A40000}"/>
    <cellStyle name="Normal 78 3 2 3" xfId="2277" xr:uid="{00000000-0005-0000-0000-000054A40000}"/>
    <cellStyle name="Normal 78 3 2 3 2" xfId="3967" xr:uid="{00000000-0005-0000-0000-000055A40000}"/>
    <cellStyle name="Normal 78 3 2 3 2 2" xfId="14040" xr:uid="{00000000-0005-0000-0000-000056A40000}"/>
    <cellStyle name="Normal 78 3 2 3 2 2 2" xfId="44371" xr:uid="{00000000-0005-0000-0000-000057A40000}"/>
    <cellStyle name="Normal 78 3 2 3 2 2 3" xfId="29138" xr:uid="{00000000-0005-0000-0000-000058A40000}"/>
    <cellStyle name="Normal 78 3 2 3 2 3" xfId="9020" xr:uid="{00000000-0005-0000-0000-000059A40000}"/>
    <cellStyle name="Normal 78 3 2 3 2 3 2" xfId="39354" xr:uid="{00000000-0005-0000-0000-00005AA40000}"/>
    <cellStyle name="Normal 78 3 2 3 2 3 3" xfId="24121" xr:uid="{00000000-0005-0000-0000-00005BA40000}"/>
    <cellStyle name="Normal 78 3 2 3 2 4" xfId="34341" xr:uid="{00000000-0005-0000-0000-00005CA40000}"/>
    <cellStyle name="Normal 78 3 2 3 2 5" xfId="19108" xr:uid="{00000000-0005-0000-0000-00005DA40000}"/>
    <cellStyle name="Normal 78 3 2 3 3" xfId="5659" xr:uid="{00000000-0005-0000-0000-00005EA40000}"/>
    <cellStyle name="Normal 78 3 2 3 3 2" xfId="15711" xr:uid="{00000000-0005-0000-0000-00005FA40000}"/>
    <cellStyle name="Normal 78 3 2 3 3 2 2" xfId="46042" xr:uid="{00000000-0005-0000-0000-000060A40000}"/>
    <cellStyle name="Normal 78 3 2 3 3 2 3" xfId="30809" xr:uid="{00000000-0005-0000-0000-000061A40000}"/>
    <cellStyle name="Normal 78 3 2 3 3 3" xfId="10691" xr:uid="{00000000-0005-0000-0000-000062A40000}"/>
    <cellStyle name="Normal 78 3 2 3 3 3 2" xfId="41025" xr:uid="{00000000-0005-0000-0000-000063A40000}"/>
    <cellStyle name="Normal 78 3 2 3 3 3 3" xfId="25792" xr:uid="{00000000-0005-0000-0000-000064A40000}"/>
    <cellStyle name="Normal 78 3 2 3 3 4" xfId="36012" xr:uid="{00000000-0005-0000-0000-000065A40000}"/>
    <cellStyle name="Normal 78 3 2 3 3 5" xfId="20779" xr:uid="{00000000-0005-0000-0000-000066A40000}"/>
    <cellStyle name="Normal 78 3 2 3 4" xfId="12369" xr:uid="{00000000-0005-0000-0000-000067A40000}"/>
    <cellStyle name="Normal 78 3 2 3 4 2" xfId="42700" xr:uid="{00000000-0005-0000-0000-000068A40000}"/>
    <cellStyle name="Normal 78 3 2 3 4 3" xfId="27467" xr:uid="{00000000-0005-0000-0000-000069A40000}"/>
    <cellStyle name="Normal 78 3 2 3 5" xfId="7348" xr:uid="{00000000-0005-0000-0000-00006AA40000}"/>
    <cellStyle name="Normal 78 3 2 3 5 2" xfId="37683" xr:uid="{00000000-0005-0000-0000-00006BA40000}"/>
    <cellStyle name="Normal 78 3 2 3 5 3" xfId="22450" xr:uid="{00000000-0005-0000-0000-00006CA40000}"/>
    <cellStyle name="Normal 78 3 2 3 6" xfId="32671" xr:uid="{00000000-0005-0000-0000-00006DA40000}"/>
    <cellStyle name="Normal 78 3 2 3 7" xfId="17437" xr:uid="{00000000-0005-0000-0000-00006EA40000}"/>
    <cellStyle name="Normal 78 3 2 4" xfId="3130" xr:uid="{00000000-0005-0000-0000-00006FA40000}"/>
    <cellStyle name="Normal 78 3 2 4 2" xfId="13204" xr:uid="{00000000-0005-0000-0000-000070A40000}"/>
    <cellStyle name="Normal 78 3 2 4 2 2" xfId="43535" xr:uid="{00000000-0005-0000-0000-000071A40000}"/>
    <cellStyle name="Normal 78 3 2 4 2 3" xfId="28302" xr:uid="{00000000-0005-0000-0000-000072A40000}"/>
    <cellStyle name="Normal 78 3 2 4 3" xfId="8184" xr:uid="{00000000-0005-0000-0000-000073A40000}"/>
    <cellStyle name="Normal 78 3 2 4 3 2" xfId="38518" xr:uid="{00000000-0005-0000-0000-000074A40000}"/>
    <cellStyle name="Normal 78 3 2 4 3 3" xfId="23285" xr:uid="{00000000-0005-0000-0000-000075A40000}"/>
    <cellStyle name="Normal 78 3 2 4 4" xfId="33505" xr:uid="{00000000-0005-0000-0000-000076A40000}"/>
    <cellStyle name="Normal 78 3 2 4 5" xfId="18272" xr:uid="{00000000-0005-0000-0000-000077A40000}"/>
    <cellStyle name="Normal 78 3 2 5" xfId="4823" xr:uid="{00000000-0005-0000-0000-000078A40000}"/>
    <cellStyle name="Normal 78 3 2 5 2" xfId="14875" xr:uid="{00000000-0005-0000-0000-000079A40000}"/>
    <cellStyle name="Normal 78 3 2 5 2 2" xfId="45206" xr:uid="{00000000-0005-0000-0000-00007AA40000}"/>
    <cellStyle name="Normal 78 3 2 5 2 3" xfId="29973" xr:uid="{00000000-0005-0000-0000-00007BA40000}"/>
    <cellStyle name="Normal 78 3 2 5 3" xfId="9855" xr:uid="{00000000-0005-0000-0000-00007CA40000}"/>
    <cellStyle name="Normal 78 3 2 5 3 2" xfId="40189" xr:uid="{00000000-0005-0000-0000-00007DA40000}"/>
    <cellStyle name="Normal 78 3 2 5 3 3" xfId="24956" xr:uid="{00000000-0005-0000-0000-00007EA40000}"/>
    <cellStyle name="Normal 78 3 2 5 4" xfId="35176" xr:uid="{00000000-0005-0000-0000-00007FA40000}"/>
    <cellStyle name="Normal 78 3 2 5 5" xfId="19943" xr:uid="{00000000-0005-0000-0000-000080A40000}"/>
    <cellStyle name="Normal 78 3 2 6" xfId="11533" xr:uid="{00000000-0005-0000-0000-000081A40000}"/>
    <cellStyle name="Normal 78 3 2 6 2" xfId="41864" xr:uid="{00000000-0005-0000-0000-000082A40000}"/>
    <cellStyle name="Normal 78 3 2 6 3" xfId="26631" xr:uid="{00000000-0005-0000-0000-000083A40000}"/>
    <cellStyle name="Normal 78 3 2 7" xfId="6512" xr:uid="{00000000-0005-0000-0000-000084A40000}"/>
    <cellStyle name="Normal 78 3 2 7 2" xfId="36847" xr:uid="{00000000-0005-0000-0000-000085A40000}"/>
    <cellStyle name="Normal 78 3 2 7 3" xfId="21614" xr:uid="{00000000-0005-0000-0000-000086A40000}"/>
    <cellStyle name="Normal 78 3 2 8" xfId="31835" xr:uid="{00000000-0005-0000-0000-000087A40000}"/>
    <cellStyle name="Normal 78 3 2 9" xfId="16601" xr:uid="{00000000-0005-0000-0000-000088A40000}"/>
    <cellStyle name="Normal 78 3 3" xfId="1648" xr:uid="{00000000-0005-0000-0000-000089A40000}"/>
    <cellStyle name="Normal 78 3 3 2" xfId="2487" xr:uid="{00000000-0005-0000-0000-00008AA40000}"/>
    <cellStyle name="Normal 78 3 3 2 2" xfId="4177" xr:uid="{00000000-0005-0000-0000-00008BA40000}"/>
    <cellStyle name="Normal 78 3 3 2 2 2" xfId="14250" xr:uid="{00000000-0005-0000-0000-00008CA40000}"/>
    <cellStyle name="Normal 78 3 3 2 2 2 2" xfId="44581" xr:uid="{00000000-0005-0000-0000-00008DA40000}"/>
    <cellStyle name="Normal 78 3 3 2 2 2 3" xfId="29348" xr:uid="{00000000-0005-0000-0000-00008EA40000}"/>
    <cellStyle name="Normal 78 3 3 2 2 3" xfId="9230" xr:uid="{00000000-0005-0000-0000-00008FA40000}"/>
    <cellStyle name="Normal 78 3 3 2 2 3 2" xfId="39564" xr:uid="{00000000-0005-0000-0000-000090A40000}"/>
    <cellStyle name="Normal 78 3 3 2 2 3 3" xfId="24331" xr:uid="{00000000-0005-0000-0000-000091A40000}"/>
    <cellStyle name="Normal 78 3 3 2 2 4" xfId="34551" xr:uid="{00000000-0005-0000-0000-000092A40000}"/>
    <cellStyle name="Normal 78 3 3 2 2 5" xfId="19318" xr:uid="{00000000-0005-0000-0000-000093A40000}"/>
    <cellStyle name="Normal 78 3 3 2 3" xfId="5869" xr:uid="{00000000-0005-0000-0000-000094A40000}"/>
    <cellStyle name="Normal 78 3 3 2 3 2" xfId="15921" xr:uid="{00000000-0005-0000-0000-000095A40000}"/>
    <cellStyle name="Normal 78 3 3 2 3 2 2" xfId="46252" xr:uid="{00000000-0005-0000-0000-000096A40000}"/>
    <cellStyle name="Normal 78 3 3 2 3 2 3" xfId="31019" xr:uid="{00000000-0005-0000-0000-000097A40000}"/>
    <cellStyle name="Normal 78 3 3 2 3 3" xfId="10901" xr:uid="{00000000-0005-0000-0000-000098A40000}"/>
    <cellStyle name="Normal 78 3 3 2 3 3 2" xfId="41235" xr:uid="{00000000-0005-0000-0000-000099A40000}"/>
    <cellStyle name="Normal 78 3 3 2 3 3 3" xfId="26002" xr:uid="{00000000-0005-0000-0000-00009AA40000}"/>
    <cellStyle name="Normal 78 3 3 2 3 4" xfId="36222" xr:uid="{00000000-0005-0000-0000-00009BA40000}"/>
    <cellStyle name="Normal 78 3 3 2 3 5" xfId="20989" xr:uid="{00000000-0005-0000-0000-00009CA40000}"/>
    <cellStyle name="Normal 78 3 3 2 4" xfId="12579" xr:uid="{00000000-0005-0000-0000-00009DA40000}"/>
    <cellStyle name="Normal 78 3 3 2 4 2" xfId="42910" xr:uid="{00000000-0005-0000-0000-00009EA40000}"/>
    <cellStyle name="Normal 78 3 3 2 4 3" xfId="27677" xr:uid="{00000000-0005-0000-0000-00009FA40000}"/>
    <cellStyle name="Normal 78 3 3 2 5" xfId="7558" xr:uid="{00000000-0005-0000-0000-0000A0A40000}"/>
    <cellStyle name="Normal 78 3 3 2 5 2" xfId="37893" xr:uid="{00000000-0005-0000-0000-0000A1A40000}"/>
    <cellStyle name="Normal 78 3 3 2 5 3" xfId="22660" xr:uid="{00000000-0005-0000-0000-0000A2A40000}"/>
    <cellStyle name="Normal 78 3 3 2 6" xfId="32881" xr:uid="{00000000-0005-0000-0000-0000A3A40000}"/>
    <cellStyle name="Normal 78 3 3 2 7" xfId="17647" xr:uid="{00000000-0005-0000-0000-0000A4A40000}"/>
    <cellStyle name="Normal 78 3 3 3" xfId="3340" xr:uid="{00000000-0005-0000-0000-0000A5A40000}"/>
    <cellStyle name="Normal 78 3 3 3 2" xfId="13414" xr:uid="{00000000-0005-0000-0000-0000A6A40000}"/>
    <cellStyle name="Normal 78 3 3 3 2 2" xfId="43745" xr:uid="{00000000-0005-0000-0000-0000A7A40000}"/>
    <cellStyle name="Normal 78 3 3 3 2 3" xfId="28512" xr:uid="{00000000-0005-0000-0000-0000A8A40000}"/>
    <cellStyle name="Normal 78 3 3 3 3" xfId="8394" xr:uid="{00000000-0005-0000-0000-0000A9A40000}"/>
    <cellStyle name="Normal 78 3 3 3 3 2" xfId="38728" xr:uid="{00000000-0005-0000-0000-0000AAA40000}"/>
    <cellStyle name="Normal 78 3 3 3 3 3" xfId="23495" xr:uid="{00000000-0005-0000-0000-0000ABA40000}"/>
    <cellStyle name="Normal 78 3 3 3 4" xfId="33715" xr:uid="{00000000-0005-0000-0000-0000ACA40000}"/>
    <cellStyle name="Normal 78 3 3 3 5" xfId="18482" xr:uid="{00000000-0005-0000-0000-0000ADA40000}"/>
    <cellStyle name="Normal 78 3 3 4" xfId="5033" xr:uid="{00000000-0005-0000-0000-0000AEA40000}"/>
    <cellStyle name="Normal 78 3 3 4 2" xfId="15085" xr:uid="{00000000-0005-0000-0000-0000AFA40000}"/>
    <cellStyle name="Normal 78 3 3 4 2 2" xfId="45416" xr:uid="{00000000-0005-0000-0000-0000B0A40000}"/>
    <cellStyle name="Normal 78 3 3 4 2 3" xfId="30183" xr:uid="{00000000-0005-0000-0000-0000B1A40000}"/>
    <cellStyle name="Normal 78 3 3 4 3" xfId="10065" xr:uid="{00000000-0005-0000-0000-0000B2A40000}"/>
    <cellStyle name="Normal 78 3 3 4 3 2" xfId="40399" xr:uid="{00000000-0005-0000-0000-0000B3A40000}"/>
    <cellStyle name="Normal 78 3 3 4 3 3" xfId="25166" xr:uid="{00000000-0005-0000-0000-0000B4A40000}"/>
    <cellStyle name="Normal 78 3 3 4 4" xfId="35386" xr:uid="{00000000-0005-0000-0000-0000B5A40000}"/>
    <cellStyle name="Normal 78 3 3 4 5" xfId="20153" xr:uid="{00000000-0005-0000-0000-0000B6A40000}"/>
    <cellStyle name="Normal 78 3 3 5" xfId="11743" xr:uid="{00000000-0005-0000-0000-0000B7A40000}"/>
    <cellStyle name="Normal 78 3 3 5 2" xfId="42074" xr:uid="{00000000-0005-0000-0000-0000B8A40000}"/>
    <cellStyle name="Normal 78 3 3 5 3" xfId="26841" xr:uid="{00000000-0005-0000-0000-0000B9A40000}"/>
    <cellStyle name="Normal 78 3 3 6" xfId="6722" xr:uid="{00000000-0005-0000-0000-0000BAA40000}"/>
    <cellStyle name="Normal 78 3 3 6 2" xfId="37057" xr:uid="{00000000-0005-0000-0000-0000BBA40000}"/>
    <cellStyle name="Normal 78 3 3 6 3" xfId="21824" xr:uid="{00000000-0005-0000-0000-0000BCA40000}"/>
    <cellStyle name="Normal 78 3 3 7" xfId="32045" xr:uid="{00000000-0005-0000-0000-0000BDA40000}"/>
    <cellStyle name="Normal 78 3 3 8" xfId="16811" xr:uid="{00000000-0005-0000-0000-0000BEA40000}"/>
    <cellStyle name="Normal 78 3 4" xfId="2069" xr:uid="{00000000-0005-0000-0000-0000BFA40000}"/>
    <cellStyle name="Normal 78 3 4 2" xfId="3759" xr:uid="{00000000-0005-0000-0000-0000C0A40000}"/>
    <cellStyle name="Normal 78 3 4 2 2" xfId="13832" xr:uid="{00000000-0005-0000-0000-0000C1A40000}"/>
    <cellStyle name="Normal 78 3 4 2 2 2" xfId="44163" xr:uid="{00000000-0005-0000-0000-0000C2A40000}"/>
    <cellStyle name="Normal 78 3 4 2 2 3" xfId="28930" xr:uid="{00000000-0005-0000-0000-0000C3A40000}"/>
    <cellStyle name="Normal 78 3 4 2 3" xfId="8812" xr:uid="{00000000-0005-0000-0000-0000C4A40000}"/>
    <cellStyle name="Normal 78 3 4 2 3 2" xfId="39146" xr:uid="{00000000-0005-0000-0000-0000C5A40000}"/>
    <cellStyle name="Normal 78 3 4 2 3 3" xfId="23913" xr:uid="{00000000-0005-0000-0000-0000C6A40000}"/>
    <cellStyle name="Normal 78 3 4 2 4" xfId="34133" xr:uid="{00000000-0005-0000-0000-0000C7A40000}"/>
    <cellStyle name="Normal 78 3 4 2 5" xfId="18900" xr:uid="{00000000-0005-0000-0000-0000C8A40000}"/>
    <cellStyle name="Normal 78 3 4 3" xfId="5451" xr:uid="{00000000-0005-0000-0000-0000C9A40000}"/>
    <cellStyle name="Normal 78 3 4 3 2" xfId="15503" xr:uid="{00000000-0005-0000-0000-0000CAA40000}"/>
    <cellStyle name="Normal 78 3 4 3 2 2" xfId="45834" xr:uid="{00000000-0005-0000-0000-0000CBA40000}"/>
    <cellStyle name="Normal 78 3 4 3 2 3" xfId="30601" xr:uid="{00000000-0005-0000-0000-0000CCA40000}"/>
    <cellStyle name="Normal 78 3 4 3 3" xfId="10483" xr:uid="{00000000-0005-0000-0000-0000CDA40000}"/>
    <cellStyle name="Normal 78 3 4 3 3 2" xfId="40817" xr:uid="{00000000-0005-0000-0000-0000CEA40000}"/>
    <cellStyle name="Normal 78 3 4 3 3 3" xfId="25584" xr:uid="{00000000-0005-0000-0000-0000CFA40000}"/>
    <cellStyle name="Normal 78 3 4 3 4" xfId="35804" xr:uid="{00000000-0005-0000-0000-0000D0A40000}"/>
    <cellStyle name="Normal 78 3 4 3 5" xfId="20571" xr:uid="{00000000-0005-0000-0000-0000D1A40000}"/>
    <cellStyle name="Normal 78 3 4 4" xfId="12161" xr:uid="{00000000-0005-0000-0000-0000D2A40000}"/>
    <cellStyle name="Normal 78 3 4 4 2" xfId="42492" xr:uid="{00000000-0005-0000-0000-0000D3A40000}"/>
    <cellStyle name="Normal 78 3 4 4 3" xfId="27259" xr:uid="{00000000-0005-0000-0000-0000D4A40000}"/>
    <cellStyle name="Normal 78 3 4 5" xfId="7140" xr:uid="{00000000-0005-0000-0000-0000D5A40000}"/>
    <cellStyle name="Normal 78 3 4 5 2" xfId="37475" xr:uid="{00000000-0005-0000-0000-0000D6A40000}"/>
    <cellStyle name="Normal 78 3 4 5 3" xfId="22242" xr:uid="{00000000-0005-0000-0000-0000D7A40000}"/>
    <cellStyle name="Normal 78 3 4 6" xfId="32463" xr:uid="{00000000-0005-0000-0000-0000D8A40000}"/>
    <cellStyle name="Normal 78 3 4 7" xfId="17229" xr:uid="{00000000-0005-0000-0000-0000D9A40000}"/>
    <cellStyle name="Normal 78 3 5" xfId="2922" xr:uid="{00000000-0005-0000-0000-0000DAA40000}"/>
    <cellStyle name="Normal 78 3 5 2" xfId="12996" xr:uid="{00000000-0005-0000-0000-0000DBA40000}"/>
    <cellStyle name="Normal 78 3 5 2 2" xfId="43327" xr:uid="{00000000-0005-0000-0000-0000DCA40000}"/>
    <cellStyle name="Normal 78 3 5 2 3" xfId="28094" xr:uid="{00000000-0005-0000-0000-0000DDA40000}"/>
    <cellStyle name="Normal 78 3 5 3" xfId="7976" xr:uid="{00000000-0005-0000-0000-0000DEA40000}"/>
    <cellStyle name="Normal 78 3 5 3 2" xfId="38310" xr:uid="{00000000-0005-0000-0000-0000DFA40000}"/>
    <cellStyle name="Normal 78 3 5 3 3" xfId="23077" xr:uid="{00000000-0005-0000-0000-0000E0A40000}"/>
    <cellStyle name="Normal 78 3 5 4" xfId="33297" xr:uid="{00000000-0005-0000-0000-0000E1A40000}"/>
    <cellStyle name="Normal 78 3 5 5" xfId="18064" xr:uid="{00000000-0005-0000-0000-0000E2A40000}"/>
    <cellStyle name="Normal 78 3 6" xfId="4615" xr:uid="{00000000-0005-0000-0000-0000E3A40000}"/>
    <cellStyle name="Normal 78 3 6 2" xfId="14667" xr:uid="{00000000-0005-0000-0000-0000E4A40000}"/>
    <cellStyle name="Normal 78 3 6 2 2" xfId="44998" xr:uid="{00000000-0005-0000-0000-0000E5A40000}"/>
    <cellStyle name="Normal 78 3 6 2 3" xfId="29765" xr:uid="{00000000-0005-0000-0000-0000E6A40000}"/>
    <cellStyle name="Normal 78 3 6 3" xfId="9647" xr:uid="{00000000-0005-0000-0000-0000E7A40000}"/>
    <cellStyle name="Normal 78 3 6 3 2" xfId="39981" xr:uid="{00000000-0005-0000-0000-0000E8A40000}"/>
    <cellStyle name="Normal 78 3 6 3 3" xfId="24748" xr:uid="{00000000-0005-0000-0000-0000E9A40000}"/>
    <cellStyle name="Normal 78 3 6 4" xfId="34968" xr:uid="{00000000-0005-0000-0000-0000EAA40000}"/>
    <cellStyle name="Normal 78 3 6 5" xfId="19735" xr:uid="{00000000-0005-0000-0000-0000EBA40000}"/>
    <cellStyle name="Normal 78 3 7" xfId="11325" xr:uid="{00000000-0005-0000-0000-0000ECA40000}"/>
    <cellStyle name="Normal 78 3 7 2" xfId="41656" xr:uid="{00000000-0005-0000-0000-0000EDA40000}"/>
    <cellStyle name="Normal 78 3 7 3" xfId="26423" xr:uid="{00000000-0005-0000-0000-0000EEA40000}"/>
    <cellStyle name="Normal 78 3 8" xfId="6304" xr:uid="{00000000-0005-0000-0000-0000EFA40000}"/>
    <cellStyle name="Normal 78 3 8 2" xfId="36639" xr:uid="{00000000-0005-0000-0000-0000F0A40000}"/>
    <cellStyle name="Normal 78 3 8 3" xfId="21406" xr:uid="{00000000-0005-0000-0000-0000F1A40000}"/>
    <cellStyle name="Normal 78 3 9" xfId="31629" xr:uid="{00000000-0005-0000-0000-0000F2A40000}"/>
    <cellStyle name="Normal 78 4" xfId="1329" xr:uid="{00000000-0005-0000-0000-0000F3A40000}"/>
    <cellStyle name="Normal 78 4 2" xfId="1752" xr:uid="{00000000-0005-0000-0000-0000F4A40000}"/>
    <cellStyle name="Normal 78 4 2 2" xfId="2591" xr:uid="{00000000-0005-0000-0000-0000F5A40000}"/>
    <cellStyle name="Normal 78 4 2 2 2" xfId="4281" xr:uid="{00000000-0005-0000-0000-0000F6A40000}"/>
    <cellStyle name="Normal 78 4 2 2 2 2" xfId="14354" xr:uid="{00000000-0005-0000-0000-0000F7A40000}"/>
    <cellStyle name="Normal 78 4 2 2 2 2 2" xfId="44685" xr:uid="{00000000-0005-0000-0000-0000F8A40000}"/>
    <cellStyle name="Normal 78 4 2 2 2 2 3" xfId="29452" xr:uid="{00000000-0005-0000-0000-0000F9A40000}"/>
    <cellStyle name="Normal 78 4 2 2 2 3" xfId="9334" xr:uid="{00000000-0005-0000-0000-0000FAA40000}"/>
    <cellStyle name="Normal 78 4 2 2 2 3 2" xfId="39668" xr:uid="{00000000-0005-0000-0000-0000FBA40000}"/>
    <cellStyle name="Normal 78 4 2 2 2 3 3" xfId="24435" xr:uid="{00000000-0005-0000-0000-0000FCA40000}"/>
    <cellStyle name="Normal 78 4 2 2 2 4" xfId="34655" xr:uid="{00000000-0005-0000-0000-0000FDA40000}"/>
    <cellStyle name="Normal 78 4 2 2 2 5" xfId="19422" xr:uid="{00000000-0005-0000-0000-0000FEA40000}"/>
    <cellStyle name="Normal 78 4 2 2 3" xfId="5973" xr:uid="{00000000-0005-0000-0000-0000FFA40000}"/>
    <cellStyle name="Normal 78 4 2 2 3 2" xfId="16025" xr:uid="{00000000-0005-0000-0000-000000A50000}"/>
    <cellStyle name="Normal 78 4 2 2 3 2 2" xfId="46356" xr:uid="{00000000-0005-0000-0000-000001A50000}"/>
    <cellStyle name="Normal 78 4 2 2 3 2 3" xfId="31123" xr:uid="{00000000-0005-0000-0000-000002A50000}"/>
    <cellStyle name="Normal 78 4 2 2 3 3" xfId="11005" xr:uid="{00000000-0005-0000-0000-000003A50000}"/>
    <cellStyle name="Normal 78 4 2 2 3 3 2" xfId="41339" xr:uid="{00000000-0005-0000-0000-000004A50000}"/>
    <cellStyle name="Normal 78 4 2 2 3 3 3" xfId="26106" xr:uid="{00000000-0005-0000-0000-000005A50000}"/>
    <cellStyle name="Normal 78 4 2 2 3 4" xfId="36326" xr:uid="{00000000-0005-0000-0000-000006A50000}"/>
    <cellStyle name="Normal 78 4 2 2 3 5" xfId="21093" xr:uid="{00000000-0005-0000-0000-000007A50000}"/>
    <cellStyle name="Normal 78 4 2 2 4" xfId="12683" xr:uid="{00000000-0005-0000-0000-000008A50000}"/>
    <cellStyle name="Normal 78 4 2 2 4 2" xfId="43014" xr:uid="{00000000-0005-0000-0000-000009A50000}"/>
    <cellStyle name="Normal 78 4 2 2 4 3" xfId="27781" xr:uid="{00000000-0005-0000-0000-00000AA50000}"/>
    <cellStyle name="Normal 78 4 2 2 5" xfId="7662" xr:uid="{00000000-0005-0000-0000-00000BA50000}"/>
    <cellStyle name="Normal 78 4 2 2 5 2" xfId="37997" xr:uid="{00000000-0005-0000-0000-00000CA50000}"/>
    <cellStyle name="Normal 78 4 2 2 5 3" xfId="22764" xr:uid="{00000000-0005-0000-0000-00000DA50000}"/>
    <cellStyle name="Normal 78 4 2 2 6" xfId="32985" xr:uid="{00000000-0005-0000-0000-00000EA50000}"/>
    <cellStyle name="Normal 78 4 2 2 7" xfId="17751" xr:uid="{00000000-0005-0000-0000-00000FA50000}"/>
    <cellStyle name="Normal 78 4 2 3" xfId="3444" xr:uid="{00000000-0005-0000-0000-000010A50000}"/>
    <cellStyle name="Normal 78 4 2 3 2" xfId="13518" xr:uid="{00000000-0005-0000-0000-000011A50000}"/>
    <cellStyle name="Normal 78 4 2 3 2 2" xfId="43849" xr:uid="{00000000-0005-0000-0000-000012A50000}"/>
    <cellStyle name="Normal 78 4 2 3 2 3" xfId="28616" xr:uid="{00000000-0005-0000-0000-000013A50000}"/>
    <cellStyle name="Normal 78 4 2 3 3" xfId="8498" xr:uid="{00000000-0005-0000-0000-000014A50000}"/>
    <cellStyle name="Normal 78 4 2 3 3 2" xfId="38832" xr:uid="{00000000-0005-0000-0000-000015A50000}"/>
    <cellStyle name="Normal 78 4 2 3 3 3" xfId="23599" xr:uid="{00000000-0005-0000-0000-000016A50000}"/>
    <cellStyle name="Normal 78 4 2 3 4" xfId="33819" xr:uid="{00000000-0005-0000-0000-000017A50000}"/>
    <cellStyle name="Normal 78 4 2 3 5" xfId="18586" xr:uid="{00000000-0005-0000-0000-000018A50000}"/>
    <cellStyle name="Normal 78 4 2 4" xfId="5137" xr:uid="{00000000-0005-0000-0000-000019A50000}"/>
    <cellStyle name="Normal 78 4 2 4 2" xfId="15189" xr:uid="{00000000-0005-0000-0000-00001AA50000}"/>
    <cellStyle name="Normal 78 4 2 4 2 2" xfId="45520" xr:uid="{00000000-0005-0000-0000-00001BA50000}"/>
    <cellStyle name="Normal 78 4 2 4 2 3" xfId="30287" xr:uid="{00000000-0005-0000-0000-00001CA50000}"/>
    <cellStyle name="Normal 78 4 2 4 3" xfId="10169" xr:uid="{00000000-0005-0000-0000-00001DA50000}"/>
    <cellStyle name="Normal 78 4 2 4 3 2" xfId="40503" xr:uid="{00000000-0005-0000-0000-00001EA50000}"/>
    <cellStyle name="Normal 78 4 2 4 3 3" xfId="25270" xr:uid="{00000000-0005-0000-0000-00001FA50000}"/>
    <cellStyle name="Normal 78 4 2 4 4" xfId="35490" xr:uid="{00000000-0005-0000-0000-000020A50000}"/>
    <cellStyle name="Normal 78 4 2 4 5" xfId="20257" xr:uid="{00000000-0005-0000-0000-000021A50000}"/>
    <cellStyle name="Normal 78 4 2 5" xfId="11847" xr:uid="{00000000-0005-0000-0000-000022A50000}"/>
    <cellStyle name="Normal 78 4 2 5 2" xfId="42178" xr:uid="{00000000-0005-0000-0000-000023A50000}"/>
    <cellStyle name="Normal 78 4 2 5 3" xfId="26945" xr:uid="{00000000-0005-0000-0000-000024A50000}"/>
    <cellStyle name="Normal 78 4 2 6" xfId="6826" xr:uid="{00000000-0005-0000-0000-000025A50000}"/>
    <cellStyle name="Normal 78 4 2 6 2" xfId="37161" xr:uid="{00000000-0005-0000-0000-000026A50000}"/>
    <cellStyle name="Normal 78 4 2 6 3" xfId="21928" xr:uid="{00000000-0005-0000-0000-000027A50000}"/>
    <cellStyle name="Normal 78 4 2 7" xfId="32149" xr:uid="{00000000-0005-0000-0000-000028A50000}"/>
    <cellStyle name="Normal 78 4 2 8" xfId="16915" xr:uid="{00000000-0005-0000-0000-000029A50000}"/>
    <cellStyle name="Normal 78 4 3" xfId="2173" xr:uid="{00000000-0005-0000-0000-00002AA50000}"/>
    <cellStyle name="Normal 78 4 3 2" xfId="3863" xr:uid="{00000000-0005-0000-0000-00002BA50000}"/>
    <cellStyle name="Normal 78 4 3 2 2" xfId="13936" xr:uid="{00000000-0005-0000-0000-00002CA50000}"/>
    <cellStyle name="Normal 78 4 3 2 2 2" xfId="44267" xr:uid="{00000000-0005-0000-0000-00002DA50000}"/>
    <cellStyle name="Normal 78 4 3 2 2 3" xfId="29034" xr:uid="{00000000-0005-0000-0000-00002EA50000}"/>
    <cellStyle name="Normal 78 4 3 2 3" xfId="8916" xr:uid="{00000000-0005-0000-0000-00002FA50000}"/>
    <cellStyle name="Normal 78 4 3 2 3 2" xfId="39250" xr:uid="{00000000-0005-0000-0000-000030A50000}"/>
    <cellStyle name="Normal 78 4 3 2 3 3" xfId="24017" xr:uid="{00000000-0005-0000-0000-000031A50000}"/>
    <cellStyle name="Normal 78 4 3 2 4" xfId="34237" xr:uid="{00000000-0005-0000-0000-000032A50000}"/>
    <cellStyle name="Normal 78 4 3 2 5" xfId="19004" xr:uid="{00000000-0005-0000-0000-000033A50000}"/>
    <cellStyle name="Normal 78 4 3 3" xfId="5555" xr:uid="{00000000-0005-0000-0000-000034A50000}"/>
    <cellStyle name="Normal 78 4 3 3 2" xfId="15607" xr:uid="{00000000-0005-0000-0000-000035A50000}"/>
    <cellStyle name="Normal 78 4 3 3 2 2" xfId="45938" xr:uid="{00000000-0005-0000-0000-000036A50000}"/>
    <cellStyle name="Normal 78 4 3 3 2 3" xfId="30705" xr:uid="{00000000-0005-0000-0000-000037A50000}"/>
    <cellStyle name="Normal 78 4 3 3 3" xfId="10587" xr:uid="{00000000-0005-0000-0000-000038A50000}"/>
    <cellStyle name="Normal 78 4 3 3 3 2" xfId="40921" xr:uid="{00000000-0005-0000-0000-000039A50000}"/>
    <cellStyle name="Normal 78 4 3 3 3 3" xfId="25688" xr:uid="{00000000-0005-0000-0000-00003AA50000}"/>
    <cellStyle name="Normal 78 4 3 3 4" xfId="35908" xr:uid="{00000000-0005-0000-0000-00003BA50000}"/>
    <cellStyle name="Normal 78 4 3 3 5" xfId="20675" xr:uid="{00000000-0005-0000-0000-00003CA50000}"/>
    <cellStyle name="Normal 78 4 3 4" xfId="12265" xr:uid="{00000000-0005-0000-0000-00003DA50000}"/>
    <cellStyle name="Normal 78 4 3 4 2" xfId="42596" xr:uid="{00000000-0005-0000-0000-00003EA50000}"/>
    <cellStyle name="Normal 78 4 3 4 3" xfId="27363" xr:uid="{00000000-0005-0000-0000-00003FA50000}"/>
    <cellStyle name="Normal 78 4 3 5" xfId="7244" xr:uid="{00000000-0005-0000-0000-000040A50000}"/>
    <cellStyle name="Normal 78 4 3 5 2" xfId="37579" xr:uid="{00000000-0005-0000-0000-000041A50000}"/>
    <cellStyle name="Normal 78 4 3 5 3" xfId="22346" xr:uid="{00000000-0005-0000-0000-000042A50000}"/>
    <cellStyle name="Normal 78 4 3 6" xfId="32567" xr:uid="{00000000-0005-0000-0000-000043A50000}"/>
    <cellStyle name="Normal 78 4 3 7" xfId="17333" xr:uid="{00000000-0005-0000-0000-000044A50000}"/>
    <cellStyle name="Normal 78 4 4" xfId="3026" xr:uid="{00000000-0005-0000-0000-000045A50000}"/>
    <cellStyle name="Normal 78 4 4 2" xfId="13100" xr:uid="{00000000-0005-0000-0000-000046A50000}"/>
    <cellStyle name="Normal 78 4 4 2 2" xfId="43431" xr:uid="{00000000-0005-0000-0000-000047A50000}"/>
    <cellStyle name="Normal 78 4 4 2 3" xfId="28198" xr:uid="{00000000-0005-0000-0000-000048A50000}"/>
    <cellStyle name="Normal 78 4 4 3" xfId="8080" xr:uid="{00000000-0005-0000-0000-000049A50000}"/>
    <cellStyle name="Normal 78 4 4 3 2" xfId="38414" xr:uid="{00000000-0005-0000-0000-00004AA50000}"/>
    <cellStyle name="Normal 78 4 4 3 3" xfId="23181" xr:uid="{00000000-0005-0000-0000-00004BA50000}"/>
    <cellStyle name="Normal 78 4 4 4" xfId="33401" xr:uid="{00000000-0005-0000-0000-00004CA50000}"/>
    <cellStyle name="Normal 78 4 4 5" xfId="18168" xr:uid="{00000000-0005-0000-0000-00004DA50000}"/>
    <cellStyle name="Normal 78 4 5" xfId="4719" xr:uid="{00000000-0005-0000-0000-00004EA50000}"/>
    <cellStyle name="Normal 78 4 5 2" xfId="14771" xr:uid="{00000000-0005-0000-0000-00004FA50000}"/>
    <cellStyle name="Normal 78 4 5 2 2" xfId="45102" xr:uid="{00000000-0005-0000-0000-000050A50000}"/>
    <cellStyle name="Normal 78 4 5 2 3" xfId="29869" xr:uid="{00000000-0005-0000-0000-000051A50000}"/>
    <cellStyle name="Normal 78 4 5 3" xfId="9751" xr:uid="{00000000-0005-0000-0000-000052A50000}"/>
    <cellStyle name="Normal 78 4 5 3 2" xfId="40085" xr:uid="{00000000-0005-0000-0000-000053A50000}"/>
    <cellStyle name="Normal 78 4 5 3 3" xfId="24852" xr:uid="{00000000-0005-0000-0000-000054A50000}"/>
    <cellStyle name="Normal 78 4 5 4" xfId="35072" xr:uid="{00000000-0005-0000-0000-000055A50000}"/>
    <cellStyle name="Normal 78 4 5 5" xfId="19839" xr:uid="{00000000-0005-0000-0000-000056A50000}"/>
    <cellStyle name="Normal 78 4 6" xfId="11429" xr:uid="{00000000-0005-0000-0000-000057A50000}"/>
    <cellStyle name="Normal 78 4 6 2" xfId="41760" xr:uid="{00000000-0005-0000-0000-000058A50000}"/>
    <cellStyle name="Normal 78 4 6 3" xfId="26527" xr:uid="{00000000-0005-0000-0000-000059A50000}"/>
    <cellStyle name="Normal 78 4 7" xfId="6408" xr:uid="{00000000-0005-0000-0000-00005AA50000}"/>
    <cellStyle name="Normal 78 4 7 2" xfId="36743" xr:uid="{00000000-0005-0000-0000-00005BA50000}"/>
    <cellStyle name="Normal 78 4 7 3" xfId="21510" xr:uid="{00000000-0005-0000-0000-00005CA50000}"/>
    <cellStyle name="Normal 78 4 8" xfId="31731" xr:uid="{00000000-0005-0000-0000-00005DA50000}"/>
    <cellStyle name="Normal 78 4 9" xfId="16497" xr:uid="{00000000-0005-0000-0000-00005EA50000}"/>
    <cellStyle name="Normal 78 5" xfId="1541" xr:uid="{00000000-0005-0000-0000-00005FA50000}"/>
    <cellStyle name="Normal 78 5 2" xfId="2382" xr:uid="{00000000-0005-0000-0000-000060A50000}"/>
    <cellStyle name="Normal 78 5 2 2" xfId="4072" xr:uid="{00000000-0005-0000-0000-000061A50000}"/>
    <cellStyle name="Normal 78 5 2 2 2" xfId="14145" xr:uid="{00000000-0005-0000-0000-000062A50000}"/>
    <cellStyle name="Normal 78 5 2 2 2 2" xfId="44476" xr:uid="{00000000-0005-0000-0000-000063A50000}"/>
    <cellStyle name="Normal 78 5 2 2 2 3" xfId="29243" xr:uid="{00000000-0005-0000-0000-000064A50000}"/>
    <cellStyle name="Normal 78 5 2 2 3" xfId="9125" xr:uid="{00000000-0005-0000-0000-000065A50000}"/>
    <cellStyle name="Normal 78 5 2 2 3 2" xfId="39459" xr:uid="{00000000-0005-0000-0000-000066A50000}"/>
    <cellStyle name="Normal 78 5 2 2 3 3" xfId="24226" xr:uid="{00000000-0005-0000-0000-000067A50000}"/>
    <cellStyle name="Normal 78 5 2 2 4" xfId="34446" xr:uid="{00000000-0005-0000-0000-000068A50000}"/>
    <cellStyle name="Normal 78 5 2 2 5" xfId="19213" xr:uid="{00000000-0005-0000-0000-000069A50000}"/>
    <cellStyle name="Normal 78 5 2 3" xfId="5764" xr:uid="{00000000-0005-0000-0000-00006AA50000}"/>
    <cellStyle name="Normal 78 5 2 3 2" xfId="15816" xr:uid="{00000000-0005-0000-0000-00006BA50000}"/>
    <cellStyle name="Normal 78 5 2 3 2 2" xfId="46147" xr:uid="{00000000-0005-0000-0000-00006CA50000}"/>
    <cellStyle name="Normal 78 5 2 3 2 3" xfId="30914" xr:uid="{00000000-0005-0000-0000-00006DA50000}"/>
    <cellStyle name="Normal 78 5 2 3 3" xfId="10796" xr:uid="{00000000-0005-0000-0000-00006EA50000}"/>
    <cellStyle name="Normal 78 5 2 3 3 2" xfId="41130" xr:uid="{00000000-0005-0000-0000-00006FA50000}"/>
    <cellStyle name="Normal 78 5 2 3 3 3" xfId="25897" xr:uid="{00000000-0005-0000-0000-000070A50000}"/>
    <cellStyle name="Normal 78 5 2 3 4" xfId="36117" xr:uid="{00000000-0005-0000-0000-000071A50000}"/>
    <cellStyle name="Normal 78 5 2 3 5" xfId="20884" xr:uid="{00000000-0005-0000-0000-000072A50000}"/>
    <cellStyle name="Normal 78 5 2 4" xfId="12474" xr:uid="{00000000-0005-0000-0000-000073A50000}"/>
    <cellStyle name="Normal 78 5 2 4 2" xfId="42805" xr:uid="{00000000-0005-0000-0000-000074A50000}"/>
    <cellStyle name="Normal 78 5 2 4 3" xfId="27572" xr:uid="{00000000-0005-0000-0000-000075A50000}"/>
    <cellStyle name="Normal 78 5 2 5" xfId="7453" xr:uid="{00000000-0005-0000-0000-000076A50000}"/>
    <cellStyle name="Normal 78 5 2 5 2" xfId="37788" xr:uid="{00000000-0005-0000-0000-000077A50000}"/>
    <cellStyle name="Normal 78 5 2 5 3" xfId="22555" xr:uid="{00000000-0005-0000-0000-000078A50000}"/>
    <cellStyle name="Normal 78 5 2 6" xfId="32776" xr:uid="{00000000-0005-0000-0000-000079A50000}"/>
    <cellStyle name="Normal 78 5 2 7" xfId="17542" xr:uid="{00000000-0005-0000-0000-00007AA50000}"/>
    <cellStyle name="Normal 78 5 3" xfId="3235" xr:uid="{00000000-0005-0000-0000-00007BA50000}"/>
    <cellStyle name="Normal 78 5 3 2" xfId="13309" xr:uid="{00000000-0005-0000-0000-00007CA50000}"/>
    <cellStyle name="Normal 78 5 3 2 2" xfId="43640" xr:uid="{00000000-0005-0000-0000-00007DA50000}"/>
    <cellStyle name="Normal 78 5 3 2 3" xfId="28407" xr:uid="{00000000-0005-0000-0000-00007EA50000}"/>
    <cellStyle name="Normal 78 5 3 3" xfId="8289" xr:uid="{00000000-0005-0000-0000-00007FA50000}"/>
    <cellStyle name="Normal 78 5 3 3 2" xfId="38623" xr:uid="{00000000-0005-0000-0000-000080A50000}"/>
    <cellStyle name="Normal 78 5 3 3 3" xfId="23390" xr:uid="{00000000-0005-0000-0000-000081A50000}"/>
    <cellStyle name="Normal 78 5 3 4" xfId="33610" xr:uid="{00000000-0005-0000-0000-000082A50000}"/>
    <cellStyle name="Normal 78 5 3 5" xfId="18377" xr:uid="{00000000-0005-0000-0000-000083A50000}"/>
    <cellStyle name="Normal 78 5 4" xfId="4928" xr:uid="{00000000-0005-0000-0000-000084A50000}"/>
    <cellStyle name="Normal 78 5 4 2" xfId="14980" xr:uid="{00000000-0005-0000-0000-000085A50000}"/>
    <cellStyle name="Normal 78 5 4 2 2" xfId="45311" xr:uid="{00000000-0005-0000-0000-000086A50000}"/>
    <cellStyle name="Normal 78 5 4 2 3" xfId="30078" xr:uid="{00000000-0005-0000-0000-000087A50000}"/>
    <cellStyle name="Normal 78 5 4 3" xfId="9960" xr:uid="{00000000-0005-0000-0000-000088A50000}"/>
    <cellStyle name="Normal 78 5 4 3 2" xfId="40294" xr:uid="{00000000-0005-0000-0000-000089A50000}"/>
    <cellStyle name="Normal 78 5 4 3 3" xfId="25061" xr:uid="{00000000-0005-0000-0000-00008AA50000}"/>
    <cellStyle name="Normal 78 5 4 4" xfId="35281" xr:uid="{00000000-0005-0000-0000-00008BA50000}"/>
    <cellStyle name="Normal 78 5 4 5" xfId="20048" xr:uid="{00000000-0005-0000-0000-00008CA50000}"/>
    <cellStyle name="Normal 78 5 5" xfId="11638" xr:uid="{00000000-0005-0000-0000-00008DA50000}"/>
    <cellStyle name="Normal 78 5 5 2" xfId="41969" xr:uid="{00000000-0005-0000-0000-00008EA50000}"/>
    <cellStyle name="Normal 78 5 5 3" xfId="26736" xr:uid="{00000000-0005-0000-0000-00008FA50000}"/>
    <cellStyle name="Normal 78 5 6" xfId="6617" xr:uid="{00000000-0005-0000-0000-000090A50000}"/>
    <cellStyle name="Normal 78 5 6 2" xfId="36952" xr:uid="{00000000-0005-0000-0000-000091A50000}"/>
    <cellStyle name="Normal 78 5 6 3" xfId="21719" xr:uid="{00000000-0005-0000-0000-000092A50000}"/>
    <cellStyle name="Normal 78 5 7" xfId="31940" xr:uid="{00000000-0005-0000-0000-000093A50000}"/>
    <cellStyle name="Normal 78 5 8" xfId="16706" xr:uid="{00000000-0005-0000-0000-000094A50000}"/>
    <cellStyle name="Normal 78 6" xfId="1962" xr:uid="{00000000-0005-0000-0000-000095A50000}"/>
    <cellStyle name="Normal 78 6 2" xfId="3654" xr:uid="{00000000-0005-0000-0000-000096A50000}"/>
    <cellStyle name="Normal 78 6 2 2" xfId="13727" xr:uid="{00000000-0005-0000-0000-000097A50000}"/>
    <cellStyle name="Normal 78 6 2 2 2" xfId="44058" xr:uid="{00000000-0005-0000-0000-000098A50000}"/>
    <cellStyle name="Normal 78 6 2 2 3" xfId="28825" xr:uid="{00000000-0005-0000-0000-000099A50000}"/>
    <cellStyle name="Normal 78 6 2 3" xfId="8707" xr:uid="{00000000-0005-0000-0000-00009AA50000}"/>
    <cellStyle name="Normal 78 6 2 3 2" xfId="39041" xr:uid="{00000000-0005-0000-0000-00009BA50000}"/>
    <cellStyle name="Normal 78 6 2 3 3" xfId="23808" xr:uid="{00000000-0005-0000-0000-00009CA50000}"/>
    <cellStyle name="Normal 78 6 2 4" xfId="34028" xr:uid="{00000000-0005-0000-0000-00009DA50000}"/>
    <cellStyle name="Normal 78 6 2 5" xfId="18795" xr:uid="{00000000-0005-0000-0000-00009EA50000}"/>
    <cellStyle name="Normal 78 6 3" xfId="5346" xr:uid="{00000000-0005-0000-0000-00009FA50000}"/>
    <cellStyle name="Normal 78 6 3 2" xfId="15398" xr:uid="{00000000-0005-0000-0000-0000A0A50000}"/>
    <cellStyle name="Normal 78 6 3 2 2" xfId="45729" xr:uid="{00000000-0005-0000-0000-0000A1A50000}"/>
    <cellStyle name="Normal 78 6 3 2 3" xfId="30496" xr:uid="{00000000-0005-0000-0000-0000A2A50000}"/>
    <cellStyle name="Normal 78 6 3 3" xfId="10378" xr:uid="{00000000-0005-0000-0000-0000A3A50000}"/>
    <cellStyle name="Normal 78 6 3 3 2" xfId="40712" xr:uid="{00000000-0005-0000-0000-0000A4A50000}"/>
    <cellStyle name="Normal 78 6 3 3 3" xfId="25479" xr:uid="{00000000-0005-0000-0000-0000A5A50000}"/>
    <cellStyle name="Normal 78 6 3 4" xfId="35699" xr:uid="{00000000-0005-0000-0000-0000A6A50000}"/>
    <cellStyle name="Normal 78 6 3 5" xfId="20466" xr:uid="{00000000-0005-0000-0000-0000A7A50000}"/>
    <cellStyle name="Normal 78 6 4" xfId="12056" xr:uid="{00000000-0005-0000-0000-0000A8A50000}"/>
    <cellStyle name="Normal 78 6 4 2" xfId="42387" xr:uid="{00000000-0005-0000-0000-0000A9A50000}"/>
    <cellStyle name="Normal 78 6 4 3" xfId="27154" xr:uid="{00000000-0005-0000-0000-0000AAA50000}"/>
    <cellStyle name="Normal 78 6 5" xfId="7035" xr:uid="{00000000-0005-0000-0000-0000ABA50000}"/>
    <cellStyle name="Normal 78 6 5 2" xfId="37370" xr:uid="{00000000-0005-0000-0000-0000ACA50000}"/>
    <cellStyle name="Normal 78 6 5 3" xfId="22137" xr:uid="{00000000-0005-0000-0000-0000ADA50000}"/>
    <cellStyle name="Normal 78 6 6" xfId="32358" xr:uid="{00000000-0005-0000-0000-0000AEA50000}"/>
    <cellStyle name="Normal 78 6 7" xfId="17124" xr:uid="{00000000-0005-0000-0000-0000AFA50000}"/>
    <cellStyle name="Normal 78 7" xfId="2809" xr:uid="{00000000-0005-0000-0000-0000B0A50000}"/>
    <cellStyle name="Normal 78 7 2" xfId="12892" xr:uid="{00000000-0005-0000-0000-0000B1A50000}"/>
    <cellStyle name="Normal 78 7 2 2" xfId="43223" xr:uid="{00000000-0005-0000-0000-0000B2A50000}"/>
    <cellStyle name="Normal 78 7 2 3" xfId="27990" xr:uid="{00000000-0005-0000-0000-0000B3A50000}"/>
    <cellStyle name="Normal 78 7 3" xfId="7871" xr:uid="{00000000-0005-0000-0000-0000B4A50000}"/>
    <cellStyle name="Normal 78 7 3 2" xfId="38206" xr:uid="{00000000-0005-0000-0000-0000B5A50000}"/>
    <cellStyle name="Normal 78 7 3 3" xfId="22973" xr:uid="{00000000-0005-0000-0000-0000B6A50000}"/>
    <cellStyle name="Normal 78 7 4" xfId="33193" xr:uid="{00000000-0005-0000-0000-0000B7A50000}"/>
    <cellStyle name="Normal 78 7 5" xfId="17960" xr:uid="{00000000-0005-0000-0000-0000B8A50000}"/>
    <cellStyle name="Normal 78 8" xfId="4507" xr:uid="{00000000-0005-0000-0000-0000B9A50000}"/>
    <cellStyle name="Normal 78 8 2" xfId="14563" xr:uid="{00000000-0005-0000-0000-0000BAA50000}"/>
    <cellStyle name="Normal 78 8 2 2" xfId="44894" xr:uid="{00000000-0005-0000-0000-0000BBA50000}"/>
    <cellStyle name="Normal 78 8 2 3" xfId="29661" xr:uid="{00000000-0005-0000-0000-0000BCA50000}"/>
    <cellStyle name="Normal 78 8 3" xfId="9543" xr:uid="{00000000-0005-0000-0000-0000BDA50000}"/>
    <cellStyle name="Normal 78 8 3 2" xfId="39877" xr:uid="{00000000-0005-0000-0000-0000BEA50000}"/>
    <cellStyle name="Normal 78 8 3 3" xfId="24644" xr:uid="{00000000-0005-0000-0000-0000BFA50000}"/>
    <cellStyle name="Normal 78 8 4" xfId="34864" xr:uid="{00000000-0005-0000-0000-0000C0A50000}"/>
    <cellStyle name="Normal 78 8 5" xfId="19631" xr:uid="{00000000-0005-0000-0000-0000C1A50000}"/>
    <cellStyle name="Normal 78 9" xfId="11218" xr:uid="{00000000-0005-0000-0000-0000C2A50000}"/>
    <cellStyle name="Normal 78 9 2" xfId="41551" xr:uid="{00000000-0005-0000-0000-0000C3A50000}"/>
    <cellStyle name="Normal 78 9 3" xfId="26318" xr:uid="{00000000-0005-0000-0000-0000C4A50000}"/>
    <cellStyle name="Normal 79" xfId="429" xr:uid="{00000000-0005-0000-0000-0000C5A50000}"/>
    <cellStyle name="Normal 79 10" xfId="6200" xr:uid="{00000000-0005-0000-0000-0000C6A50000}"/>
    <cellStyle name="Normal 79 10 2" xfId="36538" xr:uid="{00000000-0005-0000-0000-0000C7A50000}"/>
    <cellStyle name="Normal 79 10 3" xfId="21305" xr:uid="{00000000-0005-0000-0000-0000C8A50000}"/>
    <cellStyle name="Normal 79 11" xfId="31529" xr:uid="{00000000-0005-0000-0000-0000C9A50000}"/>
    <cellStyle name="Normal 79 12" xfId="16290" xr:uid="{00000000-0005-0000-0000-0000CAA50000}"/>
    <cellStyle name="Normal 79 2" xfId="1164" xr:uid="{00000000-0005-0000-0000-0000CBA50000}"/>
    <cellStyle name="Normal 79 2 10" xfId="31582" xr:uid="{00000000-0005-0000-0000-0000CCA50000}"/>
    <cellStyle name="Normal 79 2 11" xfId="16344" xr:uid="{00000000-0005-0000-0000-0000CDA50000}"/>
    <cellStyle name="Normal 79 2 2" xfId="1273" xr:uid="{00000000-0005-0000-0000-0000CEA50000}"/>
    <cellStyle name="Normal 79 2 2 10" xfId="16448" xr:uid="{00000000-0005-0000-0000-0000CFA50000}"/>
    <cellStyle name="Normal 79 2 2 2" xfId="1490" xr:uid="{00000000-0005-0000-0000-0000D0A50000}"/>
    <cellStyle name="Normal 79 2 2 2 2" xfId="1911" xr:uid="{00000000-0005-0000-0000-0000D1A50000}"/>
    <cellStyle name="Normal 79 2 2 2 2 2" xfId="2750" xr:uid="{00000000-0005-0000-0000-0000D2A50000}"/>
    <cellStyle name="Normal 79 2 2 2 2 2 2" xfId="4440" xr:uid="{00000000-0005-0000-0000-0000D3A50000}"/>
    <cellStyle name="Normal 79 2 2 2 2 2 2 2" xfId="14513" xr:uid="{00000000-0005-0000-0000-0000D4A50000}"/>
    <cellStyle name="Normal 79 2 2 2 2 2 2 2 2" xfId="44844" xr:uid="{00000000-0005-0000-0000-0000D5A50000}"/>
    <cellStyle name="Normal 79 2 2 2 2 2 2 2 3" xfId="29611" xr:uid="{00000000-0005-0000-0000-0000D6A50000}"/>
    <cellStyle name="Normal 79 2 2 2 2 2 2 3" xfId="9493" xr:uid="{00000000-0005-0000-0000-0000D7A50000}"/>
    <cellStyle name="Normal 79 2 2 2 2 2 2 3 2" xfId="39827" xr:uid="{00000000-0005-0000-0000-0000D8A50000}"/>
    <cellStyle name="Normal 79 2 2 2 2 2 2 3 3" xfId="24594" xr:uid="{00000000-0005-0000-0000-0000D9A50000}"/>
    <cellStyle name="Normal 79 2 2 2 2 2 2 4" xfId="34814" xr:uid="{00000000-0005-0000-0000-0000DAA50000}"/>
    <cellStyle name="Normal 79 2 2 2 2 2 2 5" xfId="19581" xr:uid="{00000000-0005-0000-0000-0000DBA50000}"/>
    <cellStyle name="Normal 79 2 2 2 2 2 3" xfId="6132" xr:uid="{00000000-0005-0000-0000-0000DCA50000}"/>
    <cellStyle name="Normal 79 2 2 2 2 2 3 2" xfId="16184" xr:uid="{00000000-0005-0000-0000-0000DDA50000}"/>
    <cellStyle name="Normal 79 2 2 2 2 2 3 2 2" xfId="46515" xr:uid="{00000000-0005-0000-0000-0000DEA50000}"/>
    <cellStyle name="Normal 79 2 2 2 2 2 3 2 3" xfId="31282" xr:uid="{00000000-0005-0000-0000-0000DFA50000}"/>
    <cellStyle name="Normal 79 2 2 2 2 2 3 3" xfId="11164" xr:uid="{00000000-0005-0000-0000-0000E0A50000}"/>
    <cellStyle name="Normal 79 2 2 2 2 2 3 3 2" xfId="41498" xr:uid="{00000000-0005-0000-0000-0000E1A50000}"/>
    <cellStyle name="Normal 79 2 2 2 2 2 3 3 3" xfId="26265" xr:uid="{00000000-0005-0000-0000-0000E2A50000}"/>
    <cellStyle name="Normal 79 2 2 2 2 2 3 4" xfId="36485" xr:uid="{00000000-0005-0000-0000-0000E3A50000}"/>
    <cellStyle name="Normal 79 2 2 2 2 2 3 5" xfId="21252" xr:uid="{00000000-0005-0000-0000-0000E4A50000}"/>
    <cellStyle name="Normal 79 2 2 2 2 2 4" xfId="12842" xr:uid="{00000000-0005-0000-0000-0000E5A50000}"/>
    <cellStyle name="Normal 79 2 2 2 2 2 4 2" xfId="43173" xr:uid="{00000000-0005-0000-0000-0000E6A50000}"/>
    <cellStyle name="Normal 79 2 2 2 2 2 4 3" xfId="27940" xr:uid="{00000000-0005-0000-0000-0000E7A50000}"/>
    <cellStyle name="Normal 79 2 2 2 2 2 5" xfId="7821" xr:uid="{00000000-0005-0000-0000-0000E8A50000}"/>
    <cellStyle name="Normal 79 2 2 2 2 2 5 2" xfId="38156" xr:uid="{00000000-0005-0000-0000-0000E9A50000}"/>
    <cellStyle name="Normal 79 2 2 2 2 2 5 3" xfId="22923" xr:uid="{00000000-0005-0000-0000-0000EAA50000}"/>
    <cellStyle name="Normal 79 2 2 2 2 2 6" xfId="33144" xr:uid="{00000000-0005-0000-0000-0000EBA50000}"/>
    <cellStyle name="Normal 79 2 2 2 2 2 7" xfId="17910" xr:uid="{00000000-0005-0000-0000-0000ECA50000}"/>
    <cellStyle name="Normal 79 2 2 2 2 3" xfId="3603" xr:uid="{00000000-0005-0000-0000-0000EDA50000}"/>
    <cellStyle name="Normal 79 2 2 2 2 3 2" xfId="13677" xr:uid="{00000000-0005-0000-0000-0000EEA50000}"/>
    <cellStyle name="Normal 79 2 2 2 2 3 2 2" xfId="44008" xr:uid="{00000000-0005-0000-0000-0000EFA50000}"/>
    <cellStyle name="Normal 79 2 2 2 2 3 2 3" xfId="28775" xr:uid="{00000000-0005-0000-0000-0000F0A50000}"/>
    <cellStyle name="Normal 79 2 2 2 2 3 3" xfId="8657" xr:uid="{00000000-0005-0000-0000-0000F1A50000}"/>
    <cellStyle name="Normal 79 2 2 2 2 3 3 2" xfId="38991" xr:uid="{00000000-0005-0000-0000-0000F2A50000}"/>
    <cellStyle name="Normal 79 2 2 2 2 3 3 3" xfId="23758" xr:uid="{00000000-0005-0000-0000-0000F3A50000}"/>
    <cellStyle name="Normal 79 2 2 2 2 3 4" xfId="33978" xr:uid="{00000000-0005-0000-0000-0000F4A50000}"/>
    <cellStyle name="Normal 79 2 2 2 2 3 5" xfId="18745" xr:uid="{00000000-0005-0000-0000-0000F5A50000}"/>
    <cellStyle name="Normal 79 2 2 2 2 4" xfId="5296" xr:uid="{00000000-0005-0000-0000-0000F6A50000}"/>
    <cellStyle name="Normal 79 2 2 2 2 4 2" xfId="15348" xr:uid="{00000000-0005-0000-0000-0000F7A50000}"/>
    <cellStyle name="Normal 79 2 2 2 2 4 2 2" xfId="45679" xr:uid="{00000000-0005-0000-0000-0000F8A50000}"/>
    <cellStyle name="Normal 79 2 2 2 2 4 2 3" xfId="30446" xr:uid="{00000000-0005-0000-0000-0000F9A50000}"/>
    <cellStyle name="Normal 79 2 2 2 2 4 3" xfId="10328" xr:uid="{00000000-0005-0000-0000-0000FAA50000}"/>
    <cellStyle name="Normal 79 2 2 2 2 4 3 2" xfId="40662" xr:uid="{00000000-0005-0000-0000-0000FBA50000}"/>
    <cellStyle name="Normal 79 2 2 2 2 4 3 3" xfId="25429" xr:uid="{00000000-0005-0000-0000-0000FCA50000}"/>
    <cellStyle name="Normal 79 2 2 2 2 4 4" xfId="35649" xr:uid="{00000000-0005-0000-0000-0000FDA50000}"/>
    <cellStyle name="Normal 79 2 2 2 2 4 5" xfId="20416" xr:uid="{00000000-0005-0000-0000-0000FEA50000}"/>
    <cellStyle name="Normal 79 2 2 2 2 5" xfId="12006" xr:uid="{00000000-0005-0000-0000-0000FFA50000}"/>
    <cellStyle name="Normal 79 2 2 2 2 5 2" xfId="42337" xr:uid="{00000000-0005-0000-0000-000000A60000}"/>
    <cellStyle name="Normal 79 2 2 2 2 5 3" xfId="27104" xr:uid="{00000000-0005-0000-0000-000001A60000}"/>
    <cellStyle name="Normal 79 2 2 2 2 6" xfId="6985" xr:uid="{00000000-0005-0000-0000-000002A60000}"/>
    <cellStyle name="Normal 79 2 2 2 2 6 2" xfId="37320" xr:uid="{00000000-0005-0000-0000-000003A60000}"/>
    <cellStyle name="Normal 79 2 2 2 2 6 3" xfId="22087" xr:uid="{00000000-0005-0000-0000-000004A60000}"/>
    <cellStyle name="Normal 79 2 2 2 2 7" xfId="32308" xr:uid="{00000000-0005-0000-0000-000005A60000}"/>
    <cellStyle name="Normal 79 2 2 2 2 8" xfId="17074" xr:uid="{00000000-0005-0000-0000-000006A60000}"/>
    <cellStyle name="Normal 79 2 2 2 3" xfId="2332" xr:uid="{00000000-0005-0000-0000-000007A60000}"/>
    <cellStyle name="Normal 79 2 2 2 3 2" xfId="4022" xr:uid="{00000000-0005-0000-0000-000008A60000}"/>
    <cellStyle name="Normal 79 2 2 2 3 2 2" xfId="14095" xr:uid="{00000000-0005-0000-0000-000009A60000}"/>
    <cellStyle name="Normal 79 2 2 2 3 2 2 2" xfId="44426" xr:uid="{00000000-0005-0000-0000-00000AA60000}"/>
    <cellStyle name="Normal 79 2 2 2 3 2 2 3" xfId="29193" xr:uid="{00000000-0005-0000-0000-00000BA60000}"/>
    <cellStyle name="Normal 79 2 2 2 3 2 3" xfId="9075" xr:uid="{00000000-0005-0000-0000-00000CA60000}"/>
    <cellStyle name="Normal 79 2 2 2 3 2 3 2" xfId="39409" xr:uid="{00000000-0005-0000-0000-00000DA60000}"/>
    <cellStyle name="Normal 79 2 2 2 3 2 3 3" xfId="24176" xr:uid="{00000000-0005-0000-0000-00000EA60000}"/>
    <cellStyle name="Normal 79 2 2 2 3 2 4" xfId="34396" xr:uid="{00000000-0005-0000-0000-00000FA60000}"/>
    <cellStyle name="Normal 79 2 2 2 3 2 5" xfId="19163" xr:uid="{00000000-0005-0000-0000-000010A60000}"/>
    <cellStyle name="Normal 79 2 2 2 3 3" xfId="5714" xr:uid="{00000000-0005-0000-0000-000011A60000}"/>
    <cellStyle name="Normal 79 2 2 2 3 3 2" xfId="15766" xr:uid="{00000000-0005-0000-0000-000012A60000}"/>
    <cellStyle name="Normal 79 2 2 2 3 3 2 2" xfId="46097" xr:uid="{00000000-0005-0000-0000-000013A60000}"/>
    <cellStyle name="Normal 79 2 2 2 3 3 2 3" xfId="30864" xr:uid="{00000000-0005-0000-0000-000014A60000}"/>
    <cellStyle name="Normal 79 2 2 2 3 3 3" xfId="10746" xr:uid="{00000000-0005-0000-0000-000015A60000}"/>
    <cellStyle name="Normal 79 2 2 2 3 3 3 2" xfId="41080" xr:uid="{00000000-0005-0000-0000-000016A60000}"/>
    <cellStyle name="Normal 79 2 2 2 3 3 3 3" xfId="25847" xr:uid="{00000000-0005-0000-0000-000017A60000}"/>
    <cellStyle name="Normal 79 2 2 2 3 3 4" xfId="36067" xr:uid="{00000000-0005-0000-0000-000018A60000}"/>
    <cellStyle name="Normal 79 2 2 2 3 3 5" xfId="20834" xr:uid="{00000000-0005-0000-0000-000019A60000}"/>
    <cellStyle name="Normal 79 2 2 2 3 4" xfId="12424" xr:uid="{00000000-0005-0000-0000-00001AA60000}"/>
    <cellStyle name="Normal 79 2 2 2 3 4 2" xfId="42755" xr:uid="{00000000-0005-0000-0000-00001BA60000}"/>
    <cellStyle name="Normal 79 2 2 2 3 4 3" xfId="27522" xr:uid="{00000000-0005-0000-0000-00001CA60000}"/>
    <cellStyle name="Normal 79 2 2 2 3 5" xfId="7403" xr:uid="{00000000-0005-0000-0000-00001DA60000}"/>
    <cellStyle name="Normal 79 2 2 2 3 5 2" xfId="37738" xr:uid="{00000000-0005-0000-0000-00001EA60000}"/>
    <cellStyle name="Normal 79 2 2 2 3 5 3" xfId="22505" xr:uid="{00000000-0005-0000-0000-00001FA60000}"/>
    <cellStyle name="Normal 79 2 2 2 3 6" xfId="32726" xr:uid="{00000000-0005-0000-0000-000020A60000}"/>
    <cellStyle name="Normal 79 2 2 2 3 7" xfId="17492" xr:uid="{00000000-0005-0000-0000-000021A60000}"/>
    <cellStyle name="Normal 79 2 2 2 4" xfId="3185" xr:uid="{00000000-0005-0000-0000-000022A60000}"/>
    <cellStyle name="Normal 79 2 2 2 4 2" xfId="13259" xr:uid="{00000000-0005-0000-0000-000023A60000}"/>
    <cellStyle name="Normal 79 2 2 2 4 2 2" xfId="43590" xr:uid="{00000000-0005-0000-0000-000024A60000}"/>
    <cellStyle name="Normal 79 2 2 2 4 2 3" xfId="28357" xr:uid="{00000000-0005-0000-0000-000025A60000}"/>
    <cellStyle name="Normal 79 2 2 2 4 3" xfId="8239" xr:uid="{00000000-0005-0000-0000-000026A60000}"/>
    <cellStyle name="Normal 79 2 2 2 4 3 2" xfId="38573" xr:uid="{00000000-0005-0000-0000-000027A60000}"/>
    <cellStyle name="Normal 79 2 2 2 4 3 3" xfId="23340" xr:uid="{00000000-0005-0000-0000-000028A60000}"/>
    <cellStyle name="Normal 79 2 2 2 4 4" xfId="33560" xr:uid="{00000000-0005-0000-0000-000029A60000}"/>
    <cellStyle name="Normal 79 2 2 2 4 5" xfId="18327" xr:uid="{00000000-0005-0000-0000-00002AA60000}"/>
    <cellStyle name="Normal 79 2 2 2 5" xfId="4878" xr:uid="{00000000-0005-0000-0000-00002BA60000}"/>
    <cellStyle name="Normal 79 2 2 2 5 2" xfId="14930" xr:uid="{00000000-0005-0000-0000-00002CA60000}"/>
    <cellStyle name="Normal 79 2 2 2 5 2 2" xfId="45261" xr:uid="{00000000-0005-0000-0000-00002DA60000}"/>
    <cellStyle name="Normal 79 2 2 2 5 2 3" xfId="30028" xr:uid="{00000000-0005-0000-0000-00002EA60000}"/>
    <cellStyle name="Normal 79 2 2 2 5 3" xfId="9910" xr:uid="{00000000-0005-0000-0000-00002FA60000}"/>
    <cellStyle name="Normal 79 2 2 2 5 3 2" xfId="40244" xr:uid="{00000000-0005-0000-0000-000030A60000}"/>
    <cellStyle name="Normal 79 2 2 2 5 3 3" xfId="25011" xr:uid="{00000000-0005-0000-0000-000031A60000}"/>
    <cellStyle name="Normal 79 2 2 2 5 4" xfId="35231" xr:uid="{00000000-0005-0000-0000-000032A60000}"/>
    <cellStyle name="Normal 79 2 2 2 5 5" xfId="19998" xr:uid="{00000000-0005-0000-0000-000033A60000}"/>
    <cellStyle name="Normal 79 2 2 2 6" xfId="11588" xr:uid="{00000000-0005-0000-0000-000034A60000}"/>
    <cellStyle name="Normal 79 2 2 2 6 2" xfId="41919" xr:uid="{00000000-0005-0000-0000-000035A60000}"/>
    <cellStyle name="Normal 79 2 2 2 6 3" xfId="26686" xr:uid="{00000000-0005-0000-0000-000036A60000}"/>
    <cellStyle name="Normal 79 2 2 2 7" xfId="6567" xr:uid="{00000000-0005-0000-0000-000037A60000}"/>
    <cellStyle name="Normal 79 2 2 2 7 2" xfId="36902" xr:uid="{00000000-0005-0000-0000-000038A60000}"/>
    <cellStyle name="Normal 79 2 2 2 7 3" xfId="21669" xr:uid="{00000000-0005-0000-0000-000039A60000}"/>
    <cellStyle name="Normal 79 2 2 2 8" xfId="31890" xr:uid="{00000000-0005-0000-0000-00003AA60000}"/>
    <cellStyle name="Normal 79 2 2 2 9" xfId="16656" xr:uid="{00000000-0005-0000-0000-00003BA60000}"/>
    <cellStyle name="Normal 79 2 2 3" xfId="1703" xr:uid="{00000000-0005-0000-0000-00003CA60000}"/>
    <cellStyle name="Normal 79 2 2 3 2" xfId="2542" xr:uid="{00000000-0005-0000-0000-00003DA60000}"/>
    <cellStyle name="Normal 79 2 2 3 2 2" xfId="4232" xr:uid="{00000000-0005-0000-0000-00003EA60000}"/>
    <cellStyle name="Normal 79 2 2 3 2 2 2" xfId="14305" xr:uid="{00000000-0005-0000-0000-00003FA60000}"/>
    <cellStyle name="Normal 79 2 2 3 2 2 2 2" xfId="44636" xr:uid="{00000000-0005-0000-0000-000040A60000}"/>
    <cellStyle name="Normal 79 2 2 3 2 2 2 3" xfId="29403" xr:uid="{00000000-0005-0000-0000-000041A60000}"/>
    <cellStyle name="Normal 79 2 2 3 2 2 3" xfId="9285" xr:uid="{00000000-0005-0000-0000-000042A60000}"/>
    <cellStyle name="Normal 79 2 2 3 2 2 3 2" xfId="39619" xr:uid="{00000000-0005-0000-0000-000043A60000}"/>
    <cellStyle name="Normal 79 2 2 3 2 2 3 3" xfId="24386" xr:uid="{00000000-0005-0000-0000-000044A60000}"/>
    <cellStyle name="Normal 79 2 2 3 2 2 4" xfId="34606" xr:uid="{00000000-0005-0000-0000-000045A60000}"/>
    <cellStyle name="Normal 79 2 2 3 2 2 5" xfId="19373" xr:uid="{00000000-0005-0000-0000-000046A60000}"/>
    <cellStyle name="Normal 79 2 2 3 2 3" xfId="5924" xr:uid="{00000000-0005-0000-0000-000047A60000}"/>
    <cellStyle name="Normal 79 2 2 3 2 3 2" xfId="15976" xr:uid="{00000000-0005-0000-0000-000048A60000}"/>
    <cellStyle name="Normal 79 2 2 3 2 3 2 2" xfId="46307" xr:uid="{00000000-0005-0000-0000-000049A60000}"/>
    <cellStyle name="Normal 79 2 2 3 2 3 2 3" xfId="31074" xr:uid="{00000000-0005-0000-0000-00004AA60000}"/>
    <cellStyle name="Normal 79 2 2 3 2 3 3" xfId="10956" xr:uid="{00000000-0005-0000-0000-00004BA60000}"/>
    <cellStyle name="Normal 79 2 2 3 2 3 3 2" xfId="41290" xr:uid="{00000000-0005-0000-0000-00004CA60000}"/>
    <cellStyle name="Normal 79 2 2 3 2 3 3 3" xfId="26057" xr:uid="{00000000-0005-0000-0000-00004DA60000}"/>
    <cellStyle name="Normal 79 2 2 3 2 3 4" xfId="36277" xr:uid="{00000000-0005-0000-0000-00004EA60000}"/>
    <cellStyle name="Normal 79 2 2 3 2 3 5" xfId="21044" xr:uid="{00000000-0005-0000-0000-00004FA60000}"/>
    <cellStyle name="Normal 79 2 2 3 2 4" xfId="12634" xr:uid="{00000000-0005-0000-0000-000050A60000}"/>
    <cellStyle name="Normal 79 2 2 3 2 4 2" xfId="42965" xr:uid="{00000000-0005-0000-0000-000051A60000}"/>
    <cellStyle name="Normal 79 2 2 3 2 4 3" xfId="27732" xr:uid="{00000000-0005-0000-0000-000052A60000}"/>
    <cellStyle name="Normal 79 2 2 3 2 5" xfId="7613" xr:uid="{00000000-0005-0000-0000-000053A60000}"/>
    <cellStyle name="Normal 79 2 2 3 2 5 2" xfId="37948" xr:uid="{00000000-0005-0000-0000-000054A60000}"/>
    <cellStyle name="Normal 79 2 2 3 2 5 3" xfId="22715" xr:uid="{00000000-0005-0000-0000-000055A60000}"/>
    <cellStyle name="Normal 79 2 2 3 2 6" xfId="32936" xr:uid="{00000000-0005-0000-0000-000056A60000}"/>
    <cellStyle name="Normal 79 2 2 3 2 7" xfId="17702" xr:uid="{00000000-0005-0000-0000-000057A60000}"/>
    <cellStyle name="Normal 79 2 2 3 3" xfId="3395" xr:uid="{00000000-0005-0000-0000-000058A60000}"/>
    <cellStyle name="Normal 79 2 2 3 3 2" xfId="13469" xr:uid="{00000000-0005-0000-0000-000059A60000}"/>
    <cellStyle name="Normal 79 2 2 3 3 2 2" xfId="43800" xr:uid="{00000000-0005-0000-0000-00005AA60000}"/>
    <cellStyle name="Normal 79 2 2 3 3 2 3" xfId="28567" xr:uid="{00000000-0005-0000-0000-00005BA60000}"/>
    <cellStyle name="Normal 79 2 2 3 3 3" xfId="8449" xr:uid="{00000000-0005-0000-0000-00005CA60000}"/>
    <cellStyle name="Normal 79 2 2 3 3 3 2" xfId="38783" xr:uid="{00000000-0005-0000-0000-00005DA60000}"/>
    <cellStyle name="Normal 79 2 2 3 3 3 3" xfId="23550" xr:uid="{00000000-0005-0000-0000-00005EA60000}"/>
    <cellStyle name="Normal 79 2 2 3 3 4" xfId="33770" xr:uid="{00000000-0005-0000-0000-00005FA60000}"/>
    <cellStyle name="Normal 79 2 2 3 3 5" xfId="18537" xr:uid="{00000000-0005-0000-0000-000060A60000}"/>
    <cellStyle name="Normal 79 2 2 3 4" xfId="5088" xr:uid="{00000000-0005-0000-0000-000061A60000}"/>
    <cellStyle name="Normal 79 2 2 3 4 2" xfId="15140" xr:uid="{00000000-0005-0000-0000-000062A60000}"/>
    <cellStyle name="Normal 79 2 2 3 4 2 2" xfId="45471" xr:uid="{00000000-0005-0000-0000-000063A60000}"/>
    <cellStyle name="Normal 79 2 2 3 4 2 3" xfId="30238" xr:uid="{00000000-0005-0000-0000-000064A60000}"/>
    <cellStyle name="Normal 79 2 2 3 4 3" xfId="10120" xr:uid="{00000000-0005-0000-0000-000065A60000}"/>
    <cellStyle name="Normal 79 2 2 3 4 3 2" xfId="40454" xr:uid="{00000000-0005-0000-0000-000066A60000}"/>
    <cellStyle name="Normal 79 2 2 3 4 3 3" xfId="25221" xr:uid="{00000000-0005-0000-0000-000067A60000}"/>
    <cellStyle name="Normal 79 2 2 3 4 4" xfId="35441" xr:uid="{00000000-0005-0000-0000-000068A60000}"/>
    <cellStyle name="Normal 79 2 2 3 4 5" xfId="20208" xr:uid="{00000000-0005-0000-0000-000069A60000}"/>
    <cellStyle name="Normal 79 2 2 3 5" xfId="11798" xr:uid="{00000000-0005-0000-0000-00006AA60000}"/>
    <cellStyle name="Normal 79 2 2 3 5 2" xfId="42129" xr:uid="{00000000-0005-0000-0000-00006BA60000}"/>
    <cellStyle name="Normal 79 2 2 3 5 3" xfId="26896" xr:uid="{00000000-0005-0000-0000-00006CA60000}"/>
    <cellStyle name="Normal 79 2 2 3 6" xfId="6777" xr:uid="{00000000-0005-0000-0000-00006DA60000}"/>
    <cellStyle name="Normal 79 2 2 3 6 2" xfId="37112" xr:uid="{00000000-0005-0000-0000-00006EA60000}"/>
    <cellStyle name="Normal 79 2 2 3 6 3" xfId="21879" xr:uid="{00000000-0005-0000-0000-00006FA60000}"/>
    <cellStyle name="Normal 79 2 2 3 7" xfId="32100" xr:uid="{00000000-0005-0000-0000-000070A60000}"/>
    <cellStyle name="Normal 79 2 2 3 8" xfId="16866" xr:uid="{00000000-0005-0000-0000-000071A60000}"/>
    <cellStyle name="Normal 79 2 2 4" xfId="2124" xr:uid="{00000000-0005-0000-0000-000072A60000}"/>
    <cellStyle name="Normal 79 2 2 4 2" xfId="3814" xr:uid="{00000000-0005-0000-0000-000073A60000}"/>
    <cellStyle name="Normal 79 2 2 4 2 2" xfId="13887" xr:uid="{00000000-0005-0000-0000-000074A60000}"/>
    <cellStyle name="Normal 79 2 2 4 2 2 2" xfId="44218" xr:uid="{00000000-0005-0000-0000-000075A60000}"/>
    <cellStyle name="Normal 79 2 2 4 2 2 3" xfId="28985" xr:uid="{00000000-0005-0000-0000-000076A60000}"/>
    <cellStyle name="Normal 79 2 2 4 2 3" xfId="8867" xr:uid="{00000000-0005-0000-0000-000077A60000}"/>
    <cellStyle name="Normal 79 2 2 4 2 3 2" xfId="39201" xr:uid="{00000000-0005-0000-0000-000078A60000}"/>
    <cellStyle name="Normal 79 2 2 4 2 3 3" xfId="23968" xr:uid="{00000000-0005-0000-0000-000079A60000}"/>
    <cellStyle name="Normal 79 2 2 4 2 4" xfId="34188" xr:uid="{00000000-0005-0000-0000-00007AA60000}"/>
    <cellStyle name="Normal 79 2 2 4 2 5" xfId="18955" xr:uid="{00000000-0005-0000-0000-00007BA60000}"/>
    <cellStyle name="Normal 79 2 2 4 3" xfId="5506" xr:uid="{00000000-0005-0000-0000-00007CA60000}"/>
    <cellStyle name="Normal 79 2 2 4 3 2" xfId="15558" xr:uid="{00000000-0005-0000-0000-00007DA60000}"/>
    <cellStyle name="Normal 79 2 2 4 3 2 2" xfId="45889" xr:uid="{00000000-0005-0000-0000-00007EA60000}"/>
    <cellStyle name="Normal 79 2 2 4 3 2 3" xfId="30656" xr:uid="{00000000-0005-0000-0000-00007FA60000}"/>
    <cellStyle name="Normal 79 2 2 4 3 3" xfId="10538" xr:uid="{00000000-0005-0000-0000-000080A60000}"/>
    <cellStyle name="Normal 79 2 2 4 3 3 2" xfId="40872" xr:uid="{00000000-0005-0000-0000-000081A60000}"/>
    <cellStyle name="Normal 79 2 2 4 3 3 3" xfId="25639" xr:uid="{00000000-0005-0000-0000-000082A60000}"/>
    <cellStyle name="Normal 79 2 2 4 3 4" xfId="35859" xr:uid="{00000000-0005-0000-0000-000083A60000}"/>
    <cellStyle name="Normal 79 2 2 4 3 5" xfId="20626" xr:uid="{00000000-0005-0000-0000-000084A60000}"/>
    <cellStyle name="Normal 79 2 2 4 4" xfId="12216" xr:uid="{00000000-0005-0000-0000-000085A60000}"/>
    <cellStyle name="Normal 79 2 2 4 4 2" xfId="42547" xr:uid="{00000000-0005-0000-0000-000086A60000}"/>
    <cellStyle name="Normal 79 2 2 4 4 3" xfId="27314" xr:uid="{00000000-0005-0000-0000-000087A60000}"/>
    <cellStyle name="Normal 79 2 2 4 5" xfId="7195" xr:uid="{00000000-0005-0000-0000-000088A60000}"/>
    <cellStyle name="Normal 79 2 2 4 5 2" xfId="37530" xr:uid="{00000000-0005-0000-0000-000089A60000}"/>
    <cellStyle name="Normal 79 2 2 4 5 3" xfId="22297" xr:uid="{00000000-0005-0000-0000-00008AA60000}"/>
    <cellStyle name="Normal 79 2 2 4 6" xfId="32518" xr:uid="{00000000-0005-0000-0000-00008BA60000}"/>
    <cellStyle name="Normal 79 2 2 4 7" xfId="17284" xr:uid="{00000000-0005-0000-0000-00008CA60000}"/>
    <cellStyle name="Normal 79 2 2 5" xfId="2977" xr:uid="{00000000-0005-0000-0000-00008DA60000}"/>
    <cellStyle name="Normal 79 2 2 5 2" xfId="13051" xr:uid="{00000000-0005-0000-0000-00008EA60000}"/>
    <cellStyle name="Normal 79 2 2 5 2 2" xfId="43382" xr:uid="{00000000-0005-0000-0000-00008FA60000}"/>
    <cellStyle name="Normal 79 2 2 5 2 3" xfId="28149" xr:uid="{00000000-0005-0000-0000-000090A60000}"/>
    <cellStyle name="Normal 79 2 2 5 3" xfId="8031" xr:uid="{00000000-0005-0000-0000-000091A60000}"/>
    <cellStyle name="Normal 79 2 2 5 3 2" xfId="38365" xr:uid="{00000000-0005-0000-0000-000092A60000}"/>
    <cellStyle name="Normal 79 2 2 5 3 3" xfId="23132" xr:uid="{00000000-0005-0000-0000-000093A60000}"/>
    <cellStyle name="Normal 79 2 2 5 4" xfId="33352" xr:uid="{00000000-0005-0000-0000-000094A60000}"/>
    <cellStyle name="Normal 79 2 2 5 5" xfId="18119" xr:uid="{00000000-0005-0000-0000-000095A60000}"/>
    <cellStyle name="Normal 79 2 2 6" xfId="4670" xr:uid="{00000000-0005-0000-0000-000096A60000}"/>
    <cellStyle name="Normal 79 2 2 6 2" xfId="14722" xr:uid="{00000000-0005-0000-0000-000097A60000}"/>
    <cellStyle name="Normal 79 2 2 6 2 2" xfId="45053" xr:uid="{00000000-0005-0000-0000-000098A60000}"/>
    <cellStyle name="Normal 79 2 2 6 2 3" xfId="29820" xr:uid="{00000000-0005-0000-0000-000099A60000}"/>
    <cellStyle name="Normal 79 2 2 6 3" xfId="9702" xr:uid="{00000000-0005-0000-0000-00009AA60000}"/>
    <cellStyle name="Normal 79 2 2 6 3 2" xfId="40036" xr:uid="{00000000-0005-0000-0000-00009BA60000}"/>
    <cellStyle name="Normal 79 2 2 6 3 3" xfId="24803" xr:uid="{00000000-0005-0000-0000-00009CA60000}"/>
    <cellStyle name="Normal 79 2 2 6 4" xfId="35023" xr:uid="{00000000-0005-0000-0000-00009DA60000}"/>
    <cellStyle name="Normal 79 2 2 6 5" xfId="19790" xr:uid="{00000000-0005-0000-0000-00009EA60000}"/>
    <cellStyle name="Normal 79 2 2 7" xfId="11380" xr:uid="{00000000-0005-0000-0000-00009FA60000}"/>
    <cellStyle name="Normal 79 2 2 7 2" xfId="41711" xr:uid="{00000000-0005-0000-0000-0000A0A60000}"/>
    <cellStyle name="Normal 79 2 2 7 3" xfId="26478" xr:uid="{00000000-0005-0000-0000-0000A1A60000}"/>
    <cellStyle name="Normal 79 2 2 8" xfId="6359" xr:uid="{00000000-0005-0000-0000-0000A2A60000}"/>
    <cellStyle name="Normal 79 2 2 8 2" xfId="36694" xr:uid="{00000000-0005-0000-0000-0000A3A60000}"/>
    <cellStyle name="Normal 79 2 2 8 3" xfId="21461" xr:uid="{00000000-0005-0000-0000-0000A4A60000}"/>
    <cellStyle name="Normal 79 2 2 9" xfId="31683" xr:uid="{00000000-0005-0000-0000-0000A5A60000}"/>
    <cellStyle name="Normal 79 2 3" xfId="1386" xr:uid="{00000000-0005-0000-0000-0000A6A60000}"/>
    <cellStyle name="Normal 79 2 3 2" xfId="1807" xr:uid="{00000000-0005-0000-0000-0000A7A60000}"/>
    <cellStyle name="Normal 79 2 3 2 2" xfId="2646" xr:uid="{00000000-0005-0000-0000-0000A8A60000}"/>
    <cellStyle name="Normal 79 2 3 2 2 2" xfId="4336" xr:uid="{00000000-0005-0000-0000-0000A9A60000}"/>
    <cellStyle name="Normal 79 2 3 2 2 2 2" xfId="14409" xr:uid="{00000000-0005-0000-0000-0000AAA60000}"/>
    <cellStyle name="Normal 79 2 3 2 2 2 2 2" xfId="44740" xr:uid="{00000000-0005-0000-0000-0000ABA60000}"/>
    <cellStyle name="Normal 79 2 3 2 2 2 2 3" xfId="29507" xr:uid="{00000000-0005-0000-0000-0000ACA60000}"/>
    <cellStyle name="Normal 79 2 3 2 2 2 3" xfId="9389" xr:uid="{00000000-0005-0000-0000-0000ADA60000}"/>
    <cellStyle name="Normal 79 2 3 2 2 2 3 2" xfId="39723" xr:uid="{00000000-0005-0000-0000-0000AEA60000}"/>
    <cellStyle name="Normal 79 2 3 2 2 2 3 3" xfId="24490" xr:uid="{00000000-0005-0000-0000-0000AFA60000}"/>
    <cellStyle name="Normal 79 2 3 2 2 2 4" xfId="34710" xr:uid="{00000000-0005-0000-0000-0000B0A60000}"/>
    <cellStyle name="Normal 79 2 3 2 2 2 5" xfId="19477" xr:uid="{00000000-0005-0000-0000-0000B1A60000}"/>
    <cellStyle name="Normal 79 2 3 2 2 3" xfId="6028" xr:uid="{00000000-0005-0000-0000-0000B2A60000}"/>
    <cellStyle name="Normal 79 2 3 2 2 3 2" xfId="16080" xr:uid="{00000000-0005-0000-0000-0000B3A60000}"/>
    <cellStyle name="Normal 79 2 3 2 2 3 2 2" xfId="46411" xr:uid="{00000000-0005-0000-0000-0000B4A60000}"/>
    <cellStyle name="Normal 79 2 3 2 2 3 2 3" xfId="31178" xr:uid="{00000000-0005-0000-0000-0000B5A60000}"/>
    <cellStyle name="Normal 79 2 3 2 2 3 3" xfId="11060" xr:uid="{00000000-0005-0000-0000-0000B6A60000}"/>
    <cellStyle name="Normal 79 2 3 2 2 3 3 2" xfId="41394" xr:uid="{00000000-0005-0000-0000-0000B7A60000}"/>
    <cellStyle name="Normal 79 2 3 2 2 3 3 3" xfId="26161" xr:uid="{00000000-0005-0000-0000-0000B8A60000}"/>
    <cellStyle name="Normal 79 2 3 2 2 3 4" xfId="36381" xr:uid="{00000000-0005-0000-0000-0000B9A60000}"/>
    <cellStyle name="Normal 79 2 3 2 2 3 5" xfId="21148" xr:uid="{00000000-0005-0000-0000-0000BAA60000}"/>
    <cellStyle name="Normal 79 2 3 2 2 4" xfId="12738" xr:uid="{00000000-0005-0000-0000-0000BBA60000}"/>
    <cellStyle name="Normal 79 2 3 2 2 4 2" xfId="43069" xr:uid="{00000000-0005-0000-0000-0000BCA60000}"/>
    <cellStyle name="Normal 79 2 3 2 2 4 3" xfId="27836" xr:uid="{00000000-0005-0000-0000-0000BDA60000}"/>
    <cellStyle name="Normal 79 2 3 2 2 5" xfId="7717" xr:uid="{00000000-0005-0000-0000-0000BEA60000}"/>
    <cellStyle name="Normal 79 2 3 2 2 5 2" xfId="38052" xr:uid="{00000000-0005-0000-0000-0000BFA60000}"/>
    <cellStyle name="Normal 79 2 3 2 2 5 3" xfId="22819" xr:uid="{00000000-0005-0000-0000-0000C0A60000}"/>
    <cellStyle name="Normal 79 2 3 2 2 6" xfId="33040" xr:uid="{00000000-0005-0000-0000-0000C1A60000}"/>
    <cellStyle name="Normal 79 2 3 2 2 7" xfId="17806" xr:uid="{00000000-0005-0000-0000-0000C2A60000}"/>
    <cellStyle name="Normal 79 2 3 2 3" xfId="3499" xr:uid="{00000000-0005-0000-0000-0000C3A60000}"/>
    <cellStyle name="Normal 79 2 3 2 3 2" xfId="13573" xr:uid="{00000000-0005-0000-0000-0000C4A60000}"/>
    <cellStyle name="Normal 79 2 3 2 3 2 2" xfId="43904" xr:uid="{00000000-0005-0000-0000-0000C5A60000}"/>
    <cellStyle name="Normal 79 2 3 2 3 2 3" xfId="28671" xr:uid="{00000000-0005-0000-0000-0000C6A60000}"/>
    <cellStyle name="Normal 79 2 3 2 3 3" xfId="8553" xr:uid="{00000000-0005-0000-0000-0000C7A60000}"/>
    <cellStyle name="Normal 79 2 3 2 3 3 2" xfId="38887" xr:uid="{00000000-0005-0000-0000-0000C8A60000}"/>
    <cellStyle name="Normal 79 2 3 2 3 3 3" xfId="23654" xr:uid="{00000000-0005-0000-0000-0000C9A60000}"/>
    <cellStyle name="Normal 79 2 3 2 3 4" xfId="33874" xr:uid="{00000000-0005-0000-0000-0000CAA60000}"/>
    <cellStyle name="Normal 79 2 3 2 3 5" xfId="18641" xr:uid="{00000000-0005-0000-0000-0000CBA60000}"/>
    <cellStyle name="Normal 79 2 3 2 4" xfId="5192" xr:uid="{00000000-0005-0000-0000-0000CCA60000}"/>
    <cellStyle name="Normal 79 2 3 2 4 2" xfId="15244" xr:uid="{00000000-0005-0000-0000-0000CDA60000}"/>
    <cellStyle name="Normal 79 2 3 2 4 2 2" xfId="45575" xr:uid="{00000000-0005-0000-0000-0000CEA60000}"/>
    <cellStyle name="Normal 79 2 3 2 4 2 3" xfId="30342" xr:uid="{00000000-0005-0000-0000-0000CFA60000}"/>
    <cellStyle name="Normal 79 2 3 2 4 3" xfId="10224" xr:uid="{00000000-0005-0000-0000-0000D0A60000}"/>
    <cellStyle name="Normal 79 2 3 2 4 3 2" xfId="40558" xr:uid="{00000000-0005-0000-0000-0000D1A60000}"/>
    <cellStyle name="Normal 79 2 3 2 4 3 3" xfId="25325" xr:uid="{00000000-0005-0000-0000-0000D2A60000}"/>
    <cellStyle name="Normal 79 2 3 2 4 4" xfId="35545" xr:uid="{00000000-0005-0000-0000-0000D3A60000}"/>
    <cellStyle name="Normal 79 2 3 2 4 5" xfId="20312" xr:uid="{00000000-0005-0000-0000-0000D4A60000}"/>
    <cellStyle name="Normal 79 2 3 2 5" xfId="11902" xr:uid="{00000000-0005-0000-0000-0000D5A60000}"/>
    <cellStyle name="Normal 79 2 3 2 5 2" xfId="42233" xr:uid="{00000000-0005-0000-0000-0000D6A60000}"/>
    <cellStyle name="Normal 79 2 3 2 5 3" xfId="27000" xr:uid="{00000000-0005-0000-0000-0000D7A60000}"/>
    <cellStyle name="Normal 79 2 3 2 6" xfId="6881" xr:uid="{00000000-0005-0000-0000-0000D8A60000}"/>
    <cellStyle name="Normal 79 2 3 2 6 2" xfId="37216" xr:uid="{00000000-0005-0000-0000-0000D9A60000}"/>
    <cellStyle name="Normal 79 2 3 2 6 3" xfId="21983" xr:uid="{00000000-0005-0000-0000-0000DAA60000}"/>
    <cellStyle name="Normal 79 2 3 2 7" xfId="32204" xr:uid="{00000000-0005-0000-0000-0000DBA60000}"/>
    <cellStyle name="Normal 79 2 3 2 8" xfId="16970" xr:uid="{00000000-0005-0000-0000-0000DCA60000}"/>
    <cellStyle name="Normal 79 2 3 3" xfId="2228" xr:uid="{00000000-0005-0000-0000-0000DDA60000}"/>
    <cellStyle name="Normal 79 2 3 3 2" xfId="3918" xr:uid="{00000000-0005-0000-0000-0000DEA60000}"/>
    <cellStyle name="Normal 79 2 3 3 2 2" xfId="13991" xr:uid="{00000000-0005-0000-0000-0000DFA60000}"/>
    <cellStyle name="Normal 79 2 3 3 2 2 2" xfId="44322" xr:uid="{00000000-0005-0000-0000-0000E0A60000}"/>
    <cellStyle name="Normal 79 2 3 3 2 2 3" xfId="29089" xr:uid="{00000000-0005-0000-0000-0000E1A60000}"/>
    <cellStyle name="Normal 79 2 3 3 2 3" xfId="8971" xr:uid="{00000000-0005-0000-0000-0000E2A60000}"/>
    <cellStyle name="Normal 79 2 3 3 2 3 2" xfId="39305" xr:uid="{00000000-0005-0000-0000-0000E3A60000}"/>
    <cellStyle name="Normal 79 2 3 3 2 3 3" xfId="24072" xr:uid="{00000000-0005-0000-0000-0000E4A60000}"/>
    <cellStyle name="Normal 79 2 3 3 2 4" xfId="34292" xr:uid="{00000000-0005-0000-0000-0000E5A60000}"/>
    <cellStyle name="Normal 79 2 3 3 2 5" xfId="19059" xr:uid="{00000000-0005-0000-0000-0000E6A60000}"/>
    <cellStyle name="Normal 79 2 3 3 3" xfId="5610" xr:uid="{00000000-0005-0000-0000-0000E7A60000}"/>
    <cellStyle name="Normal 79 2 3 3 3 2" xfId="15662" xr:uid="{00000000-0005-0000-0000-0000E8A60000}"/>
    <cellStyle name="Normal 79 2 3 3 3 2 2" xfId="45993" xr:uid="{00000000-0005-0000-0000-0000E9A60000}"/>
    <cellStyle name="Normal 79 2 3 3 3 2 3" xfId="30760" xr:uid="{00000000-0005-0000-0000-0000EAA60000}"/>
    <cellStyle name="Normal 79 2 3 3 3 3" xfId="10642" xr:uid="{00000000-0005-0000-0000-0000EBA60000}"/>
    <cellStyle name="Normal 79 2 3 3 3 3 2" xfId="40976" xr:uid="{00000000-0005-0000-0000-0000ECA60000}"/>
    <cellStyle name="Normal 79 2 3 3 3 3 3" xfId="25743" xr:uid="{00000000-0005-0000-0000-0000EDA60000}"/>
    <cellStyle name="Normal 79 2 3 3 3 4" xfId="35963" xr:uid="{00000000-0005-0000-0000-0000EEA60000}"/>
    <cellStyle name="Normal 79 2 3 3 3 5" xfId="20730" xr:uid="{00000000-0005-0000-0000-0000EFA60000}"/>
    <cellStyle name="Normal 79 2 3 3 4" xfId="12320" xr:uid="{00000000-0005-0000-0000-0000F0A60000}"/>
    <cellStyle name="Normal 79 2 3 3 4 2" xfId="42651" xr:uid="{00000000-0005-0000-0000-0000F1A60000}"/>
    <cellStyle name="Normal 79 2 3 3 4 3" xfId="27418" xr:uid="{00000000-0005-0000-0000-0000F2A60000}"/>
    <cellStyle name="Normal 79 2 3 3 5" xfId="7299" xr:uid="{00000000-0005-0000-0000-0000F3A60000}"/>
    <cellStyle name="Normal 79 2 3 3 5 2" xfId="37634" xr:uid="{00000000-0005-0000-0000-0000F4A60000}"/>
    <cellStyle name="Normal 79 2 3 3 5 3" xfId="22401" xr:uid="{00000000-0005-0000-0000-0000F5A60000}"/>
    <cellStyle name="Normal 79 2 3 3 6" xfId="32622" xr:uid="{00000000-0005-0000-0000-0000F6A60000}"/>
    <cellStyle name="Normal 79 2 3 3 7" xfId="17388" xr:uid="{00000000-0005-0000-0000-0000F7A60000}"/>
    <cellStyle name="Normal 79 2 3 4" xfId="3081" xr:uid="{00000000-0005-0000-0000-0000F8A60000}"/>
    <cellStyle name="Normal 79 2 3 4 2" xfId="13155" xr:uid="{00000000-0005-0000-0000-0000F9A60000}"/>
    <cellStyle name="Normal 79 2 3 4 2 2" xfId="43486" xr:uid="{00000000-0005-0000-0000-0000FAA60000}"/>
    <cellStyle name="Normal 79 2 3 4 2 3" xfId="28253" xr:uid="{00000000-0005-0000-0000-0000FBA60000}"/>
    <cellStyle name="Normal 79 2 3 4 3" xfId="8135" xr:uid="{00000000-0005-0000-0000-0000FCA60000}"/>
    <cellStyle name="Normal 79 2 3 4 3 2" xfId="38469" xr:uid="{00000000-0005-0000-0000-0000FDA60000}"/>
    <cellStyle name="Normal 79 2 3 4 3 3" xfId="23236" xr:uid="{00000000-0005-0000-0000-0000FEA60000}"/>
    <cellStyle name="Normal 79 2 3 4 4" xfId="33456" xr:uid="{00000000-0005-0000-0000-0000FFA60000}"/>
    <cellStyle name="Normal 79 2 3 4 5" xfId="18223" xr:uid="{00000000-0005-0000-0000-000000A70000}"/>
    <cellStyle name="Normal 79 2 3 5" xfId="4774" xr:uid="{00000000-0005-0000-0000-000001A70000}"/>
    <cellStyle name="Normal 79 2 3 5 2" xfId="14826" xr:uid="{00000000-0005-0000-0000-000002A70000}"/>
    <cellStyle name="Normal 79 2 3 5 2 2" xfId="45157" xr:uid="{00000000-0005-0000-0000-000003A70000}"/>
    <cellStyle name="Normal 79 2 3 5 2 3" xfId="29924" xr:uid="{00000000-0005-0000-0000-000004A70000}"/>
    <cellStyle name="Normal 79 2 3 5 3" xfId="9806" xr:uid="{00000000-0005-0000-0000-000005A70000}"/>
    <cellStyle name="Normal 79 2 3 5 3 2" xfId="40140" xr:uid="{00000000-0005-0000-0000-000006A70000}"/>
    <cellStyle name="Normal 79 2 3 5 3 3" xfId="24907" xr:uid="{00000000-0005-0000-0000-000007A70000}"/>
    <cellStyle name="Normal 79 2 3 5 4" xfId="35127" xr:uid="{00000000-0005-0000-0000-000008A70000}"/>
    <cellStyle name="Normal 79 2 3 5 5" xfId="19894" xr:uid="{00000000-0005-0000-0000-000009A70000}"/>
    <cellStyle name="Normal 79 2 3 6" xfId="11484" xr:uid="{00000000-0005-0000-0000-00000AA70000}"/>
    <cellStyle name="Normal 79 2 3 6 2" xfId="41815" xr:uid="{00000000-0005-0000-0000-00000BA70000}"/>
    <cellStyle name="Normal 79 2 3 6 3" xfId="26582" xr:uid="{00000000-0005-0000-0000-00000CA70000}"/>
    <cellStyle name="Normal 79 2 3 7" xfId="6463" xr:uid="{00000000-0005-0000-0000-00000DA70000}"/>
    <cellStyle name="Normal 79 2 3 7 2" xfId="36798" xr:uid="{00000000-0005-0000-0000-00000EA70000}"/>
    <cellStyle name="Normal 79 2 3 7 3" xfId="21565" xr:uid="{00000000-0005-0000-0000-00000FA70000}"/>
    <cellStyle name="Normal 79 2 3 8" xfId="31786" xr:uid="{00000000-0005-0000-0000-000010A70000}"/>
    <cellStyle name="Normal 79 2 3 9" xfId="16552" xr:uid="{00000000-0005-0000-0000-000011A70000}"/>
    <cellStyle name="Normal 79 2 4" xfId="1599" xr:uid="{00000000-0005-0000-0000-000012A70000}"/>
    <cellStyle name="Normal 79 2 4 2" xfId="2438" xr:uid="{00000000-0005-0000-0000-000013A70000}"/>
    <cellStyle name="Normal 79 2 4 2 2" xfId="4128" xr:uid="{00000000-0005-0000-0000-000014A70000}"/>
    <cellStyle name="Normal 79 2 4 2 2 2" xfId="14201" xr:uid="{00000000-0005-0000-0000-000015A70000}"/>
    <cellStyle name="Normal 79 2 4 2 2 2 2" xfId="44532" xr:uid="{00000000-0005-0000-0000-000016A70000}"/>
    <cellStyle name="Normal 79 2 4 2 2 2 3" xfId="29299" xr:uid="{00000000-0005-0000-0000-000017A70000}"/>
    <cellStyle name="Normal 79 2 4 2 2 3" xfId="9181" xr:uid="{00000000-0005-0000-0000-000018A70000}"/>
    <cellStyle name="Normal 79 2 4 2 2 3 2" xfId="39515" xr:uid="{00000000-0005-0000-0000-000019A70000}"/>
    <cellStyle name="Normal 79 2 4 2 2 3 3" xfId="24282" xr:uid="{00000000-0005-0000-0000-00001AA70000}"/>
    <cellStyle name="Normal 79 2 4 2 2 4" xfId="34502" xr:uid="{00000000-0005-0000-0000-00001BA70000}"/>
    <cellStyle name="Normal 79 2 4 2 2 5" xfId="19269" xr:uid="{00000000-0005-0000-0000-00001CA70000}"/>
    <cellStyle name="Normal 79 2 4 2 3" xfId="5820" xr:uid="{00000000-0005-0000-0000-00001DA70000}"/>
    <cellStyle name="Normal 79 2 4 2 3 2" xfId="15872" xr:uid="{00000000-0005-0000-0000-00001EA70000}"/>
    <cellStyle name="Normal 79 2 4 2 3 2 2" xfId="46203" xr:uid="{00000000-0005-0000-0000-00001FA70000}"/>
    <cellStyle name="Normal 79 2 4 2 3 2 3" xfId="30970" xr:uid="{00000000-0005-0000-0000-000020A70000}"/>
    <cellStyle name="Normal 79 2 4 2 3 3" xfId="10852" xr:uid="{00000000-0005-0000-0000-000021A70000}"/>
    <cellStyle name="Normal 79 2 4 2 3 3 2" xfId="41186" xr:uid="{00000000-0005-0000-0000-000022A70000}"/>
    <cellStyle name="Normal 79 2 4 2 3 3 3" xfId="25953" xr:uid="{00000000-0005-0000-0000-000023A70000}"/>
    <cellStyle name="Normal 79 2 4 2 3 4" xfId="36173" xr:uid="{00000000-0005-0000-0000-000024A70000}"/>
    <cellStyle name="Normal 79 2 4 2 3 5" xfId="20940" xr:uid="{00000000-0005-0000-0000-000025A70000}"/>
    <cellStyle name="Normal 79 2 4 2 4" xfId="12530" xr:uid="{00000000-0005-0000-0000-000026A70000}"/>
    <cellStyle name="Normal 79 2 4 2 4 2" xfId="42861" xr:uid="{00000000-0005-0000-0000-000027A70000}"/>
    <cellStyle name="Normal 79 2 4 2 4 3" xfId="27628" xr:uid="{00000000-0005-0000-0000-000028A70000}"/>
    <cellStyle name="Normal 79 2 4 2 5" xfId="7509" xr:uid="{00000000-0005-0000-0000-000029A70000}"/>
    <cellStyle name="Normal 79 2 4 2 5 2" xfId="37844" xr:uid="{00000000-0005-0000-0000-00002AA70000}"/>
    <cellStyle name="Normal 79 2 4 2 5 3" xfId="22611" xr:uid="{00000000-0005-0000-0000-00002BA70000}"/>
    <cellStyle name="Normal 79 2 4 2 6" xfId="32832" xr:uid="{00000000-0005-0000-0000-00002CA70000}"/>
    <cellStyle name="Normal 79 2 4 2 7" xfId="17598" xr:uid="{00000000-0005-0000-0000-00002DA70000}"/>
    <cellStyle name="Normal 79 2 4 3" xfId="3291" xr:uid="{00000000-0005-0000-0000-00002EA70000}"/>
    <cellStyle name="Normal 79 2 4 3 2" xfId="13365" xr:uid="{00000000-0005-0000-0000-00002FA70000}"/>
    <cellStyle name="Normal 79 2 4 3 2 2" xfId="43696" xr:uid="{00000000-0005-0000-0000-000030A70000}"/>
    <cellStyle name="Normal 79 2 4 3 2 3" xfId="28463" xr:uid="{00000000-0005-0000-0000-000031A70000}"/>
    <cellStyle name="Normal 79 2 4 3 3" xfId="8345" xr:uid="{00000000-0005-0000-0000-000032A70000}"/>
    <cellStyle name="Normal 79 2 4 3 3 2" xfId="38679" xr:uid="{00000000-0005-0000-0000-000033A70000}"/>
    <cellStyle name="Normal 79 2 4 3 3 3" xfId="23446" xr:uid="{00000000-0005-0000-0000-000034A70000}"/>
    <cellStyle name="Normal 79 2 4 3 4" xfId="33666" xr:uid="{00000000-0005-0000-0000-000035A70000}"/>
    <cellStyle name="Normal 79 2 4 3 5" xfId="18433" xr:uid="{00000000-0005-0000-0000-000036A70000}"/>
    <cellStyle name="Normal 79 2 4 4" xfId="4984" xr:uid="{00000000-0005-0000-0000-000037A70000}"/>
    <cellStyle name="Normal 79 2 4 4 2" xfId="15036" xr:uid="{00000000-0005-0000-0000-000038A70000}"/>
    <cellStyle name="Normal 79 2 4 4 2 2" xfId="45367" xr:uid="{00000000-0005-0000-0000-000039A70000}"/>
    <cellStyle name="Normal 79 2 4 4 2 3" xfId="30134" xr:uid="{00000000-0005-0000-0000-00003AA70000}"/>
    <cellStyle name="Normal 79 2 4 4 3" xfId="10016" xr:uid="{00000000-0005-0000-0000-00003BA70000}"/>
    <cellStyle name="Normal 79 2 4 4 3 2" xfId="40350" xr:uid="{00000000-0005-0000-0000-00003CA70000}"/>
    <cellStyle name="Normal 79 2 4 4 3 3" xfId="25117" xr:uid="{00000000-0005-0000-0000-00003DA70000}"/>
    <cellStyle name="Normal 79 2 4 4 4" xfId="35337" xr:uid="{00000000-0005-0000-0000-00003EA70000}"/>
    <cellStyle name="Normal 79 2 4 4 5" xfId="20104" xr:uid="{00000000-0005-0000-0000-00003FA70000}"/>
    <cellStyle name="Normal 79 2 4 5" xfId="11694" xr:uid="{00000000-0005-0000-0000-000040A70000}"/>
    <cellStyle name="Normal 79 2 4 5 2" xfId="42025" xr:uid="{00000000-0005-0000-0000-000041A70000}"/>
    <cellStyle name="Normal 79 2 4 5 3" xfId="26792" xr:uid="{00000000-0005-0000-0000-000042A70000}"/>
    <cellStyle name="Normal 79 2 4 6" xfId="6673" xr:uid="{00000000-0005-0000-0000-000043A70000}"/>
    <cellStyle name="Normal 79 2 4 6 2" xfId="37008" xr:uid="{00000000-0005-0000-0000-000044A70000}"/>
    <cellStyle name="Normal 79 2 4 6 3" xfId="21775" xr:uid="{00000000-0005-0000-0000-000045A70000}"/>
    <cellStyle name="Normal 79 2 4 7" xfId="31996" xr:uid="{00000000-0005-0000-0000-000046A70000}"/>
    <cellStyle name="Normal 79 2 4 8" xfId="16762" xr:uid="{00000000-0005-0000-0000-000047A70000}"/>
    <cellStyle name="Normal 79 2 5" xfId="2020" xr:uid="{00000000-0005-0000-0000-000048A70000}"/>
    <cellStyle name="Normal 79 2 5 2" xfId="3710" xr:uid="{00000000-0005-0000-0000-000049A70000}"/>
    <cellStyle name="Normal 79 2 5 2 2" xfId="13783" xr:uid="{00000000-0005-0000-0000-00004AA70000}"/>
    <cellStyle name="Normal 79 2 5 2 2 2" xfId="44114" xr:uid="{00000000-0005-0000-0000-00004BA70000}"/>
    <cellStyle name="Normal 79 2 5 2 2 3" xfId="28881" xr:uid="{00000000-0005-0000-0000-00004CA70000}"/>
    <cellStyle name="Normal 79 2 5 2 3" xfId="8763" xr:uid="{00000000-0005-0000-0000-00004DA70000}"/>
    <cellStyle name="Normal 79 2 5 2 3 2" xfId="39097" xr:uid="{00000000-0005-0000-0000-00004EA70000}"/>
    <cellStyle name="Normal 79 2 5 2 3 3" xfId="23864" xr:uid="{00000000-0005-0000-0000-00004FA70000}"/>
    <cellStyle name="Normal 79 2 5 2 4" xfId="34084" xr:uid="{00000000-0005-0000-0000-000050A70000}"/>
    <cellStyle name="Normal 79 2 5 2 5" xfId="18851" xr:uid="{00000000-0005-0000-0000-000051A70000}"/>
    <cellStyle name="Normal 79 2 5 3" xfId="5402" xr:uid="{00000000-0005-0000-0000-000052A70000}"/>
    <cellStyle name="Normal 79 2 5 3 2" xfId="15454" xr:uid="{00000000-0005-0000-0000-000053A70000}"/>
    <cellStyle name="Normal 79 2 5 3 2 2" xfId="45785" xr:uid="{00000000-0005-0000-0000-000054A70000}"/>
    <cellStyle name="Normal 79 2 5 3 2 3" xfId="30552" xr:uid="{00000000-0005-0000-0000-000055A70000}"/>
    <cellStyle name="Normal 79 2 5 3 3" xfId="10434" xr:uid="{00000000-0005-0000-0000-000056A70000}"/>
    <cellStyle name="Normal 79 2 5 3 3 2" xfId="40768" xr:uid="{00000000-0005-0000-0000-000057A70000}"/>
    <cellStyle name="Normal 79 2 5 3 3 3" xfId="25535" xr:uid="{00000000-0005-0000-0000-000058A70000}"/>
    <cellStyle name="Normal 79 2 5 3 4" xfId="35755" xr:uid="{00000000-0005-0000-0000-000059A70000}"/>
    <cellStyle name="Normal 79 2 5 3 5" xfId="20522" xr:uid="{00000000-0005-0000-0000-00005AA70000}"/>
    <cellStyle name="Normal 79 2 5 4" xfId="12112" xr:uid="{00000000-0005-0000-0000-00005BA70000}"/>
    <cellStyle name="Normal 79 2 5 4 2" xfId="42443" xr:uid="{00000000-0005-0000-0000-00005CA70000}"/>
    <cellStyle name="Normal 79 2 5 4 3" xfId="27210" xr:uid="{00000000-0005-0000-0000-00005DA70000}"/>
    <cellStyle name="Normal 79 2 5 5" xfId="7091" xr:uid="{00000000-0005-0000-0000-00005EA70000}"/>
    <cellStyle name="Normal 79 2 5 5 2" xfId="37426" xr:uid="{00000000-0005-0000-0000-00005FA70000}"/>
    <cellStyle name="Normal 79 2 5 5 3" xfId="22193" xr:uid="{00000000-0005-0000-0000-000060A70000}"/>
    <cellStyle name="Normal 79 2 5 6" xfId="32414" xr:uid="{00000000-0005-0000-0000-000061A70000}"/>
    <cellStyle name="Normal 79 2 5 7" xfId="17180" xr:uid="{00000000-0005-0000-0000-000062A70000}"/>
    <cellStyle name="Normal 79 2 6" xfId="2873" xr:uid="{00000000-0005-0000-0000-000063A70000}"/>
    <cellStyle name="Normal 79 2 6 2" xfId="12947" xr:uid="{00000000-0005-0000-0000-000064A70000}"/>
    <cellStyle name="Normal 79 2 6 2 2" xfId="43278" xr:uid="{00000000-0005-0000-0000-000065A70000}"/>
    <cellStyle name="Normal 79 2 6 2 3" xfId="28045" xr:uid="{00000000-0005-0000-0000-000066A70000}"/>
    <cellStyle name="Normal 79 2 6 3" xfId="7927" xr:uid="{00000000-0005-0000-0000-000067A70000}"/>
    <cellStyle name="Normal 79 2 6 3 2" xfId="38261" xr:uid="{00000000-0005-0000-0000-000068A70000}"/>
    <cellStyle name="Normal 79 2 6 3 3" xfId="23028" xr:uid="{00000000-0005-0000-0000-000069A70000}"/>
    <cellStyle name="Normal 79 2 6 4" xfId="33248" xr:uid="{00000000-0005-0000-0000-00006AA70000}"/>
    <cellStyle name="Normal 79 2 6 5" xfId="18015" xr:uid="{00000000-0005-0000-0000-00006BA70000}"/>
    <cellStyle name="Normal 79 2 7" xfId="4566" xr:uid="{00000000-0005-0000-0000-00006CA70000}"/>
    <cellStyle name="Normal 79 2 7 2" xfId="14618" xr:uid="{00000000-0005-0000-0000-00006DA70000}"/>
    <cellStyle name="Normal 79 2 7 2 2" xfId="44949" xr:uid="{00000000-0005-0000-0000-00006EA70000}"/>
    <cellStyle name="Normal 79 2 7 2 3" xfId="29716" xr:uid="{00000000-0005-0000-0000-00006FA70000}"/>
    <cellStyle name="Normal 79 2 7 3" xfId="9598" xr:uid="{00000000-0005-0000-0000-000070A70000}"/>
    <cellStyle name="Normal 79 2 7 3 2" xfId="39932" xr:uid="{00000000-0005-0000-0000-000071A70000}"/>
    <cellStyle name="Normal 79 2 7 3 3" xfId="24699" xr:uid="{00000000-0005-0000-0000-000072A70000}"/>
    <cellStyle name="Normal 79 2 7 4" xfId="34919" xr:uid="{00000000-0005-0000-0000-000073A70000}"/>
    <cellStyle name="Normal 79 2 7 5" xfId="19686" xr:uid="{00000000-0005-0000-0000-000074A70000}"/>
    <cellStyle name="Normal 79 2 8" xfId="11276" xr:uid="{00000000-0005-0000-0000-000075A70000}"/>
    <cellStyle name="Normal 79 2 8 2" xfId="41607" xr:uid="{00000000-0005-0000-0000-000076A70000}"/>
    <cellStyle name="Normal 79 2 8 3" xfId="26374" xr:uid="{00000000-0005-0000-0000-000077A70000}"/>
    <cellStyle name="Normal 79 2 9" xfId="6255" xr:uid="{00000000-0005-0000-0000-000078A70000}"/>
    <cellStyle name="Normal 79 2 9 2" xfId="36590" xr:uid="{00000000-0005-0000-0000-000079A70000}"/>
    <cellStyle name="Normal 79 2 9 3" xfId="21357" xr:uid="{00000000-0005-0000-0000-00007AA70000}"/>
    <cellStyle name="Normal 79 3" xfId="1219" xr:uid="{00000000-0005-0000-0000-00007BA70000}"/>
    <cellStyle name="Normal 79 3 10" xfId="16396" xr:uid="{00000000-0005-0000-0000-00007CA70000}"/>
    <cellStyle name="Normal 79 3 2" xfId="1438" xr:uid="{00000000-0005-0000-0000-00007DA70000}"/>
    <cellStyle name="Normal 79 3 2 2" xfId="1859" xr:uid="{00000000-0005-0000-0000-00007EA70000}"/>
    <cellStyle name="Normal 79 3 2 2 2" xfId="2698" xr:uid="{00000000-0005-0000-0000-00007FA70000}"/>
    <cellStyle name="Normal 79 3 2 2 2 2" xfId="4388" xr:uid="{00000000-0005-0000-0000-000080A70000}"/>
    <cellStyle name="Normal 79 3 2 2 2 2 2" xfId="14461" xr:uid="{00000000-0005-0000-0000-000081A70000}"/>
    <cellStyle name="Normal 79 3 2 2 2 2 2 2" xfId="44792" xr:uid="{00000000-0005-0000-0000-000082A70000}"/>
    <cellStyle name="Normal 79 3 2 2 2 2 2 3" xfId="29559" xr:uid="{00000000-0005-0000-0000-000083A70000}"/>
    <cellStyle name="Normal 79 3 2 2 2 2 3" xfId="9441" xr:uid="{00000000-0005-0000-0000-000084A70000}"/>
    <cellStyle name="Normal 79 3 2 2 2 2 3 2" xfId="39775" xr:uid="{00000000-0005-0000-0000-000085A70000}"/>
    <cellStyle name="Normal 79 3 2 2 2 2 3 3" xfId="24542" xr:uid="{00000000-0005-0000-0000-000086A70000}"/>
    <cellStyle name="Normal 79 3 2 2 2 2 4" xfId="34762" xr:uid="{00000000-0005-0000-0000-000087A70000}"/>
    <cellStyle name="Normal 79 3 2 2 2 2 5" xfId="19529" xr:uid="{00000000-0005-0000-0000-000088A70000}"/>
    <cellStyle name="Normal 79 3 2 2 2 3" xfId="6080" xr:uid="{00000000-0005-0000-0000-000089A70000}"/>
    <cellStyle name="Normal 79 3 2 2 2 3 2" xfId="16132" xr:uid="{00000000-0005-0000-0000-00008AA70000}"/>
    <cellStyle name="Normal 79 3 2 2 2 3 2 2" xfId="46463" xr:uid="{00000000-0005-0000-0000-00008BA70000}"/>
    <cellStyle name="Normal 79 3 2 2 2 3 2 3" xfId="31230" xr:uid="{00000000-0005-0000-0000-00008CA70000}"/>
    <cellStyle name="Normal 79 3 2 2 2 3 3" xfId="11112" xr:uid="{00000000-0005-0000-0000-00008DA70000}"/>
    <cellStyle name="Normal 79 3 2 2 2 3 3 2" xfId="41446" xr:uid="{00000000-0005-0000-0000-00008EA70000}"/>
    <cellStyle name="Normal 79 3 2 2 2 3 3 3" xfId="26213" xr:uid="{00000000-0005-0000-0000-00008FA70000}"/>
    <cellStyle name="Normal 79 3 2 2 2 3 4" xfId="36433" xr:uid="{00000000-0005-0000-0000-000090A70000}"/>
    <cellStyle name="Normal 79 3 2 2 2 3 5" xfId="21200" xr:uid="{00000000-0005-0000-0000-000091A70000}"/>
    <cellStyle name="Normal 79 3 2 2 2 4" xfId="12790" xr:uid="{00000000-0005-0000-0000-000092A70000}"/>
    <cellStyle name="Normal 79 3 2 2 2 4 2" xfId="43121" xr:uid="{00000000-0005-0000-0000-000093A70000}"/>
    <cellStyle name="Normal 79 3 2 2 2 4 3" xfId="27888" xr:uid="{00000000-0005-0000-0000-000094A70000}"/>
    <cellStyle name="Normal 79 3 2 2 2 5" xfId="7769" xr:uid="{00000000-0005-0000-0000-000095A70000}"/>
    <cellStyle name="Normal 79 3 2 2 2 5 2" xfId="38104" xr:uid="{00000000-0005-0000-0000-000096A70000}"/>
    <cellStyle name="Normal 79 3 2 2 2 5 3" xfId="22871" xr:uid="{00000000-0005-0000-0000-000097A70000}"/>
    <cellStyle name="Normal 79 3 2 2 2 6" xfId="33092" xr:uid="{00000000-0005-0000-0000-000098A70000}"/>
    <cellStyle name="Normal 79 3 2 2 2 7" xfId="17858" xr:uid="{00000000-0005-0000-0000-000099A70000}"/>
    <cellStyle name="Normal 79 3 2 2 3" xfId="3551" xr:uid="{00000000-0005-0000-0000-00009AA70000}"/>
    <cellStyle name="Normal 79 3 2 2 3 2" xfId="13625" xr:uid="{00000000-0005-0000-0000-00009BA70000}"/>
    <cellStyle name="Normal 79 3 2 2 3 2 2" xfId="43956" xr:uid="{00000000-0005-0000-0000-00009CA70000}"/>
    <cellStyle name="Normal 79 3 2 2 3 2 3" xfId="28723" xr:uid="{00000000-0005-0000-0000-00009DA70000}"/>
    <cellStyle name="Normal 79 3 2 2 3 3" xfId="8605" xr:uid="{00000000-0005-0000-0000-00009EA70000}"/>
    <cellStyle name="Normal 79 3 2 2 3 3 2" xfId="38939" xr:uid="{00000000-0005-0000-0000-00009FA70000}"/>
    <cellStyle name="Normal 79 3 2 2 3 3 3" xfId="23706" xr:uid="{00000000-0005-0000-0000-0000A0A70000}"/>
    <cellStyle name="Normal 79 3 2 2 3 4" xfId="33926" xr:uid="{00000000-0005-0000-0000-0000A1A70000}"/>
    <cellStyle name="Normal 79 3 2 2 3 5" xfId="18693" xr:uid="{00000000-0005-0000-0000-0000A2A70000}"/>
    <cellStyle name="Normal 79 3 2 2 4" xfId="5244" xr:uid="{00000000-0005-0000-0000-0000A3A70000}"/>
    <cellStyle name="Normal 79 3 2 2 4 2" xfId="15296" xr:uid="{00000000-0005-0000-0000-0000A4A70000}"/>
    <cellStyle name="Normal 79 3 2 2 4 2 2" xfId="45627" xr:uid="{00000000-0005-0000-0000-0000A5A70000}"/>
    <cellStyle name="Normal 79 3 2 2 4 2 3" xfId="30394" xr:uid="{00000000-0005-0000-0000-0000A6A70000}"/>
    <cellStyle name="Normal 79 3 2 2 4 3" xfId="10276" xr:uid="{00000000-0005-0000-0000-0000A7A70000}"/>
    <cellStyle name="Normal 79 3 2 2 4 3 2" xfId="40610" xr:uid="{00000000-0005-0000-0000-0000A8A70000}"/>
    <cellStyle name="Normal 79 3 2 2 4 3 3" xfId="25377" xr:uid="{00000000-0005-0000-0000-0000A9A70000}"/>
    <cellStyle name="Normal 79 3 2 2 4 4" xfId="35597" xr:uid="{00000000-0005-0000-0000-0000AAA70000}"/>
    <cellStyle name="Normal 79 3 2 2 4 5" xfId="20364" xr:uid="{00000000-0005-0000-0000-0000ABA70000}"/>
    <cellStyle name="Normal 79 3 2 2 5" xfId="11954" xr:uid="{00000000-0005-0000-0000-0000ACA70000}"/>
    <cellStyle name="Normal 79 3 2 2 5 2" xfId="42285" xr:uid="{00000000-0005-0000-0000-0000ADA70000}"/>
    <cellStyle name="Normal 79 3 2 2 5 3" xfId="27052" xr:uid="{00000000-0005-0000-0000-0000AEA70000}"/>
    <cellStyle name="Normal 79 3 2 2 6" xfId="6933" xr:uid="{00000000-0005-0000-0000-0000AFA70000}"/>
    <cellStyle name="Normal 79 3 2 2 6 2" xfId="37268" xr:uid="{00000000-0005-0000-0000-0000B0A70000}"/>
    <cellStyle name="Normal 79 3 2 2 6 3" xfId="22035" xr:uid="{00000000-0005-0000-0000-0000B1A70000}"/>
    <cellStyle name="Normal 79 3 2 2 7" xfId="32256" xr:uid="{00000000-0005-0000-0000-0000B2A70000}"/>
    <cellStyle name="Normal 79 3 2 2 8" xfId="17022" xr:uid="{00000000-0005-0000-0000-0000B3A70000}"/>
    <cellStyle name="Normal 79 3 2 3" xfId="2280" xr:uid="{00000000-0005-0000-0000-0000B4A70000}"/>
    <cellStyle name="Normal 79 3 2 3 2" xfId="3970" xr:uid="{00000000-0005-0000-0000-0000B5A70000}"/>
    <cellStyle name="Normal 79 3 2 3 2 2" xfId="14043" xr:uid="{00000000-0005-0000-0000-0000B6A70000}"/>
    <cellStyle name="Normal 79 3 2 3 2 2 2" xfId="44374" xr:uid="{00000000-0005-0000-0000-0000B7A70000}"/>
    <cellStyle name="Normal 79 3 2 3 2 2 3" xfId="29141" xr:uid="{00000000-0005-0000-0000-0000B8A70000}"/>
    <cellStyle name="Normal 79 3 2 3 2 3" xfId="9023" xr:uid="{00000000-0005-0000-0000-0000B9A70000}"/>
    <cellStyle name="Normal 79 3 2 3 2 3 2" xfId="39357" xr:uid="{00000000-0005-0000-0000-0000BAA70000}"/>
    <cellStyle name="Normal 79 3 2 3 2 3 3" xfId="24124" xr:uid="{00000000-0005-0000-0000-0000BBA70000}"/>
    <cellStyle name="Normal 79 3 2 3 2 4" xfId="34344" xr:uid="{00000000-0005-0000-0000-0000BCA70000}"/>
    <cellStyle name="Normal 79 3 2 3 2 5" xfId="19111" xr:uid="{00000000-0005-0000-0000-0000BDA70000}"/>
    <cellStyle name="Normal 79 3 2 3 3" xfId="5662" xr:uid="{00000000-0005-0000-0000-0000BEA70000}"/>
    <cellStyle name="Normal 79 3 2 3 3 2" xfId="15714" xr:uid="{00000000-0005-0000-0000-0000BFA70000}"/>
    <cellStyle name="Normal 79 3 2 3 3 2 2" xfId="46045" xr:uid="{00000000-0005-0000-0000-0000C0A70000}"/>
    <cellStyle name="Normal 79 3 2 3 3 2 3" xfId="30812" xr:uid="{00000000-0005-0000-0000-0000C1A70000}"/>
    <cellStyle name="Normal 79 3 2 3 3 3" xfId="10694" xr:uid="{00000000-0005-0000-0000-0000C2A70000}"/>
    <cellStyle name="Normal 79 3 2 3 3 3 2" xfId="41028" xr:uid="{00000000-0005-0000-0000-0000C3A70000}"/>
    <cellStyle name="Normal 79 3 2 3 3 3 3" xfId="25795" xr:uid="{00000000-0005-0000-0000-0000C4A70000}"/>
    <cellStyle name="Normal 79 3 2 3 3 4" xfId="36015" xr:uid="{00000000-0005-0000-0000-0000C5A70000}"/>
    <cellStyle name="Normal 79 3 2 3 3 5" xfId="20782" xr:uid="{00000000-0005-0000-0000-0000C6A70000}"/>
    <cellStyle name="Normal 79 3 2 3 4" xfId="12372" xr:uid="{00000000-0005-0000-0000-0000C7A70000}"/>
    <cellStyle name="Normal 79 3 2 3 4 2" xfId="42703" xr:uid="{00000000-0005-0000-0000-0000C8A70000}"/>
    <cellStyle name="Normal 79 3 2 3 4 3" xfId="27470" xr:uid="{00000000-0005-0000-0000-0000C9A70000}"/>
    <cellStyle name="Normal 79 3 2 3 5" xfId="7351" xr:uid="{00000000-0005-0000-0000-0000CAA70000}"/>
    <cellStyle name="Normal 79 3 2 3 5 2" xfId="37686" xr:uid="{00000000-0005-0000-0000-0000CBA70000}"/>
    <cellStyle name="Normal 79 3 2 3 5 3" xfId="22453" xr:uid="{00000000-0005-0000-0000-0000CCA70000}"/>
    <cellStyle name="Normal 79 3 2 3 6" xfId="32674" xr:uid="{00000000-0005-0000-0000-0000CDA70000}"/>
    <cellStyle name="Normal 79 3 2 3 7" xfId="17440" xr:uid="{00000000-0005-0000-0000-0000CEA70000}"/>
    <cellStyle name="Normal 79 3 2 4" xfId="3133" xr:uid="{00000000-0005-0000-0000-0000CFA70000}"/>
    <cellStyle name="Normal 79 3 2 4 2" xfId="13207" xr:uid="{00000000-0005-0000-0000-0000D0A70000}"/>
    <cellStyle name="Normal 79 3 2 4 2 2" xfId="43538" xr:uid="{00000000-0005-0000-0000-0000D1A70000}"/>
    <cellStyle name="Normal 79 3 2 4 2 3" xfId="28305" xr:uid="{00000000-0005-0000-0000-0000D2A70000}"/>
    <cellStyle name="Normal 79 3 2 4 3" xfId="8187" xr:uid="{00000000-0005-0000-0000-0000D3A70000}"/>
    <cellStyle name="Normal 79 3 2 4 3 2" xfId="38521" xr:uid="{00000000-0005-0000-0000-0000D4A70000}"/>
    <cellStyle name="Normal 79 3 2 4 3 3" xfId="23288" xr:uid="{00000000-0005-0000-0000-0000D5A70000}"/>
    <cellStyle name="Normal 79 3 2 4 4" xfId="33508" xr:uid="{00000000-0005-0000-0000-0000D6A70000}"/>
    <cellStyle name="Normal 79 3 2 4 5" xfId="18275" xr:uid="{00000000-0005-0000-0000-0000D7A70000}"/>
    <cellStyle name="Normal 79 3 2 5" xfId="4826" xr:uid="{00000000-0005-0000-0000-0000D8A70000}"/>
    <cellStyle name="Normal 79 3 2 5 2" xfId="14878" xr:uid="{00000000-0005-0000-0000-0000D9A70000}"/>
    <cellStyle name="Normal 79 3 2 5 2 2" xfId="45209" xr:uid="{00000000-0005-0000-0000-0000DAA70000}"/>
    <cellStyle name="Normal 79 3 2 5 2 3" xfId="29976" xr:uid="{00000000-0005-0000-0000-0000DBA70000}"/>
    <cellStyle name="Normal 79 3 2 5 3" xfId="9858" xr:uid="{00000000-0005-0000-0000-0000DCA70000}"/>
    <cellStyle name="Normal 79 3 2 5 3 2" xfId="40192" xr:uid="{00000000-0005-0000-0000-0000DDA70000}"/>
    <cellStyle name="Normal 79 3 2 5 3 3" xfId="24959" xr:uid="{00000000-0005-0000-0000-0000DEA70000}"/>
    <cellStyle name="Normal 79 3 2 5 4" xfId="35179" xr:uid="{00000000-0005-0000-0000-0000DFA70000}"/>
    <cellStyle name="Normal 79 3 2 5 5" xfId="19946" xr:uid="{00000000-0005-0000-0000-0000E0A70000}"/>
    <cellStyle name="Normal 79 3 2 6" xfId="11536" xr:uid="{00000000-0005-0000-0000-0000E1A70000}"/>
    <cellStyle name="Normal 79 3 2 6 2" xfId="41867" xr:uid="{00000000-0005-0000-0000-0000E2A70000}"/>
    <cellStyle name="Normal 79 3 2 6 3" xfId="26634" xr:uid="{00000000-0005-0000-0000-0000E3A70000}"/>
    <cellStyle name="Normal 79 3 2 7" xfId="6515" xr:uid="{00000000-0005-0000-0000-0000E4A70000}"/>
    <cellStyle name="Normal 79 3 2 7 2" xfId="36850" xr:uid="{00000000-0005-0000-0000-0000E5A70000}"/>
    <cellStyle name="Normal 79 3 2 7 3" xfId="21617" xr:uid="{00000000-0005-0000-0000-0000E6A70000}"/>
    <cellStyle name="Normal 79 3 2 8" xfId="31838" xr:uid="{00000000-0005-0000-0000-0000E7A70000}"/>
    <cellStyle name="Normal 79 3 2 9" xfId="16604" xr:uid="{00000000-0005-0000-0000-0000E8A70000}"/>
    <cellStyle name="Normal 79 3 3" xfId="1651" xr:uid="{00000000-0005-0000-0000-0000E9A70000}"/>
    <cellStyle name="Normal 79 3 3 2" xfId="2490" xr:uid="{00000000-0005-0000-0000-0000EAA70000}"/>
    <cellStyle name="Normal 79 3 3 2 2" xfId="4180" xr:uid="{00000000-0005-0000-0000-0000EBA70000}"/>
    <cellStyle name="Normal 79 3 3 2 2 2" xfId="14253" xr:uid="{00000000-0005-0000-0000-0000ECA70000}"/>
    <cellStyle name="Normal 79 3 3 2 2 2 2" xfId="44584" xr:uid="{00000000-0005-0000-0000-0000EDA70000}"/>
    <cellStyle name="Normal 79 3 3 2 2 2 3" xfId="29351" xr:uid="{00000000-0005-0000-0000-0000EEA70000}"/>
    <cellStyle name="Normal 79 3 3 2 2 3" xfId="9233" xr:uid="{00000000-0005-0000-0000-0000EFA70000}"/>
    <cellStyle name="Normal 79 3 3 2 2 3 2" xfId="39567" xr:uid="{00000000-0005-0000-0000-0000F0A70000}"/>
    <cellStyle name="Normal 79 3 3 2 2 3 3" xfId="24334" xr:uid="{00000000-0005-0000-0000-0000F1A70000}"/>
    <cellStyle name="Normal 79 3 3 2 2 4" xfId="34554" xr:uid="{00000000-0005-0000-0000-0000F2A70000}"/>
    <cellStyle name="Normal 79 3 3 2 2 5" xfId="19321" xr:uid="{00000000-0005-0000-0000-0000F3A70000}"/>
    <cellStyle name="Normal 79 3 3 2 3" xfId="5872" xr:uid="{00000000-0005-0000-0000-0000F4A70000}"/>
    <cellStyle name="Normal 79 3 3 2 3 2" xfId="15924" xr:uid="{00000000-0005-0000-0000-0000F5A70000}"/>
    <cellStyle name="Normal 79 3 3 2 3 2 2" xfId="46255" xr:uid="{00000000-0005-0000-0000-0000F6A70000}"/>
    <cellStyle name="Normal 79 3 3 2 3 2 3" xfId="31022" xr:uid="{00000000-0005-0000-0000-0000F7A70000}"/>
    <cellStyle name="Normal 79 3 3 2 3 3" xfId="10904" xr:uid="{00000000-0005-0000-0000-0000F8A70000}"/>
    <cellStyle name="Normal 79 3 3 2 3 3 2" xfId="41238" xr:uid="{00000000-0005-0000-0000-0000F9A70000}"/>
    <cellStyle name="Normal 79 3 3 2 3 3 3" xfId="26005" xr:uid="{00000000-0005-0000-0000-0000FAA70000}"/>
    <cellStyle name="Normal 79 3 3 2 3 4" xfId="36225" xr:uid="{00000000-0005-0000-0000-0000FBA70000}"/>
    <cellStyle name="Normal 79 3 3 2 3 5" xfId="20992" xr:uid="{00000000-0005-0000-0000-0000FCA70000}"/>
    <cellStyle name="Normal 79 3 3 2 4" xfId="12582" xr:uid="{00000000-0005-0000-0000-0000FDA70000}"/>
    <cellStyle name="Normal 79 3 3 2 4 2" xfId="42913" xr:uid="{00000000-0005-0000-0000-0000FEA70000}"/>
    <cellStyle name="Normal 79 3 3 2 4 3" xfId="27680" xr:uid="{00000000-0005-0000-0000-0000FFA70000}"/>
    <cellStyle name="Normal 79 3 3 2 5" xfId="7561" xr:uid="{00000000-0005-0000-0000-000000A80000}"/>
    <cellStyle name="Normal 79 3 3 2 5 2" xfId="37896" xr:uid="{00000000-0005-0000-0000-000001A80000}"/>
    <cellStyle name="Normal 79 3 3 2 5 3" xfId="22663" xr:uid="{00000000-0005-0000-0000-000002A80000}"/>
    <cellStyle name="Normal 79 3 3 2 6" xfId="32884" xr:uid="{00000000-0005-0000-0000-000003A80000}"/>
    <cellStyle name="Normal 79 3 3 2 7" xfId="17650" xr:uid="{00000000-0005-0000-0000-000004A80000}"/>
    <cellStyle name="Normal 79 3 3 3" xfId="3343" xr:uid="{00000000-0005-0000-0000-000005A80000}"/>
    <cellStyle name="Normal 79 3 3 3 2" xfId="13417" xr:uid="{00000000-0005-0000-0000-000006A80000}"/>
    <cellStyle name="Normal 79 3 3 3 2 2" xfId="43748" xr:uid="{00000000-0005-0000-0000-000007A80000}"/>
    <cellStyle name="Normal 79 3 3 3 2 3" xfId="28515" xr:uid="{00000000-0005-0000-0000-000008A80000}"/>
    <cellStyle name="Normal 79 3 3 3 3" xfId="8397" xr:uid="{00000000-0005-0000-0000-000009A80000}"/>
    <cellStyle name="Normal 79 3 3 3 3 2" xfId="38731" xr:uid="{00000000-0005-0000-0000-00000AA80000}"/>
    <cellStyle name="Normal 79 3 3 3 3 3" xfId="23498" xr:uid="{00000000-0005-0000-0000-00000BA80000}"/>
    <cellStyle name="Normal 79 3 3 3 4" xfId="33718" xr:uid="{00000000-0005-0000-0000-00000CA80000}"/>
    <cellStyle name="Normal 79 3 3 3 5" xfId="18485" xr:uid="{00000000-0005-0000-0000-00000DA80000}"/>
    <cellStyle name="Normal 79 3 3 4" xfId="5036" xr:uid="{00000000-0005-0000-0000-00000EA80000}"/>
    <cellStyle name="Normal 79 3 3 4 2" xfId="15088" xr:uid="{00000000-0005-0000-0000-00000FA80000}"/>
    <cellStyle name="Normal 79 3 3 4 2 2" xfId="45419" xr:uid="{00000000-0005-0000-0000-000010A80000}"/>
    <cellStyle name="Normal 79 3 3 4 2 3" xfId="30186" xr:uid="{00000000-0005-0000-0000-000011A80000}"/>
    <cellStyle name="Normal 79 3 3 4 3" xfId="10068" xr:uid="{00000000-0005-0000-0000-000012A80000}"/>
    <cellStyle name="Normal 79 3 3 4 3 2" xfId="40402" xr:uid="{00000000-0005-0000-0000-000013A80000}"/>
    <cellStyle name="Normal 79 3 3 4 3 3" xfId="25169" xr:uid="{00000000-0005-0000-0000-000014A80000}"/>
    <cellStyle name="Normal 79 3 3 4 4" xfId="35389" xr:uid="{00000000-0005-0000-0000-000015A80000}"/>
    <cellStyle name="Normal 79 3 3 4 5" xfId="20156" xr:uid="{00000000-0005-0000-0000-000016A80000}"/>
    <cellStyle name="Normal 79 3 3 5" xfId="11746" xr:uid="{00000000-0005-0000-0000-000017A80000}"/>
    <cellStyle name="Normal 79 3 3 5 2" xfId="42077" xr:uid="{00000000-0005-0000-0000-000018A80000}"/>
    <cellStyle name="Normal 79 3 3 5 3" xfId="26844" xr:uid="{00000000-0005-0000-0000-000019A80000}"/>
    <cellStyle name="Normal 79 3 3 6" xfId="6725" xr:uid="{00000000-0005-0000-0000-00001AA80000}"/>
    <cellStyle name="Normal 79 3 3 6 2" xfId="37060" xr:uid="{00000000-0005-0000-0000-00001BA80000}"/>
    <cellStyle name="Normal 79 3 3 6 3" xfId="21827" xr:uid="{00000000-0005-0000-0000-00001CA80000}"/>
    <cellStyle name="Normal 79 3 3 7" xfId="32048" xr:uid="{00000000-0005-0000-0000-00001DA80000}"/>
    <cellStyle name="Normal 79 3 3 8" xfId="16814" xr:uid="{00000000-0005-0000-0000-00001EA80000}"/>
    <cellStyle name="Normal 79 3 4" xfId="2072" xr:uid="{00000000-0005-0000-0000-00001FA80000}"/>
    <cellStyle name="Normal 79 3 4 2" xfId="3762" xr:uid="{00000000-0005-0000-0000-000020A80000}"/>
    <cellStyle name="Normal 79 3 4 2 2" xfId="13835" xr:uid="{00000000-0005-0000-0000-000021A80000}"/>
    <cellStyle name="Normal 79 3 4 2 2 2" xfId="44166" xr:uid="{00000000-0005-0000-0000-000022A80000}"/>
    <cellStyle name="Normal 79 3 4 2 2 3" xfId="28933" xr:uid="{00000000-0005-0000-0000-000023A80000}"/>
    <cellStyle name="Normal 79 3 4 2 3" xfId="8815" xr:uid="{00000000-0005-0000-0000-000024A80000}"/>
    <cellStyle name="Normal 79 3 4 2 3 2" xfId="39149" xr:uid="{00000000-0005-0000-0000-000025A80000}"/>
    <cellStyle name="Normal 79 3 4 2 3 3" xfId="23916" xr:uid="{00000000-0005-0000-0000-000026A80000}"/>
    <cellStyle name="Normal 79 3 4 2 4" xfId="34136" xr:uid="{00000000-0005-0000-0000-000027A80000}"/>
    <cellStyle name="Normal 79 3 4 2 5" xfId="18903" xr:uid="{00000000-0005-0000-0000-000028A80000}"/>
    <cellStyle name="Normal 79 3 4 3" xfId="5454" xr:uid="{00000000-0005-0000-0000-000029A80000}"/>
    <cellStyle name="Normal 79 3 4 3 2" xfId="15506" xr:uid="{00000000-0005-0000-0000-00002AA80000}"/>
    <cellStyle name="Normal 79 3 4 3 2 2" xfId="45837" xr:uid="{00000000-0005-0000-0000-00002BA80000}"/>
    <cellStyle name="Normal 79 3 4 3 2 3" xfId="30604" xr:uid="{00000000-0005-0000-0000-00002CA80000}"/>
    <cellStyle name="Normal 79 3 4 3 3" xfId="10486" xr:uid="{00000000-0005-0000-0000-00002DA80000}"/>
    <cellStyle name="Normal 79 3 4 3 3 2" xfId="40820" xr:uid="{00000000-0005-0000-0000-00002EA80000}"/>
    <cellStyle name="Normal 79 3 4 3 3 3" xfId="25587" xr:uid="{00000000-0005-0000-0000-00002FA80000}"/>
    <cellStyle name="Normal 79 3 4 3 4" xfId="35807" xr:uid="{00000000-0005-0000-0000-000030A80000}"/>
    <cellStyle name="Normal 79 3 4 3 5" xfId="20574" xr:uid="{00000000-0005-0000-0000-000031A80000}"/>
    <cellStyle name="Normal 79 3 4 4" xfId="12164" xr:uid="{00000000-0005-0000-0000-000032A80000}"/>
    <cellStyle name="Normal 79 3 4 4 2" xfId="42495" xr:uid="{00000000-0005-0000-0000-000033A80000}"/>
    <cellStyle name="Normal 79 3 4 4 3" xfId="27262" xr:uid="{00000000-0005-0000-0000-000034A80000}"/>
    <cellStyle name="Normal 79 3 4 5" xfId="7143" xr:uid="{00000000-0005-0000-0000-000035A80000}"/>
    <cellStyle name="Normal 79 3 4 5 2" xfId="37478" xr:uid="{00000000-0005-0000-0000-000036A80000}"/>
    <cellStyle name="Normal 79 3 4 5 3" xfId="22245" xr:uid="{00000000-0005-0000-0000-000037A80000}"/>
    <cellStyle name="Normal 79 3 4 6" xfId="32466" xr:uid="{00000000-0005-0000-0000-000038A80000}"/>
    <cellStyle name="Normal 79 3 4 7" xfId="17232" xr:uid="{00000000-0005-0000-0000-000039A80000}"/>
    <cellStyle name="Normal 79 3 5" xfId="2925" xr:uid="{00000000-0005-0000-0000-00003AA80000}"/>
    <cellStyle name="Normal 79 3 5 2" xfId="12999" xr:uid="{00000000-0005-0000-0000-00003BA80000}"/>
    <cellStyle name="Normal 79 3 5 2 2" xfId="43330" xr:uid="{00000000-0005-0000-0000-00003CA80000}"/>
    <cellStyle name="Normal 79 3 5 2 3" xfId="28097" xr:uid="{00000000-0005-0000-0000-00003DA80000}"/>
    <cellStyle name="Normal 79 3 5 3" xfId="7979" xr:uid="{00000000-0005-0000-0000-00003EA80000}"/>
    <cellStyle name="Normal 79 3 5 3 2" xfId="38313" xr:uid="{00000000-0005-0000-0000-00003FA80000}"/>
    <cellStyle name="Normal 79 3 5 3 3" xfId="23080" xr:uid="{00000000-0005-0000-0000-000040A80000}"/>
    <cellStyle name="Normal 79 3 5 4" xfId="33300" xr:uid="{00000000-0005-0000-0000-000041A80000}"/>
    <cellStyle name="Normal 79 3 5 5" xfId="18067" xr:uid="{00000000-0005-0000-0000-000042A80000}"/>
    <cellStyle name="Normal 79 3 6" xfId="4618" xr:uid="{00000000-0005-0000-0000-000043A80000}"/>
    <cellStyle name="Normal 79 3 6 2" xfId="14670" xr:uid="{00000000-0005-0000-0000-000044A80000}"/>
    <cellStyle name="Normal 79 3 6 2 2" xfId="45001" xr:uid="{00000000-0005-0000-0000-000045A80000}"/>
    <cellStyle name="Normal 79 3 6 2 3" xfId="29768" xr:uid="{00000000-0005-0000-0000-000046A80000}"/>
    <cellStyle name="Normal 79 3 6 3" xfId="9650" xr:uid="{00000000-0005-0000-0000-000047A80000}"/>
    <cellStyle name="Normal 79 3 6 3 2" xfId="39984" xr:uid="{00000000-0005-0000-0000-000048A80000}"/>
    <cellStyle name="Normal 79 3 6 3 3" xfId="24751" xr:uid="{00000000-0005-0000-0000-000049A80000}"/>
    <cellStyle name="Normal 79 3 6 4" xfId="34971" xr:uid="{00000000-0005-0000-0000-00004AA80000}"/>
    <cellStyle name="Normal 79 3 6 5" xfId="19738" xr:uid="{00000000-0005-0000-0000-00004BA80000}"/>
    <cellStyle name="Normal 79 3 7" xfId="11328" xr:uid="{00000000-0005-0000-0000-00004CA80000}"/>
    <cellStyle name="Normal 79 3 7 2" xfId="41659" xr:uid="{00000000-0005-0000-0000-00004DA80000}"/>
    <cellStyle name="Normal 79 3 7 3" xfId="26426" xr:uid="{00000000-0005-0000-0000-00004EA80000}"/>
    <cellStyle name="Normal 79 3 8" xfId="6307" xr:uid="{00000000-0005-0000-0000-00004FA80000}"/>
    <cellStyle name="Normal 79 3 8 2" xfId="36642" xr:uid="{00000000-0005-0000-0000-000050A80000}"/>
    <cellStyle name="Normal 79 3 8 3" xfId="21409" xr:uid="{00000000-0005-0000-0000-000051A80000}"/>
    <cellStyle name="Normal 79 3 9" xfId="31632" xr:uid="{00000000-0005-0000-0000-000052A80000}"/>
    <cellStyle name="Normal 79 4" xfId="1332" xr:uid="{00000000-0005-0000-0000-000053A80000}"/>
    <cellStyle name="Normal 79 4 2" xfId="1755" xr:uid="{00000000-0005-0000-0000-000054A80000}"/>
    <cellStyle name="Normal 79 4 2 2" xfId="2594" xr:uid="{00000000-0005-0000-0000-000055A80000}"/>
    <cellStyle name="Normal 79 4 2 2 2" xfId="4284" xr:uid="{00000000-0005-0000-0000-000056A80000}"/>
    <cellStyle name="Normal 79 4 2 2 2 2" xfId="14357" xr:uid="{00000000-0005-0000-0000-000057A80000}"/>
    <cellStyle name="Normal 79 4 2 2 2 2 2" xfId="44688" xr:uid="{00000000-0005-0000-0000-000058A80000}"/>
    <cellStyle name="Normal 79 4 2 2 2 2 3" xfId="29455" xr:uid="{00000000-0005-0000-0000-000059A80000}"/>
    <cellStyle name="Normal 79 4 2 2 2 3" xfId="9337" xr:uid="{00000000-0005-0000-0000-00005AA80000}"/>
    <cellStyle name="Normal 79 4 2 2 2 3 2" xfId="39671" xr:uid="{00000000-0005-0000-0000-00005BA80000}"/>
    <cellStyle name="Normal 79 4 2 2 2 3 3" xfId="24438" xr:uid="{00000000-0005-0000-0000-00005CA80000}"/>
    <cellStyle name="Normal 79 4 2 2 2 4" xfId="34658" xr:uid="{00000000-0005-0000-0000-00005DA80000}"/>
    <cellStyle name="Normal 79 4 2 2 2 5" xfId="19425" xr:uid="{00000000-0005-0000-0000-00005EA80000}"/>
    <cellStyle name="Normal 79 4 2 2 3" xfId="5976" xr:uid="{00000000-0005-0000-0000-00005FA80000}"/>
    <cellStyle name="Normal 79 4 2 2 3 2" xfId="16028" xr:uid="{00000000-0005-0000-0000-000060A80000}"/>
    <cellStyle name="Normal 79 4 2 2 3 2 2" xfId="46359" xr:uid="{00000000-0005-0000-0000-000061A80000}"/>
    <cellStyle name="Normal 79 4 2 2 3 2 3" xfId="31126" xr:uid="{00000000-0005-0000-0000-000062A80000}"/>
    <cellStyle name="Normal 79 4 2 2 3 3" xfId="11008" xr:uid="{00000000-0005-0000-0000-000063A80000}"/>
    <cellStyle name="Normal 79 4 2 2 3 3 2" xfId="41342" xr:uid="{00000000-0005-0000-0000-000064A80000}"/>
    <cellStyle name="Normal 79 4 2 2 3 3 3" xfId="26109" xr:uid="{00000000-0005-0000-0000-000065A80000}"/>
    <cellStyle name="Normal 79 4 2 2 3 4" xfId="36329" xr:uid="{00000000-0005-0000-0000-000066A80000}"/>
    <cellStyle name="Normal 79 4 2 2 3 5" xfId="21096" xr:uid="{00000000-0005-0000-0000-000067A80000}"/>
    <cellStyle name="Normal 79 4 2 2 4" xfId="12686" xr:uid="{00000000-0005-0000-0000-000068A80000}"/>
    <cellStyle name="Normal 79 4 2 2 4 2" xfId="43017" xr:uid="{00000000-0005-0000-0000-000069A80000}"/>
    <cellStyle name="Normal 79 4 2 2 4 3" xfId="27784" xr:uid="{00000000-0005-0000-0000-00006AA80000}"/>
    <cellStyle name="Normal 79 4 2 2 5" xfId="7665" xr:uid="{00000000-0005-0000-0000-00006BA80000}"/>
    <cellStyle name="Normal 79 4 2 2 5 2" xfId="38000" xr:uid="{00000000-0005-0000-0000-00006CA80000}"/>
    <cellStyle name="Normal 79 4 2 2 5 3" xfId="22767" xr:uid="{00000000-0005-0000-0000-00006DA80000}"/>
    <cellStyle name="Normal 79 4 2 2 6" xfId="32988" xr:uid="{00000000-0005-0000-0000-00006EA80000}"/>
    <cellStyle name="Normal 79 4 2 2 7" xfId="17754" xr:uid="{00000000-0005-0000-0000-00006FA80000}"/>
    <cellStyle name="Normal 79 4 2 3" xfId="3447" xr:uid="{00000000-0005-0000-0000-000070A80000}"/>
    <cellStyle name="Normal 79 4 2 3 2" xfId="13521" xr:uid="{00000000-0005-0000-0000-000071A80000}"/>
    <cellStyle name="Normal 79 4 2 3 2 2" xfId="43852" xr:uid="{00000000-0005-0000-0000-000072A80000}"/>
    <cellStyle name="Normal 79 4 2 3 2 3" xfId="28619" xr:uid="{00000000-0005-0000-0000-000073A80000}"/>
    <cellStyle name="Normal 79 4 2 3 3" xfId="8501" xr:uid="{00000000-0005-0000-0000-000074A80000}"/>
    <cellStyle name="Normal 79 4 2 3 3 2" xfId="38835" xr:uid="{00000000-0005-0000-0000-000075A80000}"/>
    <cellStyle name="Normal 79 4 2 3 3 3" xfId="23602" xr:uid="{00000000-0005-0000-0000-000076A80000}"/>
    <cellStyle name="Normal 79 4 2 3 4" xfId="33822" xr:uid="{00000000-0005-0000-0000-000077A80000}"/>
    <cellStyle name="Normal 79 4 2 3 5" xfId="18589" xr:uid="{00000000-0005-0000-0000-000078A80000}"/>
    <cellStyle name="Normal 79 4 2 4" xfId="5140" xr:uid="{00000000-0005-0000-0000-000079A80000}"/>
    <cellStyle name="Normal 79 4 2 4 2" xfId="15192" xr:uid="{00000000-0005-0000-0000-00007AA80000}"/>
    <cellStyle name="Normal 79 4 2 4 2 2" xfId="45523" xr:uid="{00000000-0005-0000-0000-00007BA80000}"/>
    <cellStyle name="Normal 79 4 2 4 2 3" xfId="30290" xr:uid="{00000000-0005-0000-0000-00007CA80000}"/>
    <cellStyle name="Normal 79 4 2 4 3" xfId="10172" xr:uid="{00000000-0005-0000-0000-00007DA80000}"/>
    <cellStyle name="Normal 79 4 2 4 3 2" xfId="40506" xr:uid="{00000000-0005-0000-0000-00007EA80000}"/>
    <cellStyle name="Normal 79 4 2 4 3 3" xfId="25273" xr:uid="{00000000-0005-0000-0000-00007FA80000}"/>
    <cellStyle name="Normal 79 4 2 4 4" xfId="35493" xr:uid="{00000000-0005-0000-0000-000080A80000}"/>
    <cellStyle name="Normal 79 4 2 4 5" xfId="20260" xr:uid="{00000000-0005-0000-0000-000081A80000}"/>
    <cellStyle name="Normal 79 4 2 5" xfId="11850" xr:uid="{00000000-0005-0000-0000-000082A80000}"/>
    <cellStyle name="Normal 79 4 2 5 2" xfId="42181" xr:uid="{00000000-0005-0000-0000-000083A80000}"/>
    <cellStyle name="Normal 79 4 2 5 3" xfId="26948" xr:uid="{00000000-0005-0000-0000-000084A80000}"/>
    <cellStyle name="Normal 79 4 2 6" xfId="6829" xr:uid="{00000000-0005-0000-0000-000085A80000}"/>
    <cellStyle name="Normal 79 4 2 6 2" xfId="37164" xr:uid="{00000000-0005-0000-0000-000086A80000}"/>
    <cellStyle name="Normal 79 4 2 6 3" xfId="21931" xr:uid="{00000000-0005-0000-0000-000087A80000}"/>
    <cellStyle name="Normal 79 4 2 7" xfId="32152" xr:uid="{00000000-0005-0000-0000-000088A80000}"/>
    <cellStyle name="Normal 79 4 2 8" xfId="16918" xr:uid="{00000000-0005-0000-0000-000089A80000}"/>
    <cellStyle name="Normal 79 4 3" xfId="2176" xr:uid="{00000000-0005-0000-0000-00008AA80000}"/>
    <cellStyle name="Normal 79 4 3 2" xfId="3866" xr:uid="{00000000-0005-0000-0000-00008BA80000}"/>
    <cellStyle name="Normal 79 4 3 2 2" xfId="13939" xr:uid="{00000000-0005-0000-0000-00008CA80000}"/>
    <cellStyle name="Normal 79 4 3 2 2 2" xfId="44270" xr:uid="{00000000-0005-0000-0000-00008DA80000}"/>
    <cellStyle name="Normal 79 4 3 2 2 3" xfId="29037" xr:uid="{00000000-0005-0000-0000-00008EA80000}"/>
    <cellStyle name="Normal 79 4 3 2 3" xfId="8919" xr:uid="{00000000-0005-0000-0000-00008FA80000}"/>
    <cellStyle name="Normal 79 4 3 2 3 2" xfId="39253" xr:uid="{00000000-0005-0000-0000-000090A80000}"/>
    <cellStyle name="Normal 79 4 3 2 3 3" xfId="24020" xr:uid="{00000000-0005-0000-0000-000091A80000}"/>
    <cellStyle name="Normal 79 4 3 2 4" xfId="34240" xr:uid="{00000000-0005-0000-0000-000092A80000}"/>
    <cellStyle name="Normal 79 4 3 2 5" xfId="19007" xr:uid="{00000000-0005-0000-0000-000093A80000}"/>
    <cellStyle name="Normal 79 4 3 3" xfId="5558" xr:uid="{00000000-0005-0000-0000-000094A80000}"/>
    <cellStyle name="Normal 79 4 3 3 2" xfId="15610" xr:uid="{00000000-0005-0000-0000-000095A80000}"/>
    <cellStyle name="Normal 79 4 3 3 2 2" xfId="45941" xr:uid="{00000000-0005-0000-0000-000096A80000}"/>
    <cellStyle name="Normal 79 4 3 3 2 3" xfId="30708" xr:uid="{00000000-0005-0000-0000-000097A80000}"/>
    <cellStyle name="Normal 79 4 3 3 3" xfId="10590" xr:uid="{00000000-0005-0000-0000-000098A80000}"/>
    <cellStyle name="Normal 79 4 3 3 3 2" xfId="40924" xr:uid="{00000000-0005-0000-0000-000099A80000}"/>
    <cellStyle name="Normal 79 4 3 3 3 3" xfId="25691" xr:uid="{00000000-0005-0000-0000-00009AA80000}"/>
    <cellStyle name="Normal 79 4 3 3 4" xfId="35911" xr:uid="{00000000-0005-0000-0000-00009BA80000}"/>
    <cellStyle name="Normal 79 4 3 3 5" xfId="20678" xr:uid="{00000000-0005-0000-0000-00009CA80000}"/>
    <cellStyle name="Normal 79 4 3 4" xfId="12268" xr:uid="{00000000-0005-0000-0000-00009DA80000}"/>
    <cellStyle name="Normal 79 4 3 4 2" xfId="42599" xr:uid="{00000000-0005-0000-0000-00009EA80000}"/>
    <cellStyle name="Normal 79 4 3 4 3" xfId="27366" xr:uid="{00000000-0005-0000-0000-00009FA80000}"/>
    <cellStyle name="Normal 79 4 3 5" xfId="7247" xr:uid="{00000000-0005-0000-0000-0000A0A80000}"/>
    <cellStyle name="Normal 79 4 3 5 2" xfId="37582" xr:uid="{00000000-0005-0000-0000-0000A1A80000}"/>
    <cellStyle name="Normal 79 4 3 5 3" xfId="22349" xr:uid="{00000000-0005-0000-0000-0000A2A80000}"/>
    <cellStyle name="Normal 79 4 3 6" xfId="32570" xr:uid="{00000000-0005-0000-0000-0000A3A80000}"/>
    <cellStyle name="Normal 79 4 3 7" xfId="17336" xr:uid="{00000000-0005-0000-0000-0000A4A80000}"/>
    <cellStyle name="Normal 79 4 4" xfId="3029" xr:uid="{00000000-0005-0000-0000-0000A5A80000}"/>
    <cellStyle name="Normal 79 4 4 2" xfId="13103" xr:uid="{00000000-0005-0000-0000-0000A6A80000}"/>
    <cellStyle name="Normal 79 4 4 2 2" xfId="43434" xr:uid="{00000000-0005-0000-0000-0000A7A80000}"/>
    <cellStyle name="Normal 79 4 4 2 3" xfId="28201" xr:uid="{00000000-0005-0000-0000-0000A8A80000}"/>
    <cellStyle name="Normal 79 4 4 3" xfId="8083" xr:uid="{00000000-0005-0000-0000-0000A9A80000}"/>
    <cellStyle name="Normal 79 4 4 3 2" xfId="38417" xr:uid="{00000000-0005-0000-0000-0000AAA80000}"/>
    <cellStyle name="Normal 79 4 4 3 3" xfId="23184" xr:uid="{00000000-0005-0000-0000-0000ABA80000}"/>
    <cellStyle name="Normal 79 4 4 4" xfId="33404" xr:uid="{00000000-0005-0000-0000-0000ACA80000}"/>
    <cellStyle name="Normal 79 4 4 5" xfId="18171" xr:uid="{00000000-0005-0000-0000-0000ADA80000}"/>
    <cellStyle name="Normal 79 4 5" xfId="4722" xr:uid="{00000000-0005-0000-0000-0000AEA80000}"/>
    <cellStyle name="Normal 79 4 5 2" xfId="14774" xr:uid="{00000000-0005-0000-0000-0000AFA80000}"/>
    <cellStyle name="Normal 79 4 5 2 2" xfId="45105" xr:uid="{00000000-0005-0000-0000-0000B0A80000}"/>
    <cellStyle name="Normal 79 4 5 2 3" xfId="29872" xr:uid="{00000000-0005-0000-0000-0000B1A80000}"/>
    <cellStyle name="Normal 79 4 5 3" xfId="9754" xr:uid="{00000000-0005-0000-0000-0000B2A80000}"/>
    <cellStyle name="Normal 79 4 5 3 2" xfId="40088" xr:uid="{00000000-0005-0000-0000-0000B3A80000}"/>
    <cellStyle name="Normal 79 4 5 3 3" xfId="24855" xr:uid="{00000000-0005-0000-0000-0000B4A80000}"/>
    <cellStyle name="Normal 79 4 5 4" xfId="35075" xr:uid="{00000000-0005-0000-0000-0000B5A80000}"/>
    <cellStyle name="Normal 79 4 5 5" xfId="19842" xr:uid="{00000000-0005-0000-0000-0000B6A80000}"/>
    <cellStyle name="Normal 79 4 6" xfId="11432" xr:uid="{00000000-0005-0000-0000-0000B7A80000}"/>
    <cellStyle name="Normal 79 4 6 2" xfId="41763" xr:uid="{00000000-0005-0000-0000-0000B8A80000}"/>
    <cellStyle name="Normal 79 4 6 3" xfId="26530" xr:uid="{00000000-0005-0000-0000-0000B9A80000}"/>
    <cellStyle name="Normal 79 4 7" xfId="6411" xr:uid="{00000000-0005-0000-0000-0000BAA80000}"/>
    <cellStyle name="Normal 79 4 7 2" xfId="36746" xr:uid="{00000000-0005-0000-0000-0000BBA80000}"/>
    <cellStyle name="Normal 79 4 7 3" xfId="21513" xr:uid="{00000000-0005-0000-0000-0000BCA80000}"/>
    <cellStyle name="Normal 79 4 8" xfId="31734" xr:uid="{00000000-0005-0000-0000-0000BDA80000}"/>
    <cellStyle name="Normal 79 4 9" xfId="16500" xr:uid="{00000000-0005-0000-0000-0000BEA80000}"/>
    <cellStyle name="Normal 79 5" xfId="1545" xr:uid="{00000000-0005-0000-0000-0000BFA80000}"/>
    <cellStyle name="Normal 79 5 2" xfId="2386" xr:uid="{00000000-0005-0000-0000-0000C0A80000}"/>
    <cellStyle name="Normal 79 5 2 2" xfId="4076" xr:uid="{00000000-0005-0000-0000-0000C1A80000}"/>
    <cellStyle name="Normal 79 5 2 2 2" xfId="14149" xr:uid="{00000000-0005-0000-0000-0000C2A80000}"/>
    <cellStyle name="Normal 79 5 2 2 2 2" xfId="44480" xr:uid="{00000000-0005-0000-0000-0000C3A80000}"/>
    <cellStyle name="Normal 79 5 2 2 2 3" xfId="29247" xr:uid="{00000000-0005-0000-0000-0000C4A80000}"/>
    <cellStyle name="Normal 79 5 2 2 3" xfId="9129" xr:uid="{00000000-0005-0000-0000-0000C5A80000}"/>
    <cellStyle name="Normal 79 5 2 2 3 2" xfId="39463" xr:uid="{00000000-0005-0000-0000-0000C6A80000}"/>
    <cellStyle name="Normal 79 5 2 2 3 3" xfId="24230" xr:uid="{00000000-0005-0000-0000-0000C7A80000}"/>
    <cellStyle name="Normal 79 5 2 2 4" xfId="34450" xr:uid="{00000000-0005-0000-0000-0000C8A80000}"/>
    <cellStyle name="Normal 79 5 2 2 5" xfId="19217" xr:uid="{00000000-0005-0000-0000-0000C9A80000}"/>
    <cellStyle name="Normal 79 5 2 3" xfId="5768" xr:uid="{00000000-0005-0000-0000-0000CAA80000}"/>
    <cellStyle name="Normal 79 5 2 3 2" xfId="15820" xr:uid="{00000000-0005-0000-0000-0000CBA80000}"/>
    <cellStyle name="Normal 79 5 2 3 2 2" xfId="46151" xr:uid="{00000000-0005-0000-0000-0000CCA80000}"/>
    <cellStyle name="Normal 79 5 2 3 2 3" xfId="30918" xr:uid="{00000000-0005-0000-0000-0000CDA80000}"/>
    <cellStyle name="Normal 79 5 2 3 3" xfId="10800" xr:uid="{00000000-0005-0000-0000-0000CEA80000}"/>
    <cellStyle name="Normal 79 5 2 3 3 2" xfId="41134" xr:uid="{00000000-0005-0000-0000-0000CFA80000}"/>
    <cellStyle name="Normal 79 5 2 3 3 3" xfId="25901" xr:uid="{00000000-0005-0000-0000-0000D0A80000}"/>
    <cellStyle name="Normal 79 5 2 3 4" xfId="36121" xr:uid="{00000000-0005-0000-0000-0000D1A80000}"/>
    <cellStyle name="Normal 79 5 2 3 5" xfId="20888" xr:uid="{00000000-0005-0000-0000-0000D2A80000}"/>
    <cellStyle name="Normal 79 5 2 4" xfId="12478" xr:uid="{00000000-0005-0000-0000-0000D3A80000}"/>
    <cellStyle name="Normal 79 5 2 4 2" xfId="42809" xr:uid="{00000000-0005-0000-0000-0000D4A80000}"/>
    <cellStyle name="Normal 79 5 2 4 3" xfId="27576" xr:uid="{00000000-0005-0000-0000-0000D5A80000}"/>
    <cellStyle name="Normal 79 5 2 5" xfId="7457" xr:uid="{00000000-0005-0000-0000-0000D6A80000}"/>
    <cellStyle name="Normal 79 5 2 5 2" xfId="37792" xr:uid="{00000000-0005-0000-0000-0000D7A80000}"/>
    <cellStyle name="Normal 79 5 2 5 3" xfId="22559" xr:uid="{00000000-0005-0000-0000-0000D8A80000}"/>
    <cellStyle name="Normal 79 5 2 6" xfId="32780" xr:uid="{00000000-0005-0000-0000-0000D9A80000}"/>
    <cellStyle name="Normal 79 5 2 7" xfId="17546" xr:uid="{00000000-0005-0000-0000-0000DAA80000}"/>
    <cellStyle name="Normal 79 5 3" xfId="3239" xr:uid="{00000000-0005-0000-0000-0000DBA80000}"/>
    <cellStyle name="Normal 79 5 3 2" xfId="13313" xr:uid="{00000000-0005-0000-0000-0000DCA80000}"/>
    <cellStyle name="Normal 79 5 3 2 2" xfId="43644" xr:uid="{00000000-0005-0000-0000-0000DDA80000}"/>
    <cellStyle name="Normal 79 5 3 2 3" xfId="28411" xr:uid="{00000000-0005-0000-0000-0000DEA80000}"/>
    <cellStyle name="Normal 79 5 3 3" xfId="8293" xr:uid="{00000000-0005-0000-0000-0000DFA80000}"/>
    <cellStyle name="Normal 79 5 3 3 2" xfId="38627" xr:uid="{00000000-0005-0000-0000-0000E0A80000}"/>
    <cellStyle name="Normal 79 5 3 3 3" xfId="23394" xr:uid="{00000000-0005-0000-0000-0000E1A80000}"/>
    <cellStyle name="Normal 79 5 3 4" xfId="33614" xr:uid="{00000000-0005-0000-0000-0000E2A80000}"/>
    <cellStyle name="Normal 79 5 3 5" xfId="18381" xr:uid="{00000000-0005-0000-0000-0000E3A80000}"/>
    <cellStyle name="Normal 79 5 4" xfId="4932" xr:uid="{00000000-0005-0000-0000-0000E4A80000}"/>
    <cellStyle name="Normal 79 5 4 2" xfId="14984" xr:uid="{00000000-0005-0000-0000-0000E5A80000}"/>
    <cellStyle name="Normal 79 5 4 2 2" xfId="45315" xr:uid="{00000000-0005-0000-0000-0000E6A80000}"/>
    <cellStyle name="Normal 79 5 4 2 3" xfId="30082" xr:uid="{00000000-0005-0000-0000-0000E7A80000}"/>
    <cellStyle name="Normal 79 5 4 3" xfId="9964" xr:uid="{00000000-0005-0000-0000-0000E8A80000}"/>
    <cellStyle name="Normal 79 5 4 3 2" xfId="40298" xr:uid="{00000000-0005-0000-0000-0000E9A80000}"/>
    <cellStyle name="Normal 79 5 4 3 3" xfId="25065" xr:uid="{00000000-0005-0000-0000-0000EAA80000}"/>
    <cellStyle name="Normal 79 5 4 4" xfId="35285" xr:uid="{00000000-0005-0000-0000-0000EBA80000}"/>
    <cellStyle name="Normal 79 5 4 5" xfId="20052" xr:uid="{00000000-0005-0000-0000-0000ECA80000}"/>
    <cellStyle name="Normal 79 5 5" xfId="11642" xr:uid="{00000000-0005-0000-0000-0000EDA80000}"/>
    <cellStyle name="Normal 79 5 5 2" xfId="41973" xr:uid="{00000000-0005-0000-0000-0000EEA80000}"/>
    <cellStyle name="Normal 79 5 5 3" xfId="26740" xr:uid="{00000000-0005-0000-0000-0000EFA80000}"/>
    <cellStyle name="Normal 79 5 6" xfId="6621" xr:uid="{00000000-0005-0000-0000-0000F0A80000}"/>
    <cellStyle name="Normal 79 5 6 2" xfId="36956" xr:uid="{00000000-0005-0000-0000-0000F1A80000}"/>
    <cellStyle name="Normal 79 5 6 3" xfId="21723" xr:uid="{00000000-0005-0000-0000-0000F2A80000}"/>
    <cellStyle name="Normal 79 5 7" xfId="31944" xr:uid="{00000000-0005-0000-0000-0000F3A80000}"/>
    <cellStyle name="Normal 79 5 8" xfId="16710" xr:uid="{00000000-0005-0000-0000-0000F4A80000}"/>
    <cellStyle name="Normal 79 6" xfId="1966" xr:uid="{00000000-0005-0000-0000-0000F5A80000}"/>
    <cellStyle name="Normal 79 6 2" xfId="3658" xr:uid="{00000000-0005-0000-0000-0000F6A80000}"/>
    <cellStyle name="Normal 79 6 2 2" xfId="13731" xr:uid="{00000000-0005-0000-0000-0000F7A80000}"/>
    <cellStyle name="Normal 79 6 2 2 2" xfId="44062" xr:uid="{00000000-0005-0000-0000-0000F8A80000}"/>
    <cellStyle name="Normal 79 6 2 2 3" xfId="28829" xr:uid="{00000000-0005-0000-0000-0000F9A80000}"/>
    <cellStyle name="Normal 79 6 2 3" xfId="8711" xr:uid="{00000000-0005-0000-0000-0000FAA80000}"/>
    <cellStyle name="Normal 79 6 2 3 2" xfId="39045" xr:uid="{00000000-0005-0000-0000-0000FBA80000}"/>
    <cellStyle name="Normal 79 6 2 3 3" xfId="23812" xr:uid="{00000000-0005-0000-0000-0000FCA80000}"/>
    <cellStyle name="Normal 79 6 2 4" xfId="34032" xr:uid="{00000000-0005-0000-0000-0000FDA80000}"/>
    <cellStyle name="Normal 79 6 2 5" xfId="18799" xr:uid="{00000000-0005-0000-0000-0000FEA80000}"/>
    <cellStyle name="Normal 79 6 3" xfId="5350" xr:uid="{00000000-0005-0000-0000-0000FFA80000}"/>
    <cellStyle name="Normal 79 6 3 2" xfId="15402" xr:uid="{00000000-0005-0000-0000-000000A90000}"/>
    <cellStyle name="Normal 79 6 3 2 2" xfId="45733" xr:uid="{00000000-0005-0000-0000-000001A90000}"/>
    <cellStyle name="Normal 79 6 3 2 3" xfId="30500" xr:uid="{00000000-0005-0000-0000-000002A90000}"/>
    <cellStyle name="Normal 79 6 3 3" xfId="10382" xr:uid="{00000000-0005-0000-0000-000003A90000}"/>
    <cellStyle name="Normal 79 6 3 3 2" xfId="40716" xr:uid="{00000000-0005-0000-0000-000004A90000}"/>
    <cellStyle name="Normal 79 6 3 3 3" xfId="25483" xr:uid="{00000000-0005-0000-0000-000005A90000}"/>
    <cellStyle name="Normal 79 6 3 4" xfId="35703" xr:uid="{00000000-0005-0000-0000-000006A90000}"/>
    <cellStyle name="Normal 79 6 3 5" xfId="20470" xr:uid="{00000000-0005-0000-0000-000007A90000}"/>
    <cellStyle name="Normal 79 6 4" xfId="12060" xr:uid="{00000000-0005-0000-0000-000008A90000}"/>
    <cellStyle name="Normal 79 6 4 2" xfId="42391" xr:uid="{00000000-0005-0000-0000-000009A90000}"/>
    <cellStyle name="Normal 79 6 4 3" xfId="27158" xr:uid="{00000000-0005-0000-0000-00000AA90000}"/>
    <cellStyle name="Normal 79 6 5" xfId="7039" xr:uid="{00000000-0005-0000-0000-00000BA90000}"/>
    <cellStyle name="Normal 79 6 5 2" xfId="37374" xr:uid="{00000000-0005-0000-0000-00000CA90000}"/>
    <cellStyle name="Normal 79 6 5 3" xfId="22141" xr:uid="{00000000-0005-0000-0000-00000DA90000}"/>
    <cellStyle name="Normal 79 6 6" xfId="32362" xr:uid="{00000000-0005-0000-0000-00000EA90000}"/>
    <cellStyle name="Normal 79 6 7" xfId="17128" xr:uid="{00000000-0005-0000-0000-00000FA90000}"/>
    <cellStyle name="Normal 79 7" xfId="2812" xr:uid="{00000000-0005-0000-0000-000010A90000}"/>
    <cellStyle name="Normal 79 7 2" xfId="12895" xr:uid="{00000000-0005-0000-0000-000011A90000}"/>
    <cellStyle name="Normal 79 7 2 2" xfId="43226" xr:uid="{00000000-0005-0000-0000-000012A90000}"/>
    <cellStyle name="Normal 79 7 2 3" xfId="27993" xr:uid="{00000000-0005-0000-0000-000013A90000}"/>
    <cellStyle name="Normal 79 7 3" xfId="7874" xr:uid="{00000000-0005-0000-0000-000014A90000}"/>
    <cellStyle name="Normal 79 7 3 2" xfId="38209" xr:uid="{00000000-0005-0000-0000-000015A90000}"/>
    <cellStyle name="Normal 79 7 3 3" xfId="22976" xr:uid="{00000000-0005-0000-0000-000016A90000}"/>
    <cellStyle name="Normal 79 7 4" xfId="33196" xr:uid="{00000000-0005-0000-0000-000017A90000}"/>
    <cellStyle name="Normal 79 7 5" xfId="17963" xr:uid="{00000000-0005-0000-0000-000018A90000}"/>
    <cellStyle name="Normal 79 8" xfId="4510" xr:uid="{00000000-0005-0000-0000-000019A90000}"/>
    <cellStyle name="Normal 79 8 2" xfId="14566" xr:uid="{00000000-0005-0000-0000-00001AA90000}"/>
    <cellStyle name="Normal 79 8 2 2" xfId="44897" xr:uid="{00000000-0005-0000-0000-00001BA90000}"/>
    <cellStyle name="Normal 79 8 2 3" xfId="29664" xr:uid="{00000000-0005-0000-0000-00001CA90000}"/>
    <cellStyle name="Normal 79 8 3" xfId="9546" xr:uid="{00000000-0005-0000-0000-00001DA90000}"/>
    <cellStyle name="Normal 79 8 3 2" xfId="39880" xr:uid="{00000000-0005-0000-0000-00001EA90000}"/>
    <cellStyle name="Normal 79 8 3 3" xfId="24647" xr:uid="{00000000-0005-0000-0000-00001FA90000}"/>
    <cellStyle name="Normal 79 8 4" xfId="34867" xr:uid="{00000000-0005-0000-0000-000020A90000}"/>
    <cellStyle name="Normal 79 8 5" xfId="19634" xr:uid="{00000000-0005-0000-0000-000021A90000}"/>
    <cellStyle name="Normal 79 9" xfId="11222" xr:uid="{00000000-0005-0000-0000-000022A90000}"/>
    <cellStyle name="Normal 79 9 2" xfId="41555" xr:uid="{00000000-0005-0000-0000-000023A90000}"/>
    <cellStyle name="Normal 79 9 3" xfId="26322" xr:uid="{00000000-0005-0000-0000-000024A90000}"/>
    <cellStyle name="Normal 8" xfId="174" xr:uid="{00000000-0005-0000-0000-000025A90000}"/>
    <cellStyle name="Normal 8 2" xfId="527" xr:uid="{00000000-0005-0000-0000-000026A90000}"/>
    <cellStyle name="Normal 8 3" xfId="913" xr:uid="{00000000-0005-0000-0000-000027A90000}"/>
    <cellStyle name="Normal 8 3 10" xfId="6248" xr:uid="{00000000-0005-0000-0000-000028A90000}"/>
    <cellStyle name="Normal 8 3 10 2" xfId="36585" xr:uid="{00000000-0005-0000-0000-000029A90000}"/>
    <cellStyle name="Normal 8 3 10 3" xfId="21352" xr:uid="{00000000-0005-0000-0000-00002AA90000}"/>
    <cellStyle name="Normal 8 3 11" xfId="31576" xr:uid="{00000000-0005-0000-0000-00002BA90000}"/>
    <cellStyle name="Normal 8 3 12" xfId="16337" xr:uid="{00000000-0005-0000-0000-00002CA90000}"/>
    <cellStyle name="Normal 8 3 2" xfId="1212" xr:uid="{00000000-0005-0000-0000-00002DA90000}"/>
    <cellStyle name="Normal 8 3 2 10" xfId="31627" xr:uid="{00000000-0005-0000-0000-00002EA90000}"/>
    <cellStyle name="Normal 8 3 2 11" xfId="16391" xr:uid="{00000000-0005-0000-0000-00002FA90000}"/>
    <cellStyle name="Normal 8 3 2 2" xfId="1320" xr:uid="{00000000-0005-0000-0000-000030A90000}"/>
    <cellStyle name="Normal 8 3 2 2 10" xfId="16495" xr:uid="{00000000-0005-0000-0000-000031A90000}"/>
    <cellStyle name="Normal 8 3 2 2 2" xfId="1537" xr:uid="{00000000-0005-0000-0000-000032A90000}"/>
    <cellStyle name="Normal 8 3 2 2 2 2" xfId="1958" xr:uid="{00000000-0005-0000-0000-000033A90000}"/>
    <cellStyle name="Normal 8 3 2 2 2 2 2" xfId="2797" xr:uid="{00000000-0005-0000-0000-000034A90000}"/>
    <cellStyle name="Normal 8 3 2 2 2 2 2 2" xfId="4487" xr:uid="{00000000-0005-0000-0000-000035A90000}"/>
    <cellStyle name="Normal 8 3 2 2 2 2 2 2 2" xfId="14560" xr:uid="{00000000-0005-0000-0000-000036A90000}"/>
    <cellStyle name="Normal 8 3 2 2 2 2 2 2 2 2" xfId="44891" xr:uid="{00000000-0005-0000-0000-000037A90000}"/>
    <cellStyle name="Normal 8 3 2 2 2 2 2 2 2 3" xfId="29658" xr:uid="{00000000-0005-0000-0000-000038A90000}"/>
    <cellStyle name="Normal 8 3 2 2 2 2 2 2 3" xfId="9540" xr:uid="{00000000-0005-0000-0000-000039A90000}"/>
    <cellStyle name="Normal 8 3 2 2 2 2 2 2 3 2" xfId="39874" xr:uid="{00000000-0005-0000-0000-00003AA90000}"/>
    <cellStyle name="Normal 8 3 2 2 2 2 2 2 3 3" xfId="24641" xr:uid="{00000000-0005-0000-0000-00003BA90000}"/>
    <cellStyle name="Normal 8 3 2 2 2 2 2 2 4" xfId="34861" xr:uid="{00000000-0005-0000-0000-00003CA90000}"/>
    <cellStyle name="Normal 8 3 2 2 2 2 2 2 5" xfId="19628" xr:uid="{00000000-0005-0000-0000-00003DA90000}"/>
    <cellStyle name="Normal 8 3 2 2 2 2 2 3" xfId="6179" xr:uid="{00000000-0005-0000-0000-00003EA90000}"/>
    <cellStyle name="Normal 8 3 2 2 2 2 2 3 2" xfId="16231" xr:uid="{00000000-0005-0000-0000-00003FA90000}"/>
    <cellStyle name="Normal 8 3 2 2 2 2 2 3 2 2" xfId="46562" xr:uid="{00000000-0005-0000-0000-000040A90000}"/>
    <cellStyle name="Normal 8 3 2 2 2 2 2 3 2 3" xfId="31329" xr:uid="{00000000-0005-0000-0000-000041A90000}"/>
    <cellStyle name="Normal 8 3 2 2 2 2 2 3 3" xfId="11211" xr:uid="{00000000-0005-0000-0000-000042A90000}"/>
    <cellStyle name="Normal 8 3 2 2 2 2 2 3 3 2" xfId="41545" xr:uid="{00000000-0005-0000-0000-000043A90000}"/>
    <cellStyle name="Normal 8 3 2 2 2 2 2 3 3 3" xfId="26312" xr:uid="{00000000-0005-0000-0000-000044A90000}"/>
    <cellStyle name="Normal 8 3 2 2 2 2 2 3 4" xfId="36532" xr:uid="{00000000-0005-0000-0000-000045A90000}"/>
    <cellStyle name="Normal 8 3 2 2 2 2 2 3 5" xfId="21299" xr:uid="{00000000-0005-0000-0000-000046A90000}"/>
    <cellStyle name="Normal 8 3 2 2 2 2 2 4" xfId="12889" xr:uid="{00000000-0005-0000-0000-000047A90000}"/>
    <cellStyle name="Normal 8 3 2 2 2 2 2 4 2" xfId="43220" xr:uid="{00000000-0005-0000-0000-000048A90000}"/>
    <cellStyle name="Normal 8 3 2 2 2 2 2 4 3" xfId="27987" xr:uid="{00000000-0005-0000-0000-000049A90000}"/>
    <cellStyle name="Normal 8 3 2 2 2 2 2 5" xfId="7868" xr:uid="{00000000-0005-0000-0000-00004AA90000}"/>
    <cellStyle name="Normal 8 3 2 2 2 2 2 5 2" xfId="38203" xr:uid="{00000000-0005-0000-0000-00004BA90000}"/>
    <cellStyle name="Normal 8 3 2 2 2 2 2 5 3" xfId="22970" xr:uid="{00000000-0005-0000-0000-00004CA90000}"/>
    <cellStyle name="Normal 8 3 2 2 2 2 2 6" xfId="33191" xr:uid="{00000000-0005-0000-0000-00004DA90000}"/>
    <cellStyle name="Normal 8 3 2 2 2 2 2 7" xfId="17957" xr:uid="{00000000-0005-0000-0000-00004EA90000}"/>
    <cellStyle name="Normal 8 3 2 2 2 2 3" xfId="3650" xr:uid="{00000000-0005-0000-0000-00004FA90000}"/>
    <cellStyle name="Normal 8 3 2 2 2 2 3 2" xfId="13724" xr:uid="{00000000-0005-0000-0000-000050A90000}"/>
    <cellStyle name="Normal 8 3 2 2 2 2 3 2 2" xfId="44055" xr:uid="{00000000-0005-0000-0000-000051A90000}"/>
    <cellStyle name="Normal 8 3 2 2 2 2 3 2 3" xfId="28822" xr:uid="{00000000-0005-0000-0000-000052A90000}"/>
    <cellStyle name="Normal 8 3 2 2 2 2 3 3" xfId="8704" xr:uid="{00000000-0005-0000-0000-000053A90000}"/>
    <cellStyle name="Normal 8 3 2 2 2 2 3 3 2" xfId="39038" xr:uid="{00000000-0005-0000-0000-000054A90000}"/>
    <cellStyle name="Normal 8 3 2 2 2 2 3 3 3" xfId="23805" xr:uid="{00000000-0005-0000-0000-000055A90000}"/>
    <cellStyle name="Normal 8 3 2 2 2 2 3 4" xfId="34025" xr:uid="{00000000-0005-0000-0000-000056A90000}"/>
    <cellStyle name="Normal 8 3 2 2 2 2 3 5" xfId="18792" xr:uid="{00000000-0005-0000-0000-000057A90000}"/>
    <cellStyle name="Normal 8 3 2 2 2 2 4" xfId="5343" xr:uid="{00000000-0005-0000-0000-000058A90000}"/>
    <cellStyle name="Normal 8 3 2 2 2 2 4 2" xfId="15395" xr:uid="{00000000-0005-0000-0000-000059A90000}"/>
    <cellStyle name="Normal 8 3 2 2 2 2 4 2 2" xfId="45726" xr:uid="{00000000-0005-0000-0000-00005AA90000}"/>
    <cellStyle name="Normal 8 3 2 2 2 2 4 2 3" xfId="30493" xr:uid="{00000000-0005-0000-0000-00005BA90000}"/>
    <cellStyle name="Normal 8 3 2 2 2 2 4 3" xfId="10375" xr:uid="{00000000-0005-0000-0000-00005CA90000}"/>
    <cellStyle name="Normal 8 3 2 2 2 2 4 3 2" xfId="40709" xr:uid="{00000000-0005-0000-0000-00005DA90000}"/>
    <cellStyle name="Normal 8 3 2 2 2 2 4 3 3" xfId="25476" xr:uid="{00000000-0005-0000-0000-00005EA90000}"/>
    <cellStyle name="Normal 8 3 2 2 2 2 4 4" xfId="35696" xr:uid="{00000000-0005-0000-0000-00005FA90000}"/>
    <cellStyle name="Normal 8 3 2 2 2 2 4 5" xfId="20463" xr:uid="{00000000-0005-0000-0000-000060A90000}"/>
    <cellStyle name="Normal 8 3 2 2 2 2 5" xfId="12053" xr:uid="{00000000-0005-0000-0000-000061A90000}"/>
    <cellStyle name="Normal 8 3 2 2 2 2 5 2" xfId="42384" xr:uid="{00000000-0005-0000-0000-000062A90000}"/>
    <cellStyle name="Normal 8 3 2 2 2 2 5 3" xfId="27151" xr:uid="{00000000-0005-0000-0000-000063A90000}"/>
    <cellStyle name="Normal 8 3 2 2 2 2 6" xfId="7032" xr:uid="{00000000-0005-0000-0000-000064A90000}"/>
    <cellStyle name="Normal 8 3 2 2 2 2 6 2" xfId="37367" xr:uid="{00000000-0005-0000-0000-000065A90000}"/>
    <cellStyle name="Normal 8 3 2 2 2 2 6 3" xfId="22134" xr:uid="{00000000-0005-0000-0000-000066A90000}"/>
    <cellStyle name="Normal 8 3 2 2 2 2 7" xfId="32355" xr:uid="{00000000-0005-0000-0000-000067A90000}"/>
    <cellStyle name="Normal 8 3 2 2 2 2 8" xfId="17121" xr:uid="{00000000-0005-0000-0000-000068A90000}"/>
    <cellStyle name="Normal 8 3 2 2 2 3" xfId="2379" xr:uid="{00000000-0005-0000-0000-000069A90000}"/>
    <cellStyle name="Normal 8 3 2 2 2 3 2" xfId="4069" xr:uid="{00000000-0005-0000-0000-00006AA90000}"/>
    <cellStyle name="Normal 8 3 2 2 2 3 2 2" xfId="14142" xr:uid="{00000000-0005-0000-0000-00006BA90000}"/>
    <cellStyle name="Normal 8 3 2 2 2 3 2 2 2" xfId="44473" xr:uid="{00000000-0005-0000-0000-00006CA90000}"/>
    <cellStyle name="Normal 8 3 2 2 2 3 2 2 3" xfId="29240" xr:uid="{00000000-0005-0000-0000-00006DA90000}"/>
    <cellStyle name="Normal 8 3 2 2 2 3 2 3" xfId="9122" xr:uid="{00000000-0005-0000-0000-00006EA90000}"/>
    <cellStyle name="Normal 8 3 2 2 2 3 2 3 2" xfId="39456" xr:uid="{00000000-0005-0000-0000-00006FA90000}"/>
    <cellStyle name="Normal 8 3 2 2 2 3 2 3 3" xfId="24223" xr:uid="{00000000-0005-0000-0000-000070A90000}"/>
    <cellStyle name="Normal 8 3 2 2 2 3 2 4" xfId="34443" xr:uid="{00000000-0005-0000-0000-000071A90000}"/>
    <cellStyle name="Normal 8 3 2 2 2 3 2 5" xfId="19210" xr:uid="{00000000-0005-0000-0000-000072A90000}"/>
    <cellStyle name="Normal 8 3 2 2 2 3 3" xfId="5761" xr:uid="{00000000-0005-0000-0000-000073A90000}"/>
    <cellStyle name="Normal 8 3 2 2 2 3 3 2" xfId="15813" xr:uid="{00000000-0005-0000-0000-000074A90000}"/>
    <cellStyle name="Normal 8 3 2 2 2 3 3 2 2" xfId="46144" xr:uid="{00000000-0005-0000-0000-000075A90000}"/>
    <cellStyle name="Normal 8 3 2 2 2 3 3 2 3" xfId="30911" xr:uid="{00000000-0005-0000-0000-000076A90000}"/>
    <cellStyle name="Normal 8 3 2 2 2 3 3 3" xfId="10793" xr:uid="{00000000-0005-0000-0000-000077A90000}"/>
    <cellStyle name="Normal 8 3 2 2 2 3 3 3 2" xfId="41127" xr:uid="{00000000-0005-0000-0000-000078A90000}"/>
    <cellStyle name="Normal 8 3 2 2 2 3 3 3 3" xfId="25894" xr:uid="{00000000-0005-0000-0000-000079A90000}"/>
    <cellStyle name="Normal 8 3 2 2 2 3 3 4" xfId="36114" xr:uid="{00000000-0005-0000-0000-00007AA90000}"/>
    <cellStyle name="Normal 8 3 2 2 2 3 3 5" xfId="20881" xr:uid="{00000000-0005-0000-0000-00007BA90000}"/>
    <cellStyle name="Normal 8 3 2 2 2 3 4" xfId="12471" xr:uid="{00000000-0005-0000-0000-00007CA90000}"/>
    <cellStyle name="Normal 8 3 2 2 2 3 4 2" xfId="42802" xr:uid="{00000000-0005-0000-0000-00007DA90000}"/>
    <cellStyle name="Normal 8 3 2 2 2 3 4 3" xfId="27569" xr:uid="{00000000-0005-0000-0000-00007EA90000}"/>
    <cellStyle name="Normal 8 3 2 2 2 3 5" xfId="7450" xr:uid="{00000000-0005-0000-0000-00007FA90000}"/>
    <cellStyle name="Normal 8 3 2 2 2 3 5 2" xfId="37785" xr:uid="{00000000-0005-0000-0000-000080A90000}"/>
    <cellStyle name="Normal 8 3 2 2 2 3 5 3" xfId="22552" xr:uid="{00000000-0005-0000-0000-000081A90000}"/>
    <cellStyle name="Normal 8 3 2 2 2 3 6" xfId="32773" xr:uid="{00000000-0005-0000-0000-000082A90000}"/>
    <cellStyle name="Normal 8 3 2 2 2 3 7" xfId="17539" xr:uid="{00000000-0005-0000-0000-000083A90000}"/>
    <cellStyle name="Normal 8 3 2 2 2 4" xfId="3232" xr:uid="{00000000-0005-0000-0000-000084A90000}"/>
    <cellStyle name="Normal 8 3 2 2 2 4 2" xfId="13306" xr:uid="{00000000-0005-0000-0000-000085A90000}"/>
    <cellStyle name="Normal 8 3 2 2 2 4 2 2" xfId="43637" xr:uid="{00000000-0005-0000-0000-000086A90000}"/>
    <cellStyle name="Normal 8 3 2 2 2 4 2 3" xfId="28404" xr:uid="{00000000-0005-0000-0000-000087A90000}"/>
    <cellStyle name="Normal 8 3 2 2 2 4 3" xfId="8286" xr:uid="{00000000-0005-0000-0000-000088A90000}"/>
    <cellStyle name="Normal 8 3 2 2 2 4 3 2" xfId="38620" xr:uid="{00000000-0005-0000-0000-000089A90000}"/>
    <cellStyle name="Normal 8 3 2 2 2 4 3 3" xfId="23387" xr:uid="{00000000-0005-0000-0000-00008AA90000}"/>
    <cellStyle name="Normal 8 3 2 2 2 4 4" xfId="33607" xr:uid="{00000000-0005-0000-0000-00008BA90000}"/>
    <cellStyle name="Normal 8 3 2 2 2 4 5" xfId="18374" xr:uid="{00000000-0005-0000-0000-00008CA90000}"/>
    <cellStyle name="Normal 8 3 2 2 2 5" xfId="4925" xr:uid="{00000000-0005-0000-0000-00008DA90000}"/>
    <cellStyle name="Normal 8 3 2 2 2 5 2" xfId="14977" xr:uid="{00000000-0005-0000-0000-00008EA90000}"/>
    <cellStyle name="Normal 8 3 2 2 2 5 2 2" xfId="45308" xr:uid="{00000000-0005-0000-0000-00008FA90000}"/>
    <cellStyle name="Normal 8 3 2 2 2 5 2 3" xfId="30075" xr:uid="{00000000-0005-0000-0000-000090A90000}"/>
    <cellStyle name="Normal 8 3 2 2 2 5 3" xfId="9957" xr:uid="{00000000-0005-0000-0000-000091A90000}"/>
    <cellStyle name="Normal 8 3 2 2 2 5 3 2" xfId="40291" xr:uid="{00000000-0005-0000-0000-000092A90000}"/>
    <cellStyle name="Normal 8 3 2 2 2 5 3 3" xfId="25058" xr:uid="{00000000-0005-0000-0000-000093A90000}"/>
    <cellStyle name="Normal 8 3 2 2 2 5 4" xfId="35278" xr:uid="{00000000-0005-0000-0000-000094A90000}"/>
    <cellStyle name="Normal 8 3 2 2 2 5 5" xfId="20045" xr:uid="{00000000-0005-0000-0000-000095A90000}"/>
    <cellStyle name="Normal 8 3 2 2 2 6" xfId="11635" xr:uid="{00000000-0005-0000-0000-000096A90000}"/>
    <cellStyle name="Normal 8 3 2 2 2 6 2" xfId="41966" xr:uid="{00000000-0005-0000-0000-000097A90000}"/>
    <cellStyle name="Normal 8 3 2 2 2 6 3" xfId="26733" xr:uid="{00000000-0005-0000-0000-000098A90000}"/>
    <cellStyle name="Normal 8 3 2 2 2 7" xfId="6614" xr:uid="{00000000-0005-0000-0000-000099A90000}"/>
    <cellStyle name="Normal 8 3 2 2 2 7 2" xfId="36949" xr:uid="{00000000-0005-0000-0000-00009AA90000}"/>
    <cellStyle name="Normal 8 3 2 2 2 7 3" xfId="21716" xr:uid="{00000000-0005-0000-0000-00009BA90000}"/>
    <cellStyle name="Normal 8 3 2 2 2 8" xfId="31937" xr:uid="{00000000-0005-0000-0000-00009CA90000}"/>
    <cellStyle name="Normal 8 3 2 2 2 9" xfId="16703" xr:uid="{00000000-0005-0000-0000-00009DA90000}"/>
    <cellStyle name="Normal 8 3 2 2 3" xfId="1750" xr:uid="{00000000-0005-0000-0000-00009EA90000}"/>
    <cellStyle name="Normal 8 3 2 2 3 2" xfId="2589" xr:uid="{00000000-0005-0000-0000-00009FA90000}"/>
    <cellStyle name="Normal 8 3 2 2 3 2 2" xfId="4279" xr:uid="{00000000-0005-0000-0000-0000A0A90000}"/>
    <cellStyle name="Normal 8 3 2 2 3 2 2 2" xfId="14352" xr:uid="{00000000-0005-0000-0000-0000A1A90000}"/>
    <cellStyle name="Normal 8 3 2 2 3 2 2 2 2" xfId="44683" xr:uid="{00000000-0005-0000-0000-0000A2A90000}"/>
    <cellStyle name="Normal 8 3 2 2 3 2 2 2 3" xfId="29450" xr:uid="{00000000-0005-0000-0000-0000A3A90000}"/>
    <cellStyle name="Normal 8 3 2 2 3 2 2 3" xfId="9332" xr:uid="{00000000-0005-0000-0000-0000A4A90000}"/>
    <cellStyle name="Normal 8 3 2 2 3 2 2 3 2" xfId="39666" xr:uid="{00000000-0005-0000-0000-0000A5A90000}"/>
    <cellStyle name="Normal 8 3 2 2 3 2 2 3 3" xfId="24433" xr:uid="{00000000-0005-0000-0000-0000A6A90000}"/>
    <cellStyle name="Normal 8 3 2 2 3 2 2 4" xfId="34653" xr:uid="{00000000-0005-0000-0000-0000A7A90000}"/>
    <cellStyle name="Normal 8 3 2 2 3 2 2 5" xfId="19420" xr:uid="{00000000-0005-0000-0000-0000A8A90000}"/>
    <cellStyle name="Normal 8 3 2 2 3 2 3" xfId="5971" xr:uid="{00000000-0005-0000-0000-0000A9A90000}"/>
    <cellStyle name="Normal 8 3 2 2 3 2 3 2" xfId="16023" xr:uid="{00000000-0005-0000-0000-0000AAA90000}"/>
    <cellStyle name="Normal 8 3 2 2 3 2 3 2 2" xfId="46354" xr:uid="{00000000-0005-0000-0000-0000ABA90000}"/>
    <cellStyle name="Normal 8 3 2 2 3 2 3 2 3" xfId="31121" xr:uid="{00000000-0005-0000-0000-0000ACA90000}"/>
    <cellStyle name="Normal 8 3 2 2 3 2 3 3" xfId="11003" xr:uid="{00000000-0005-0000-0000-0000ADA90000}"/>
    <cellStyle name="Normal 8 3 2 2 3 2 3 3 2" xfId="41337" xr:uid="{00000000-0005-0000-0000-0000AEA90000}"/>
    <cellStyle name="Normal 8 3 2 2 3 2 3 3 3" xfId="26104" xr:uid="{00000000-0005-0000-0000-0000AFA90000}"/>
    <cellStyle name="Normal 8 3 2 2 3 2 3 4" xfId="36324" xr:uid="{00000000-0005-0000-0000-0000B0A90000}"/>
    <cellStyle name="Normal 8 3 2 2 3 2 3 5" xfId="21091" xr:uid="{00000000-0005-0000-0000-0000B1A90000}"/>
    <cellStyle name="Normal 8 3 2 2 3 2 4" xfId="12681" xr:uid="{00000000-0005-0000-0000-0000B2A90000}"/>
    <cellStyle name="Normal 8 3 2 2 3 2 4 2" xfId="43012" xr:uid="{00000000-0005-0000-0000-0000B3A90000}"/>
    <cellStyle name="Normal 8 3 2 2 3 2 4 3" xfId="27779" xr:uid="{00000000-0005-0000-0000-0000B4A90000}"/>
    <cellStyle name="Normal 8 3 2 2 3 2 5" xfId="7660" xr:uid="{00000000-0005-0000-0000-0000B5A90000}"/>
    <cellStyle name="Normal 8 3 2 2 3 2 5 2" xfId="37995" xr:uid="{00000000-0005-0000-0000-0000B6A90000}"/>
    <cellStyle name="Normal 8 3 2 2 3 2 5 3" xfId="22762" xr:uid="{00000000-0005-0000-0000-0000B7A90000}"/>
    <cellStyle name="Normal 8 3 2 2 3 2 6" xfId="32983" xr:uid="{00000000-0005-0000-0000-0000B8A90000}"/>
    <cellStyle name="Normal 8 3 2 2 3 2 7" xfId="17749" xr:uid="{00000000-0005-0000-0000-0000B9A90000}"/>
    <cellStyle name="Normal 8 3 2 2 3 3" xfId="3442" xr:uid="{00000000-0005-0000-0000-0000BAA90000}"/>
    <cellStyle name="Normal 8 3 2 2 3 3 2" xfId="13516" xr:uid="{00000000-0005-0000-0000-0000BBA90000}"/>
    <cellStyle name="Normal 8 3 2 2 3 3 2 2" xfId="43847" xr:uid="{00000000-0005-0000-0000-0000BCA90000}"/>
    <cellStyle name="Normal 8 3 2 2 3 3 2 3" xfId="28614" xr:uid="{00000000-0005-0000-0000-0000BDA90000}"/>
    <cellStyle name="Normal 8 3 2 2 3 3 3" xfId="8496" xr:uid="{00000000-0005-0000-0000-0000BEA90000}"/>
    <cellStyle name="Normal 8 3 2 2 3 3 3 2" xfId="38830" xr:uid="{00000000-0005-0000-0000-0000BFA90000}"/>
    <cellStyle name="Normal 8 3 2 2 3 3 3 3" xfId="23597" xr:uid="{00000000-0005-0000-0000-0000C0A90000}"/>
    <cellStyle name="Normal 8 3 2 2 3 3 4" xfId="33817" xr:uid="{00000000-0005-0000-0000-0000C1A90000}"/>
    <cellStyle name="Normal 8 3 2 2 3 3 5" xfId="18584" xr:uid="{00000000-0005-0000-0000-0000C2A90000}"/>
    <cellStyle name="Normal 8 3 2 2 3 4" xfId="5135" xr:uid="{00000000-0005-0000-0000-0000C3A90000}"/>
    <cellStyle name="Normal 8 3 2 2 3 4 2" xfId="15187" xr:uid="{00000000-0005-0000-0000-0000C4A90000}"/>
    <cellStyle name="Normal 8 3 2 2 3 4 2 2" xfId="45518" xr:uid="{00000000-0005-0000-0000-0000C5A90000}"/>
    <cellStyle name="Normal 8 3 2 2 3 4 2 3" xfId="30285" xr:uid="{00000000-0005-0000-0000-0000C6A90000}"/>
    <cellStyle name="Normal 8 3 2 2 3 4 3" xfId="10167" xr:uid="{00000000-0005-0000-0000-0000C7A90000}"/>
    <cellStyle name="Normal 8 3 2 2 3 4 3 2" xfId="40501" xr:uid="{00000000-0005-0000-0000-0000C8A90000}"/>
    <cellStyle name="Normal 8 3 2 2 3 4 3 3" xfId="25268" xr:uid="{00000000-0005-0000-0000-0000C9A90000}"/>
    <cellStyle name="Normal 8 3 2 2 3 4 4" xfId="35488" xr:uid="{00000000-0005-0000-0000-0000CAA90000}"/>
    <cellStyle name="Normal 8 3 2 2 3 4 5" xfId="20255" xr:uid="{00000000-0005-0000-0000-0000CBA90000}"/>
    <cellStyle name="Normal 8 3 2 2 3 5" xfId="11845" xr:uid="{00000000-0005-0000-0000-0000CCA90000}"/>
    <cellStyle name="Normal 8 3 2 2 3 5 2" xfId="42176" xr:uid="{00000000-0005-0000-0000-0000CDA90000}"/>
    <cellStyle name="Normal 8 3 2 2 3 5 3" xfId="26943" xr:uid="{00000000-0005-0000-0000-0000CEA90000}"/>
    <cellStyle name="Normal 8 3 2 2 3 6" xfId="6824" xr:uid="{00000000-0005-0000-0000-0000CFA90000}"/>
    <cellStyle name="Normal 8 3 2 2 3 6 2" xfId="37159" xr:uid="{00000000-0005-0000-0000-0000D0A90000}"/>
    <cellStyle name="Normal 8 3 2 2 3 6 3" xfId="21926" xr:uid="{00000000-0005-0000-0000-0000D1A90000}"/>
    <cellStyle name="Normal 8 3 2 2 3 7" xfId="32147" xr:uid="{00000000-0005-0000-0000-0000D2A90000}"/>
    <cellStyle name="Normal 8 3 2 2 3 8" xfId="16913" xr:uid="{00000000-0005-0000-0000-0000D3A90000}"/>
    <cellStyle name="Normal 8 3 2 2 4" xfId="2171" xr:uid="{00000000-0005-0000-0000-0000D4A90000}"/>
    <cellStyle name="Normal 8 3 2 2 4 2" xfId="3861" xr:uid="{00000000-0005-0000-0000-0000D5A90000}"/>
    <cellStyle name="Normal 8 3 2 2 4 2 2" xfId="13934" xr:uid="{00000000-0005-0000-0000-0000D6A90000}"/>
    <cellStyle name="Normal 8 3 2 2 4 2 2 2" xfId="44265" xr:uid="{00000000-0005-0000-0000-0000D7A90000}"/>
    <cellStyle name="Normal 8 3 2 2 4 2 2 3" xfId="29032" xr:uid="{00000000-0005-0000-0000-0000D8A90000}"/>
    <cellStyle name="Normal 8 3 2 2 4 2 3" xfId="8914" xr:uid="{00000000-0005-0000-0000-0000D9A90000}"/>
    <cellStyle name="Normal 8 3 2 2 4 2 3 2" xfId="39248" xr:uid="{00000000-0005-0000-0000-0000DAA90000}"/>
    <cellStyle name="Normal 8 3 2 2 4 2 3 3" xfId="24015" xr:uid="{00000000-0005-0000-0000-0000DBA90000}"/>
    <cellStyle name="Normal 8 3 2 2 4 2 4" xfId="34235" xr:uid="{00000000-0005-0000-0000-0000DCA90000}"/>
    <cellStyle name="Normal 8 3 2 2 4 2 5" xfId="19002" xr:uid="{00000000-0005-0000-0000-0000DDA90000}"/>
    <cellStyle name="Normal 8 3 2 2 4 3" xfId="5553" xr:uid="{00000000-0005-0000-0000-0000DEA90000}"/>
    <cellStyle name="Normal 8 3 2 2 4 3 2" xfId="15605" xr:uid="{00000000-0005-0000-0000-0000DFA90000}"/>
    <cellStyle name="Normal 8 3 2 2 4 3 2 2" xfId="45936" xr:uid="{00000000-0005-0000-0000-0000E0A90000}"/>
    <cellStyle name="Normal 8 3 2 2 4 3 2 3" xfId="30703" xr:uid="{00000000-0005-0000-0000-0000E1A90000}"/>
    <cellStyle name="Normal 8 3 2 2 4 3 3" xfId="10585" xr:uid="{00000000-0005-0000-0000-0000E2A90000}"/>
    <cellStyle name="Normal 8 3 2 2 4 3 3 2" xfId="40919" xr:uid="{00000000-0005-0000-0000-0000E3A90000}"/>
    <cellStyle name="Normal 8 3 2 2 4 3 3 3" xfId="25686" xr:uid="{00000000-0005-0000-0000-0000E4A90000}"/>
    <cellStyle name="Normal 8 3 2 2 4 3 4" xfId="35906" xr:uid="{00000000-0005-0000-0000-0000E5A90000}"/>
    <cellStyle name="Normal 8 3 2 2 4 3 5" xfId="20673" xr:uid="{00000000-0005-0000-0000-0000E6A90000}"/>
    <cellStyle name="Normal 8 3 2 2 4 4" xfId="12263" xr:uid="{00000000-0005-0000-0000-0000E7A90000}"/>
    <cellStyle name="Normal 8 3 2 2 4 4 2" xfId="42594" xr:uid="{00000000-0005-0000-0000-0000E8A90000}"/>
    <cellStyle name="Normal 8 3 2 2 4 4 3" xfId="27361" xr:uid="{00000000-0005-0000-0000-0000E9A90000}"/>
    <cellStyle name="Normal 8 3 2 2 4 5" xfId="7242" xr:uid="{00000000-0005-0000-0000-0000EAA90000}"/>
    <cellStyle name="Normal 8 3 2 2 4 5 2" xfId="37577" xr:uid="{00000000-0005-0000-0000-0000EBA90000}"/>
    <cellStyle name="Normal 8 3 2 2 4 5 3" xfId="22344" xr:uid="{00000000-0005-0000-0000-0000ECA90000}"/>
    <cellStyle name="Normal 8 3 2 2 4 6" xfId="32565" xr:uid="{00000000-0005-0000-0000-0000EDA90000}"/>
    <cellStyle name="Normal 8 3 2 2 4 7" xfId="17331" xr:uid="{00000000-0005-0000-0000-0000EEA90000}"/>
    <cellStyle name="Normal 8 3 2 2 5" xfId="3024" xr:uid="{00000000-0005-0000-0000-0000EFA90000}"/>
    <cellStyle name="Normal 8 3 2 2 5 2" xfId="13098" xr:uid="{00000000-0005-0000-0000-0000F0A90000}"/>
    <cellStyle name="Normal 8 3 2 2 5 2 2" xfId="43429" xr:uid="{00000000-0005-0000-0000-0000F1A90000}"/>
    <cellStyle name="Normal 8 3 2 2 5 2 3" xfId="28196" xr:uid="{00000000-0005-0000-0000-0000F2A90000}"/>
    <cellStyle name="Normal 8 3 2 2 5 3" xfId="8078" xr:uid="{00000000-0005-0000-0000-0000F3A90000}"/>
    <cellStyle name="Normal 8 3 2 2 5 3 2" xfId="38412" xr:uid="{00000000-0005-0000-0000-0000F4A90000}"/>
    <cellStyle name="Normal 8 3 2 2 5 3 3" xfId="23179" xr:uid="{00000000-0005-0000-0000-0000F5A90000}"/>
    <cellStyle name="Normal 8 3 2 2 5 4" xfId="33399" xr:uid="{00000000-0005-0000-0000-0000F6A90000}"/>
    <cellStyle name="Normal 8 3 2 2 5 5" xfId="18166" xr:uid="{00000000-0005-0000-0000-0000F7A90000}"/>
    <cellStyle name="Normal 8 3 2 2 6" xfId="4717" xr:uid="{00000000-0005-0000-0000-0000F8A90000}"/>
    <cellStyle name="Normal 8 3 2 2 6 2" xfId="14769" xr:uid="{00000000-0005-0000-0000-0000F9A90000}"/>
    <cellStyle name="Normal 8 3 2 2 6 2 2" xfId="45100" xr:uid="{00000000-0005-0000-0000-0000FAA90000}"/>
    <cellStyle name="Normal 8 3 2 2 6 2 3" xfId="29867" xr:uid="{00000000-0005-0000-0000-0000FBA90000}"/>
    <cellStyle name="Normal 8 3 2 2 6 3" xfId="9749" xr:uid="{00000000-0005-0000-0000-0000FCA90000}"/>
    <cellStyle name="Normal 8 3 2 2 6 3 2" xfId="40083" xr:uid="{00000000-0005-0000-0000-0000FDA90000}"/>
    <cellStyle name="Normal 8 3 2 2 6 3 3" xfId="24850" xr:uid="{00000000-0005-0000-0000-0000FEA90000}"/>
    <cellStyle name="Normal 8 3 2 2 6 4" xfId="35070" xr:uid="{00000000-0005-0000-0000-0000FFA90000}"/>
    <cellStyle name="Normal 8 3 2 2 6 5" xfId="19837" xr:uid="{00000000-0005-0000-0000-000000AA0000}"/>
    <cellStyle name="Normal 8 3 2 2 7" xfId="11427" xr:uid="{00000000-0005-0000-0000-000001AA0000}"/>
    <cellStyle name="Normal 8 3 2 2 7 2" xfId="41758" xr:uid="{00000000-0005-0000-0000-000002AA0000}"/>
    <cellStyle name="Normal 8 3 2 2 7 3" xfId="26525" xr:uid="{00000000-0005-0000-0000-000003AA0000}"/>
    <cellStyle name="Normal 8 3 2 2 8" xfId="6406" xr:uid="{00000000-0005-0000-0000-000004AA0000}"/>
    <cellStyle name="Normal 8 3 2 2 8 2" xfId="36741" xr:uid="{00000000-0005-0000-0000-000005AA0000}"/>
    <cellStyle name="Normal 8 3 2 2 8 3" xfId="21508" xr:uid="{00000000-0005-0000-0000-000006AA0000}"/>
    <cellStyle name="Normal 8 3 2 2 9" xfId="31729" xr:uid="{00000000-0005-0000-0000-000007AA0000}"/>
    <cellStyle name="Normal 8 3 2 3" xfId="1433" xr:uid="{00000000-0005-0000-0000-000008AA0000}"/>
    <cellStyle name="Normal 8 3 2 3 2" xfId="1854" xr:uid="{00000000-0005-0000-0000-000009AA0000}"/>
    <cellStyle name="Normal 8 3 2 3 2 2" xfId="2693" xr:uid="{00000000-0005-0000-0000-00000AAA0000}"/>
    <cellStyle name="Normal 8 3 2 3 2 2 2" xfId="4383" xr:uid="{00000000-0005-0000-0000-00000BAA0000}"/>
    <cellStyle name="Normal 8 3 2 3 2 2 2 2" xfId="14456" xr:uid="{00000000-0005-0000-0000-00000CAA0000}"/>
    <cellStyle name="Normal 8 3 2 3 2 2 2 2 2" xfId="44787" xr:uid="{00000000-0005-0000-0000-00000DAA0000}"/>
    <cellStyle name="Normal 8 3 2 3 2 2 2 2 3" xfId="29554" xr:uid="{00000000-0005-0000-0000-00000EAA0000}"/>
    <cellStyle name="Normal 8 3 2 3 2 2 2 3" xfId="9436" xr:uid="{00000000-0005-0000-0000-00000FAA0000}"/>
    <cellStyle name="Normal 8 3 2 3 2 2 2 3 2" xfId="39770" xr:uid="{00000000-0005-0000-0000-000010AA0000}"/>
    <cellStyle name="Normal 8 3 2 3 2 2 2 3 3" xfId="24537" xr:uid="{00000000-0005-0000-0000-000011AA0000}"/>
    <cellStyle name="Normal 8 3 2 3 2 2 2 4" xfId="34757" xr:uid="{00000000-0005-0000-0000-000012AA0000}"/>
    <cellStyle name="Normal 8 3 2 3 2 2 2 5" xfId="19524" xr:uid="{00000000-0005-0000-0000-000013AA0000}"/>
    <cellStyle name="Normal 8 3 2 3 2 2 3" xfId="6075" xr:uid="{00000000-0005-0000-0000-000014AA0000}"/>
    <cellStyle name="Normal 8 3 2 3 2 2 3 2" xfId="16127" xr:uid="{00000000-0005-0000-0000-000015AA0000}"/>
    <cellStyle name="Normal 8 3 2 3 2 2 3 2 2" xfId="46458" xr:uid="{00000000-0005-0000-0000-000016AA0000}"/>
    <cellStyle name="Normal 8 3 2 3 2 2 3 2 3" xfId="31225" xr:uid="{00000000-0005-0000-0000-000017AA0000}"/>
    <cellStyle name="Normal 8 3 2 3 2 2 3 3" xfId="11107" xr:uid="{00000000-0005-0000-0000-000018AA0000}"/>
    <cellStyle name="Normal 8 3 2 3 2 2 3 3 2" xfId="41441" xr:uid="{00000000-0005-0000-0000-000019AA0000}"/>
    <cellStyle name="Normal 8 3 2 3 2 2 3 3 3" xfId="26208" xr:uid="{00000000-0005-0000-0000-00001AAA0000}"/>
    <cellStyle name="Normal 8 3 2 3 2 2 3 4" xfId="36428" xr:uid="{00000000-0005-0000-0000-00001BAA0000}"/>
    <cellStyle name="Normal 8 3 2 3 2 2 3 5" xfId="21195" xr:uid="{00000000-0005-0000-0000-00001CAA0000}"/>
    <cellStyle name="Normal 8 3 2 3 2 2 4" xfId="12785" xr:uid="{00000000-0005-0000-0000-00001DAA0000}"/>
    <cellStyle name="Normal 8 3 2 3 2 2 4 2" xfId="43116" xr:uid="{00000000-0005-0000-0000-00001EAA0000}"/>
    <cellStyle name="Normal 8 3 2 3 2 2 4 3" xfId="27883" xr:uid="{00000000-0005-0000-0000-00001FAA0000}"/>
    <cellStyle name="Normal 8 3 2 3 2 2 5" xfId="7764" xr:uid="{00000000-0005-0000-0000-000020AA0000}"/>
    <cellStyle name="Normal 8 3 2 3 2 2 5 2" xfId="38099" xr:uid="{00000000-0005-0000-0000-000021AA0000}"/>
    <cellStyle name="Normal 8 3 2 3 2 2 5 3" xfId="22866" xr:uid="{00000000-0005-0000-0000-000022AA0000}"/>
    <cellStyle name="Normal 8 3 2 3 2 2 6" xfId="33087" xr:uid="{00000000-0005-0000-0000-000023AA0000}"/>
    <cellStyle name="Normal 8 3 2 3 2 2 7" xfId="17853" xr:uid="{00000000-0005-0000-0000-000024AA0000}"/>
    <cellStyle name="Normal 8 3 2 3 2 3" xfId="3546" xr:uid="{00000000-0005-0000-0000-000025AA0000}"/>
    <cellStyle name="Normal 8 3 2 3 2 3 2" xfId="13620" xr:uid="{00000000-0005-0000-0000-000026AA0000}"/>
    <cellStyle name="Normal 8 3 2 3 2 3 2 2" xfId="43951" xr:uid="{00000000-0005-0000-0000-000027AA0000}"/>
    <cellStyle name="Normal 8 3 2 3 2 3 2 3" xfId="28718" xr:uid="{00000000-0005-0000-0000-000028AA0000}"/>
    <cellStyle name="Normal 8 3 2 3 2 3 3" xfId="8600" xr:uid="{00000000-0005-0000-0000-000029AA0000}"/>
    <cellStyle name="Normal 8 3 2 3 2 3 3 2" xfId="38934" xr:uid="{00000000-0005-0000-0000-00002AAA0000}"/>
    <cellStyle name="Normal 8 3 2 3 2 3 3 3" xfId="23701" xr:uid="{00000000-0005-0000-0000-00002BAA0000}"/>
    <cellStyle name="Normal 8 3 2 3 2 3 4" xfId="33921" xr:uid="{00000000-0005-0000-0000-00002CAA0000}"/>
    <cellStyle name="Normal 8 3 2 3 2 3 5" xfId="18688" xr:uid="{00000000-0005-0000-0000-00002DAA0000}"/>
    <cellStyle name="Normal 8 3 2 3 2 4" xfId="5239" xr:uid="{00000000-0005-0000-0000-00002EAA0000}"/>
    <cellStyle name="Normal 8 3 2 3 2 4 2" xfId="15291" xr:uid="{00000000-0005-0000-0000-00002FAA0000}"/>
    <cellStyle name="Normal 8 3 2 3 2 4 2 2" xfId="45622" xr:uid="{00000000-0005-0000-0000-000030AA0000}"/>
    <cellStyle name="Normal 8 3 2 3 2 4 2 3" xfId="30389" xr:uid="{00000000-0005-0000-0000-000031AA0000}"/>
    <cellStyle name="Normal 8 3 2 3 2 4 3" xfId="10271" xr:uid="{00000000-0005-0000-0000-000032AA0000}"/>
    <cellStyle name="Normal 8 3 2 3 2 4 3 2" xfId="40605" xr:uid="{00000000-0005-0000-0000-000033AA0000}"/>
    <cellStyle name="Normal 8 3 2 3 2 4 3 3" xfId="25372" xr:uid="{00000000-0005-0000-0000-000034AA0000}"/>
    <cellStyle name="Normal 8 3 2 3 2 4 4" xfId="35592" xr:uid="{00000000-0005-0000-0000-000035AA0000}"/>
    <cellStyle name="Normal 8 3 2 3 2 4 5" xfId="20359" xr:uid="{00000000-0005-0000-0000-000036AA0000}"/>
    <cellStyle name="Normal 8 3 2 3 2 5" xfId="11949" xr:uid="{00000000-0005-0000-0000-000037AA0000}"/>
    <cellStyle name="Normal 8 3 2 3 2 5 2" xfId="42280" xr:uid="{00000000-0005-0000-0000-000038AA0000}"/>
    <cellStyle name="Normal 8 3 2 3 2 5 3" xfId="27047" xr:uid="{00000000-0005-0000-0000-000039AA0000}"/>
    <cellStyle name="Normal 8 3 2 3 2 6" xfId="6928" xr:uid="{00000000-0005-0000-0000-00003AAA0000}"/>
    <cellStyle name="Normal 8 3 2 3 2 6 2" xfId="37263" xr:uid="{00000000-0005-0000-0000-00003BAA0000}"/>
    <cellStyle name="Normal 8 3 2 3 2 6 3" xfId="22030" xr:uid="{00000000-0005-0000-0000-00003CAA0000}"/>
    <cellStyle name="Normal 8 3 2 3 2 7" xfId="32251" xr:uid="{00000000-0005-0000-0000-00003DAA0000}"/>
    <cellStyle name="Normal 8 3 2 3 2 8" xfId="17017" xr:uid="{00000000-0005-0000-0000-00003EAA0000}"/>
    <cellStyle name="Normal 8 3 2 3 3" xfId="2275" xr:uid="{00000000-0005-0000-0000-00003FAA0000}"/>
    <cellStyle name="Normal 8 3 2 3 3 2" xfId="3965" xr:uid="{00000000-0005-0000-0000-000040AA0000}"/>
    <cellStyle name="Normal 8 3 2 3 3 2 2" xfId="14038" xr:uid="{00000000-0005-0000-0000-000041AA0000}"/>
    <cellStyle name="Normal 8 3 2 3 3 2 2 2" xfId="44369" xr:uid="{00000000-0005-0000-0000-000042AA0000}"/>
    <cellStyle name="Normal 8 3 2 3 3 2 2 3" xfId="29136" xr:uid="{00000000-0005-0000-0000-000043AA0000}"/>
    <cellStyle name="Normal 8 3 2 3 3 2 3" xfId="9018" xr:uid="{00000000-0005-0000-0000-000044AA0000}"/>
    <cellStyle name="Normal 8 3 2 3 3 2 3 2" xfId="39352" xr:uid="{00000000-0005-0000-0000-000045AA0000}"/>
    <cellStyle name="Normal 8 3 2 3 3 2 3 3" xfId="24119" xr:uid="{00000000-0005-0000-0000-000046AA0000}"/>
    <cellStyle name="Normal 8 3 2 3 3 2 4" xfId="34339" xr:uid="{00000000-0005-0000-0000-000047AA0000}"/>
    <cellStyle name="Normal 8 3 2 3 3 2 5" xfId="19106" xr:uid="{00000000-0005-0000-0000-000048AA0000}"/>
    <cellStyle name="Normal 8 3 2 3 3 3" xfId="5657" xr:uid="{00000000-0005-0000-0000-000049AA0000}"/>
    <cellStyle name="Normal 8 3 2 3 3 3 2" xfId="15709" xr:uid="{00000000-0005-0000-0000-00004AAA0000}"/>
    <cellStyle name="Normal 8 3 2 3 3 3 2 2" xfId="46040" xr:uid="{00000000-0005-0000-0000-00004BAA0000}"/>
    <cellStyle name="Normal 8 3 2 3 3 3 2 3" xfId="30807" xr:uid="{00000000-0005-0000-0000-00004CAA0000}"/>
    <cellStyle name="Normal 8 3 2 3 3 3 3" xfId="10689" xr:uid="{00000000-0005-0000-0000-00004DAA0000}"/>
    <cellStyle name="Normal 8 3 2 3 3 3 3 2" xfId="41023" xr:uid="{00000000-0005-0000-0000-00004EAA0000}"/>
    <cellStyle name="Normal 8 3 2 3 3 3 3 3" xfId="25790" xr:uid="{00000000-0005-0000-0000-00004FAA0000}"/>
    <cellStyle name="Normal 8 3 2 3 3 3 4" xfId="36010" xr:uid="{00000000-0005-0000-0000-000050AA0000}"/>
    <cellStyle name="Normal 8 3 2 3 3 3 5" xfId="20777" xr:uid="{00000000-0005-0000-0000-000051AA0000}"/>
    <cellStyle name="Normal 8 3 2 3 3 4" xfId="12367" xr:uid="{00000000-0005-0000-0000-000052AA0000}"/>
    <cellStyle name="Normal 8 3 2 3 3 4 2" xfId="42698" xr:uid="{00000000-0005-0000-0000-000053AA0000}"/>
    <cellStyle name="Normal 8 3 2 3 3 4 3" xfId="27465" xr:uid="{00000000-0005-0000-0000-000054AA0000}"/>
    <cellStyle name="Normal 8 3 2 3 3 5" xfId="7346" xr:uid="{00000000-0005-0000-0000-000055AA0000}"/>
    <cellStyle name="Normal 8 3 2 3 3 5 2" xfId="37681" xr:uid="{00000000-0005-0000-0000-000056AA0000}"/>
    <cellStyle name="Normal 8 3 2 3 3 5 3" xfId="22448" xr:uid="{00000000-0005-0000-0000-000057AA0000}"/>
    <cellStyle name="Normal 8 3 2 3 3 6" xfId="32669" xr:uid="{00000000-0005-0000-0000-000058AA0000}"/>
    <cellStyle name="Normal 8 3 2 3 3 7" xfId="17435" xr:uid="{00000000-0005-0000-0000-000059AA0000}"/>
    <cellStyle name="Normal 8 3 2 3 4" xfId="3128" xr:uid="{00000000-0005-0000-0000-00005AAA0000}"/>
    <cellStyle name="Normal 8 3 2 3 4 2" xfId="13202" xr:uid="{00000000-0005-0000-0000-00005BAA0000}"/>
    <cellStyle name="Normal 8 3 2 3 4 2 2" xfId="43533" xr:uid="{00000000-0005-0000-0000-00005CAA0000}"/>
    <cellStyle name="Normal 8 3 2 3 4 2 3" xfId="28300" xr:uid="{00000000-0005-0000-0000-00005DAA0000}"/>
    <cellStyle name="Normal 8 3 2 3 4 3" xfId="8182" xr:uid="{00000000-0005-0000-0000-00005EAA0000}"/>
    <cellStyle name="Normal 8 3 2 3 4 3 2" xfId="38516" xr:uid="{00000000-0005-0000-0000-00005FAA0000}"/>
    <cellStyle name="Normal 8 3 2 3 4 3 3" xfId="23283" xr:uid="{00000000-0005-0000-0000-000060AA0000}"/>
    <cellStyle name="Normal 8 3 2 3 4 4" xfId="33503" xr:uid="{00000000-0005-0000-0000-000061AA0000}"/>
    <cellStyle name="Normal 8 3 2 3 4 5" xfId="18270" xr:uid="{00000000-0005-0000-0000-000062AA0000}"/>
    <cellStyle name="Normal 8 3 2 3 5" xfId="4821" xr:uid="{00000000-0005-0000-0000-000063AA0000}"/>
    <cellStyle name="Normal 8 3 2 3 5 2" xfId="14873" xr:uid="{00000000-0005-0000-0000-000064AA0000}"/>
    <cellStyle name="Normal 8 3 2 3 5 2 2" xfId="45204" xr:uid="{00000000-0005-0000-0000-000065AA0000}"/>
    <cellStyle name="Normal 8 3 2 3 5 2 3" xfId="29971" xr:uid="{00000000-0005-0000-0000-000066AA0000}"/>
    <cellStyle name="Normal 8 3 2 3 5 3" xfId="9853" xr:uid="{00000000-0005-0000-0000-000067AA0000}"/>
    <cellStyle name="Normal 8 3 2 3 5 3 2" xfId="40187" xr:uid="{00000000-0005-0000-0000-000068AA0000}"/>
    <cellStyle name="Normal 8 3 2 3 5 3 3" xfId="24954" xr:uid="{00000000-0005-0000-0000-000069AA0000}"/>
    <cellStyle name="Normal 8 3 2 3 5 4" xfId="35174" xr:uid="{00000000-0005-0000-0000-00006AAA0000}"/>
    <cellStyle name="Normal 8 3 2 3 5 5" xfId="19941" xr:uid="{00000000-0005-0000-0000-00006BAA0000}"/>
    <cellStyle name="Normal 8 3 2 3 6" xfId="11531" xr:uid="{00000000-0005-0000-0000-00006CAA0000}"/>
    <cellStyle name="Normal 8 3 2 3 6 2" xfId="41862" xr:uid="{00000000-0005-0000-0000-00006DAA0000}"/>
    <cellStyle name="Normal 8 3 2 3 6 3" xfId="26629" xr:uid="{00000000-0005-0000-0000-00006EAA0000}"/>
    <cellStyle name="Normal 8 3 2 3 7" xfId="6510" xr:uid="{00000000-0005-0000-0000-00006FAA0000}"/>
    <cellStyle name="Normal 8 3 2 3 7 2" xfId="36845" xr:uid="{00000000-0005-0000-0000-000070AA0000}"/>
    <cellStyle name="Normal 8 3 2 3 7 3" xfId="21612" xr:uid="{00000000-0005-0000-0000-000071AA0000}"/>
    <cellStyle name="Normal 8 3 2 3 8" xfId="31833" xr:uid="{00000000-0005-0000-0000-000072AA0000}"/>
    <cellStyle name="Normal 8 3 2 3 9" xfId="16599" xr:uid="{00000000-0005-0000-0000-000073AA0000}"/>
    <cellStyle name="Normal 8 3 2 4" xfId="1646" xr:uid="{00000000-0005-0000-0000-000074AA0000}"/>
    <cellStyle name="Normal 8 3 2 4 2" xfId="2485" xr:uid="{00000000-0005-0000-0000-000075AA0000}"/>
    <cellStyle name="Normal 8 3 2 4 2 2" xfId="4175" xr:uid="{00000000-0005-0000-0000-000076AA0000}"/>
    <cellStyle name="Normal 8 3 2 4 2 2 2" xfId="14248" xr:uid="{00000000-0005-0000-0000-000077AA0000}"/>
    <cellStyle name="Normal 8 3 2 4 2 2 2 2" xfId="44579" xr:uid="{00000000-0005-0000-0000-000078AA0000}"/>
    <cellStyle name="Normal 8 3 2 4 2 2 2 3" xfId="29346" xr:uid="{00000000-0005-0000-0000-000079AA0000}"/>
    <cellStyle name="Normal 8 3 2 4 2 2 3" xfId="9228" xr:uid="{00000000-0005-0000-0000-00007AAA0000}"/>
    <cellStyle name="Normal 8 3 2 4 2 2 3 2" xfId="39562" xr:uid="{00000000-0005-0000-0000-00007BAA0000}"/>
    <cellStyle name="Normal 8 3 2 4 2 2 3 3" xfId="24329" xr:uid="{00000000-0005-0000-0000-00007CAA0000}"/>
    <cellStyle name="Normal 8 3 2 4 2 2 4" xfId="34549" xr:uid="{00000000-0005-0000-0000-00007DAA0000}"/>
    <cellStyle name="Normal 8 3 2 4 2 2 5" xfId="19316" xr:uid="{00000000-0005-0000-0000-00007EAA0000}"/>
    <cellStyle name="Normal 8 3 2 4 2 3" xfId="5867" xr:uid="{00000000-0005-0000-0000-00007FAA0000}"/>
    <cellStyle name="Normal 8 3 2 4 2 3 2" xfId="15919" xr:uid="{00000000-0005-0000-0000-000080AA0000}"/>
    <cellStyle name="Normal 8 3 2 4 2 3 2 2" xfId="46250" xr:uid="{00000000-0005-0000-0000-000081AA0000}"/>
    <cellStyle name="Normal 8 3 2 4 2 3 2 3" xfId="31017" xr:uid="{00000000-0005-0000-0000-000082AA0000}"/>
    <cellStyle name="Normal 8 3 2 4 2 3 3" xfId="10899" xr:uid="{00000000-0005-0000-0000-000083AA0000}"/>
    <cellStyle name="Normal 8 3 2 4 2 3 3 2" xfId="41233" xr:uid="{00000000-0005-0000-0000-000084AA0000}"/>
    <cellStyle name="Normal 8 3 2 4 2 3 3 3" xfId="26000" xr:uid="{00000000-0005-0000-0000-000085AA0000}"/>
    <cellStyle name="Normal 8 3 2 4 2 3 4" xfId="36220" xr:uid="{00000000-0005-0000-0000-000086AA0000}"/>
    <cellStyle name="Normal 8 3 2 4 2 3 5" xfId="20987" xr:uid="{00000000-0005-0000-0000-000087AA0000}"/>
    <cellStyle name="Normal 8 3 2 4 2 4" xfId="12577" xr:uid="{00000000-0005-0000-0000-000088AA0000}"/>
    <cellStyle name="Normal 8 3 2 4 2 4 2" xfId="42908" xr:uid="{00000000-0005-0000-0000-000089AA0000}"/>
    <cellStyle name="Normal 8 3 2 4 2 4 3" xfId="27675" xr:uid="{00000000-0005-0000-0000-00008AAA0000}"/>
    <cellStyle name="Normal 8 3 2 4 2 5" xfId="7556" xr:uid="{00000000-0005-0000-0000-00008BAA0000}"/>
    <cellStyle name="Normal 8 3 2 4 2 5 2" xfId="37891" xr:uid="{00000000-0005-0000-0000-00008CAA0000}"/>
    <cellStyle name="Normal 8 3 2 4 2 5 3" xfId="22658" xr:uid="{00000000-0005-0000-0000-00008DAA0000}"/>
    <cellStyle name="Normal 8 3 2 4 2 6" xfId="32879" xr:uid="{00000000-0005-0000-0000-00008EAA0000}"/>
    <cellStyle name="Normal 8 3 2 4 2 7" xfId="17645" xr:uid="{00000000-0005-0000-0000-00008FAA0000}"/>
    <cellStyle name="Normal 8 3 2 4 3" xfId="3338" xr:uid="{00000000-0005-0000-0000-000090AA0000}"/>
    <cellStyle name="Normal 8 3 2 4 3 2" xfId="13412" xr:uid="{00000000-0005-0000-0000-000091AA0000}"/>
    <cellStyle name="Normal 8 3 2 4 3 2 2" xfId="43743" xr:uid="{00000000-0005-0000-0000-000092AA0000}"/>
    <cellStyle name="Normal 8 3 2 4 3 2 3" xfId="28510" xr:uid="{00000000-0005-0000-0000-000093AA0000}"/>
    <cellStyle name="Normal 8 3 2 4 3 3" xfId="8392" xr:uid="{00000000-0005-0000-0000-000094AA0000}"/>
    <cellStyle name="Normal 8 3 2 4 3 3 2" xfId="38726" xr:uid="{00000000-0005-0000-0000-000095AA0000}"/>
    <cellStyle name="Normal 8 3 2 4 3 3 3" xfId="23493" xr:uid="{00000000-0005-0000-0000-000096AA0000}"/>
    <cellStyle name="Normal 8 3 2 4 3 4" xfId="33713" xr:uid="{00000000-0005-0000-0000-000097AA0000}"/>
    <cellStyle name="Normal 8 3 2 4 3 5" xfId="18480" xr:uid="{00000000-0005-0000-0000-000098AA0000}"/>
    <cellStyle name="Normal 8 3 2 4 4" xfId="5031" xr:uid="{00000000-0005-0000-0000-000099AA0000}"/>
    <cellStyle name="Normal 8 3 2 4 4 2" xfId="15083" xr:uid="{00000000-0005-0000-0000-00009AAA0000}"/>
    <cellStyle name="Normal 8 3 2 4 4 2 2" xfId="45414" xr:uid="{00000000-0005-0000-0000-00009BAA0000}"/>
    <cellStyle name="Normal 8 3 2 4 4 2 3" xfId="30181" xr:uid="{00000000-0005-0000-0000-00009CAA0000}"/>
    <cellStyle name="Normal 8 3 2 4 4 3" xfId="10063" xr:uid="{00000000-0005-0000-0000-00009DAA0000}"/>
    <cellStyle name="Normal 8 3 2 4 4 3 2" xfId="40397" xr:uid="{00000000-0005-0000-0000-00009EAA0000}"/>
    <cellStyle name="Normal 8 3 2 4 4 3 3" xfId="25164" xr:uid="{00000000-0005-0000-0000-00009FAA0000}"/>
    <cellStyle name="Normal 8 3 2 4 4 4" xfId="35384" xr:uid="{00000000-0005-0000-0000-0000A0AA0000}"/>
    <cellStyle name="Normal 8 3 2 4 4 5" xfId="20151" xr:uid="{00000000-0005-0000-0000-0000A1AA0000}"/>
    <cellStyle name="Normal 8 3 2 4 5" xfId="11741" xr:uid="{00000000-0005-0000-0000-0000A2AA0000}"/>
    <cellStyle name="Normal 8 3 2 4 5 2" xfId="42072" xr:uid="{00000000-0005-0000-0000-0000A3AA0000}"/>
    <cellStyle name="Normal 8 3 2 4 5 3" xfId="26839" xr:uid="{00000000-0005-0000-0000-0000A4AA0000}"/>
    <cellStyle name="Normal 8 3 2 4 6" xfId="6720" xr:uid="{00000000-0005-0000-0000-0000A5AA0000}"/>
    <cellStyle name="Normal 8 3 2 4 6 2" xfId="37055" xr:uid="{00000000-0005-0000-0000-0000A6AA0000}"/>
    <cellStyle name="Normal 8 3 2 4 6 3" xfId="21822" xr:uid="{00000000-0005-0000-0000-0000A7AA0000}"/>
    <cellStyle name="Normal 8 3 2 4 7" xfId="32043" xr:uid="{00000000-0005-0000-0000-0000A8AA0000}"/>
    <cellStyle name="Normal 8 3 2 4 8" xfId="16809" xr:uid="{00000000-0005-0000-0000-0000A9AA0000}"/>
    <cellStyle name="Normal 8 3 2 5" xfId="2067" xr:uid="{00000000-0005-0000-0000-0000AAAA0000}"/>
    <cellStyle name="Normal 8 3 2 5 2" xfId="3757" xr:uid="{00000000-0005-0000-0000-0000ABAA0000}"/>
    <cellStyle name="Normal 8 3 2 5 2 2" xfId="13830" xr:uid="{00000000-0005-0000-0000-0000ACAA0000}"/>
    <cellStyle name="Normal 8 3 2 5 2 2 2" xfId="44161" xr:uid="{00000000-0005-0000-0000-0000ADAA0000}"/>
    <cellStyle name="Normal 8 3 2 5 2 2 3" xfId="28928" xr:uid="{00000000-0005-0000-0000-0000AEAA0000}"/>
    <cellStyle name="Normal 8 3 2 5 2 3" xfId="8810" xr:uid="{00000000-0005-0000-0000-0000AFAA0000}"/>
    <cellStyle name="Normal 8 3 2 5 2 3 2" xfId="39144" xr:uid="{00000000-0005-0000-0000-0000B0AA0000}"/>
    <cellStyle name="Normal 8 3 2 5 2 3 3" xfId="23911" xr:uid="{00000000-0005-0000-0000-0000B1AA0000}"/>
    <cellStyle name="Normal 8 3 2 5 2 4" xfId="34131" xr:uid="{00000000-0005-0000-0000-0000B2AA0000}"/>
    <cellStyle name="Normal 8 3 2 5 2 5" xfId="18898" xr:uid="{00000000-0005-0000-0000-0000B3AA0000}"/>
    <cellStyle name="Normal 8 3 2 5 3" xfId="5449" xr:uid="{00000000-0005-0000-0000-0000B4AA0000}"/>
    <cellStyle name="Normal 8 3 2 5 3 2" xfId="15501" xr:uid="{00000000-0005-0000-0000-0000B5AA0000}"/>
    <cellStyle name="Normal 8 3 2 5 3 2 2" xfId="45832" xr:uid="{00000000-0005-0000-0000-0000B6AA0000}"/>
    <cellStyle name="Normal 8 3 2 5 3 2 3" xfId="30599" xr:uid="{00000000-0005-0000-0000-0000B7AA0000}"/>
    <cellStyle name="Normal 8 3 2 5 3 3" xfId="10481" xr:uid="{00000000-0005-0000-0000-0000B8AA0000}"/>
    <cellStyle name="Normal 8 3 2 5 3 3 2" xfId="40815" xr:uid="{00000000-0005-0000-0000-0000B9AA0000}"/>
    <cellStyle name="Normal 8 3 2 5 3 3 3" xfId="25582" xr:uid="{00000000-0005-0000-0000-0000BAAA0000}"/>
    <cellStyle name="Normal 8 3 2 5 3 4" xfId="35802" xr:uid="{00000000-0005-0000-0000-0000BBAA0000}"/>
    <cellStyle name="Normal 8 3 2 5 3 5" xfId="20569" xr:uid="{00000000-0005-0000-0000-0000BCAA0000}"/>
    <cellStyle name="Normal 8 3 2 5 4" xfId="12159" xr:uid="{00000000-0005-0000-0000-0000BDAA0000}"/>
    <cellStyle name="Normal 8 3 2 5 4 2" xfId="42490" xr:uid="{00000000-0005-0000-0000-0000BEAA0000}"/>
    <cellStyle name="Normal 8 3 2 5 4 3" xfId="27257" xr:uid="{00000000-0005-0000-0000-0000BFAA0000}"/>
    <cellStyle name="Normal 8 3 2 5 5" xfId="7138" xr:uid="{00000000-0005-0000-0000-0000C0AA0000}"/>
    <cellStyle name="Normal 8 3 2 5 5 2" xfId="37473" xr:uid="{00000000-0005-0000-0000-0000C1AA0000}"/>
    <cellStyle name="Normal 8 3 2 5 5 3" xfId="22240" xr:uid="{00000000-0005-0000-0000-0000C2AA0000}"/>
    <cellStyle name="Normal 8 3 2 5 6" xfId="32461" xr:uid="{00000000-0005-0000-0000-0000C3AA0000}"/>
    <cellStyle name="Normal 8 3 2 5 7" xfId="17227" xr:uid="{00000000-0005-0000-0000-0000C4AA0000}"/>
    <cellStyle name="Normal 8 3 2 6" xfId="2920" xr:uid="{00000000-0005-0000-0000-0000C5AA0000}"/>
    <cellStyle name="Normal 8 3 2 6 2" xfId="12994" xr:uid="{00000000-0005-0000-0000-0000C6AA0000}"/>
    <cellStyle name="Normal 8 3 2 6 2 2" xfId="43325" xr:uid="{00000000-0005-0000-0000-0000C7AA0000}"/>
    <cellStyle name="Normal 8 3 2 6 2 3" xfId="28092" xr:uid="{00000000-0005-0000-0000-0000C8AA0000}"/>
    <cellStyle name="Normal 8 3 2 6 3" xfId="7974" xr:uid="{00000000-0005-0000-0000-0000C9AA0000}"/>
    <cellStyle name="Normal 8 3 2 6 3 2" xfId="38308" xr:uid="{00000000-0005-0000-0000-0000CAAA0000}"/>
    <cellStyle name="Normal 8 3 2 6 3 3" xfId="23075" xr:uid="{00000000-0005-0000-0000-0000CBAA0000}"/>
    <cellStyle name="Normal 8 3 2 6 4" xfId="33295" xr:uid="{00000000-0005-0000-0000-0000CCAA0000}"/>
    <cellStyle name="Normal 8 3 2 6 5" xfId="18062" xr:uid="{00000000-0005-0000-0000-0000CDAA0000}"/>
    <cellStyle name="Normal 8 3 2 7" xfId="4613" xr:uid="{00000000-0005-0000-0000-0000CEAA0000}"/>
    <cellStyle name="Normal 8 3 2 7 2" xfId="14665" xr:uid="{00000000-0005-0000-0000-0000CFAA0000}"/>
    <cellStyle name="Normal 8 3 2 7 2 2" xfId="44996" xr:uid="{00000000-0005-0000-0000-0000D0AA0000}"/>
    <cellStyle name="Normal 8 3 2 7 2 3" xfId="29763" xr:uid="{00000000-0005-0000-0000-0000D1AA0000}"/>
    <cellStyle name="Normal 8 3 2 7 3" xfId="9645" xr:uid="{00000000-0005-0000-0000-0000D2AA0000}"/>
    <cellStyle name="Normal 8 3 2 7 3 2" xfId="39979" xr:uid="{00000000-0005-0000-0000-0000D3AA0000}"/>
    <cellStyle name="Normal 8 3 2 7 3 3" xfId="24746" xr:uid="{00000000-0005-0000-0000-0000D4AA0000}"/>
    <cellStyle name="Normal 8 3 2 7 4" xfId="34966" xr:uid="{00000000-0005-0000-0000-0000D5AA0000}"/>
    <cellStyle name="Normal 8 3 2 7 5" xfId="19733" xr:uid="{00000000-0005-0000-0000-0000D6AA0000}"/>
    <cellStyle name="Normal 8 3 2 8" xfId="11323" xr:uid="{00000000-0005-0000-0000-0000D7AA0000}"/>
    <cellStyle name="Normal 8 3 2 8 2" xfId="41654" xr:uid="{00000000-0005-0000-0000-0000D8AA0000}"/>
    <cellStyle name="Normal 8 3 2 8 3" xfId="26421" xr:uid="{00000000-0005-0000-0000-0000D9AA0000}"/>
    <cellStyle name="Normal 8 3 2 9" xfId="6302" xr:uid="{00000000-0005-0000-0000-0000DAAA0000}"/>
    <cellStyle name="Normal 8 3 2 9 2" xfId="36637" xr:uid="{00000000-0005-0000-0000-0000DBAA0000}"/>
    <cellStyle name="Normal 8 3 2 9 3" xfId="21404" xr:uid="{00000000-0005-0000-0000-0000DCAA0000}"/>
    <cellStyle name="Normal 8 3 3" xfId="1266" xr:uid="{00000000-0005-0000-0000-0000DDAA0000}"/>
    <cellStyle name="Normal 8 3 3 10" xfId="16443" xr:uid="{00000000-0005-0000-0000-0000DEAA0000}"/>
    <cellStyle name="Normal 8 3 3 2" xfId="1485" xr:uid="{00000000-0005-0000-0000-0000DFAA0000}"/>
    <cellStyle name="Normal 8 3 3 2 2" xfId="1906" xr:uid="{00000000-0005-0000-0000-0000E0AA0000}"/>
    <cellStyle name="Normal 8 3 3 2 2 2" xfId="2745" xr:uid="{00000000-0005-0000-0000-0000E1AA0000}"/>
    <cellStyle name="Normal 8 3 3 2 2 2 2" xfId="4435" xr:uid="{00000000-0005-0000-0000-0000E2AA0000}"/>
    <cellStyle name="Normal 8 3 3 2 2 2 2 2" xfId="14508" xr:uid="{00000000-0005-0000-0000-0000E3AA0000}"/>
    <cellStyle name="Normal 8 3 3 2 2 2 2 2 2" xfId="44839" xr:uid="{00000000-0005-0000-0000-0000E4AA0000}"/>
    <cellStyle name="Normal 8 3 3 2 2 2 2 2 3" xfId="29606" xr:uid="{00000000-0005-0000-0000-0000E5AA0000}"/>
    <cellStyle name="Normal 8 3 3 2 2 2 2 3" xfId="9488" xr:uid="{00000000-0005-0000-0000-0000E6AA0000}"/>
    <cellStyle name="Normal 8 3 3 2 2 2 2 3 2" xfId="39822" xr:uid="{00000000-0005-0000-0000-0000E7AA0000}"/>
    <cellStyle name="Normal 8 3 3 2 2 2 2 3 3" xfId="24589" xr:uid="{00000000-0005-0000-0000-0000E8AA0000}"/>
    <cellStyle name="Normal 8 3 3 2 2 2 2 4" xfId="34809" xr:uid="{00000000-0005-0000-0000-0000E9AA0000}"/>
    <cellStyle name="Normal 8 3 3 2 2 2 2 5" xfId="19576" xr:uid="{00000000-0005-0000-0000-0000EAAA0000}"/>
    <cellStyle name="Normal 8 3 3 2 2 2 3" xfId="6127" xr:uid="{00000000-0005-0000-0000-0000EBAA0000}"/>
    <cellStyle name="Normal 8 3 3 2 2 2 3 2" xfId="16179" xr:uid="{00000000-0005-0000-0000-0000ECAA0000}"/>
    <cellStyle name="Normal 8 3 3 2 2 2 3 2 2" xfId="46510" xr:uid="{00000000-0005-0000-0000-0000EDAA0000}"/>
    <cellStyle name="Normal 8 3 3 2 2 2 3 2 3" xfId="31277" xr:uid="{00000000-0005-0000-0000-0000EEAA0000}"/>
    <cellStyle name="Normal 8 3 3 2 2 2 3 3" xfId="11159" xr:uid="{00000000-0005-0000-0000-0000EFAA0000}"/>
    <cellStyle name="Normal 8 3 3 2 2 2 3 3 2" xfId="41493" xr:uid="{00000000-0005-0000-0000-0000F0AA0000}"/>
    <cellStyle name="Normal 8 3 3 2 2 2 3 3 3" xfId="26260" xr:uid="{00000000-0005-0000-0000-0000F1AA0000}"/>
    <cellStyle name="Normal 8 3 3 2 2 2 3 4" xfId="36480" xr:uid="{00000000-0005-0000-0000-0000F2AA0000}"/>
    <cellStyle name="Normal 8 3 3 2 2 2 3 5" xfId="21247" xr:uid="{00000000-0005-0000-0000-0000F3AA0000}"/>
    <cellStyle name="Normal 8 3 3 2 2 2 4" xfId="12837" xr:uid="{00000000-0005-0000-0000-0000F4AA0000}"/>
    <cellStyle name="Normal 8 3 3 2 2 2 4 2" xfId="43168" xr:uid="{00000000-0005-0000-0000-0000F5AA0000}"/>
    <cellStyle name="Normal 8 3 3 2 2 2 4 3" xfId="27935" xr:uid="{00000000-0005-0000-0000-0000F6AA0000}"/>
    <cellStyle name="Normal 8 3 3 2 2 2 5" xfId="7816" xr:uid="{00000000-0005-0000-0000-0000F7AA0000}"/>
    <cellStyle name="Normal 8 3 3 2 2 2 5 2" xfId="38151" xr:uid="{00000000-0005-0000-0000-0000F8AA0000}"/>
    <cellStyle name="Normal 8 3 3 2 2 2 5 3" xfId="22918" xr:uid="{00000000-0005-0000-0000-0000F9AA0000}"/>
    <cellStyle name="Normal 8 3 3 2 2 2 6" xfId="33139" xr:uid="{00000000-0005-0000-0000-0000FAAA0000}"/>
    <cellStyle name="Normal 8 3 3 2 2 2 7" xfId="17905" xr:uid="{00000000-0005-0000-0000-0000FBAA0000}"/>
    <cellStyle name="Normal 8 3 3 2 2 3" xfId="3598" xr:uid="{00000000-0005-0000-0000-0000FCAA0000}"/>
    <cellStyle name="Normal 8 3 3 2 2 3 2" xfId="13672" xr:uid="{00000000-0005-0000-0000-0000FDAA0000}"/>
    <cellStyle name="Normal 8 3 3 2 2 3 2 2" xfId="44003" xr:uid="{00000000-0005-0000-0000-0000FEAA0000}"/>
    <cellStyle name="Normal 8 3 3 2 2 3 2 3" xfId="28770" xr:uid="{00000000-0005-0000-0000-0000FFAA0000}"/>
    <cellStyle name="Normal 8 3 3 2 2 3 3" xfId="8652" xr:uid="{00000000-0005-0000-0000-000000AB0000}"/>
    <cellStyle name="Normal 8 3 3 2 2 3 3 2" xfId="38986" xr:uid="{00000000-0005-0000-0000-000001AB0000}"/>
    <cellStyle name="Normal 8 3 3 2 2 3 3 3" xfId="23753" xr:uid="{00000000-0005-0000-0000-000002AB0000}"/>
    <cellStyle name="Normal 8 3 3 2 2 3 4" xfId="33973" xr:uid="{00000000-0005-0000-0000-000003AB0000}"/>
    <cellStyle name="Normal 8 3 3 2 2 3 5" xfId="18740" xr:uid="{00000000-0005-0000-0000-000004AB0000}"/>
    <cellStyle name="Normal 8 3 3 2 2 4" xfId="5291" xr:uid="{00000000-0005-0000-0000-000005AB0000}"/>
    <cellStyle name="Normal 8 3 3 2 2 4 2" xfId="15343" xr:uid="{00000000-0005-0000-0000-000006AB0000}"/>
    <cellStyle name="Normal 8 3 3 2 2 4 2 2" xfId="45674" xr:uid="{00000000-0005-0000-0000-000007AB0000}"/>
    <cellStyle name="Normal 8 3 3 2 2 4 2 3" xfId="30441" xr:uid="{00000000-0005-0000-0000-000008AB0000}"/>
    <cellStyle name="Normal 8 3 3 2 2 4 3" xfId="10323" xr:uid="{00000000-0005-0000-0000-000009AB0000}"/>
    <cellStyle name="Normal 8 3 3 2 2 4 3 2" xfId="40657" xr:uid="{00000000-0005-0000-0000-00000AAB0000}"/>
    <cellStyle name="Normal 8 3 3 2 2 4 3 3" xfId="25424" xr:uid="{00000000-0005-0000-0000-00000BAB0000}"/>
    <cellStyle name="Normal 8 3 3 2 2 4 4" xfId="35644" xr:uid="{00000000-0005-0000-0000-00000CAB0000}"/>
    <cellStyle name="Normal 8 3 3 2 2 4 5" xfId="20411" xr:uid="{00000000-0005-0000-0000-00000DAB0000}"/>
    <cellStyle name="Normal 8 3 3 2 2 5" xfId="12001" xr:uid="{00000000-0005-0000-0000-00000EAB0000}"/>
    <cellStyle name="Normal 8 3 3 2 2 5 2" xfId="42332" xr:uid="{00000000-0005-0000-0000-00000FAB0000}"/>
    <cellStyle name="Normal 8 3 3 2 2 5 3" xfId="27099" xr:uid="{00000000-0005-0000-0000-000010AB0000}"/>
    <cellStyle name="Normal 8 3 3 2 2 6" xfId="6980" xr:uid="{00000000-0005-0000-0000-000011AB0000}"/>
    <cellStyle name="Normal 8 3 3 2 2 6 2" xfId="37315" xr:uid="{00000000-0005-0000-0000-000012AB0000}"/>
    <cellStyle name="Normal 8 3 3 2 2 6 3" xfId="22082" xr:uid="{00000000-0005-0000-0000-000013AB0000}"/>
    <cellStyle name="Normal 8 3 3 2 2 7" xfId="32303" xr:uid="{00000000-0005-0000-0000-000014AB0000}"/>
    <cellStyle name="Normal 8 3 3 2 2 8" xfId="17069" xr:uid="{00000000-0005-0000-0000-000015AB0000}"/>
    <cellStyle name="Normal 8 3 3 2 3" xfId="2327" xr:uid="{00000000-0005-0000-0000-000016AB0000}"/>
    <cellStyle name="Normal 8 3 3 2 3 2" xfId="4017" xr:uid="{00000000-0005-0000-0000-000017AB0000}"/>
    <cellStyle name="Normal 8 3 3 2 3 2 2" xfId="14090" xr:uid="{00000000-0005-0000-0000-000018AB0000}"/>
    <cellStyle name="Normal 8 3 3 2 3 2 2 2" xfId="44421" xr:uid="{00000000-0005-0000-0000-000019AB0000}"/>
    <cellStyle name="Normal 8 3 3 2 3 2 2 3" xfId="29188" xr:uid="{00000000-0005-0000-0000-00001AAB0000}"/>
    <cellStyle name="Normal 8 3 3 2 3 2 3" xfId="9070" xr:uid="{00000000-0005-0000-0000-00001BAB0000}"/>
    <cellStyle name="Normal 8 3 3 2 3 2 3 2" xfId="39404" xr:uid="{00000000-0005-0000-0000-00001CAB0000}"/>
    <cellStyle name="Normal 8 3 3 2 3 2 3 3" xfId="24171" xr:uid="{00000000-0005-0000-0000-00001DAB0000}"/>
    <cellStyle name="Normal 8 3 3 2 3 2 4" xfId="34391" xr:uid="{00000000-0005-0000-0000-00001EAB0000}"/>
    <cellStyle name="Normal 8 3 3 2 3 2 5" xfId="19158" xr:uid="{00000000-0005-0000-0000-00001FAB0000}"/>
    <cellStyle name="Normal 8 3 3 2 3 3" xfId="5709" xr:uid="{00000000-0005-0000-0000-000020AB0000}"/>
    <cellStyle name="Normal 8 3 3 2 3 3 2" xfId="15761" xr:uid="{00000000-0005-0000-0000-000021AB0000}"/>
    <cellStyle name="Normal 8 3 3 2 3 3 2 2" xfId="46092" xr:uid="{00000000-0005-0000-0000-000022AB0000}"/>
    <cellStyle name="Normal 8 3 3 2 3 3 2 3" xfId="30859" xr:uid="{00000000-0005-0000-0000-000023AB0000}"/>
    <cellStyle name="Normal 8 3 3 2 3 3 3" xfId="10741" xr:uid="{00000000-0005-0000-0000-000024AB0000}"/>
    <cellStyle name="Normal 8 3 3 2 3 3 3 2" xfId="41075" xr:uid="{00000000-0005-0000-0000-000025AB0000}"/>
    <cellStyle name="Normal 8 3 3 2 3 3 3 3" xfId="25842" xr:uid="{00000000-0005-0000-0000-000026AB0000}"/>
    <cellStyle name="Normal 8 3 3 2 3 3 4" xfId="36062" xr:uid="{00000000-0005-0000-0000-000027AB0000}"/>
    <cellStyle name="Normal 8 3 3 2 3 3 5" xfId="20829" xr:uid="{00000000-0005-0000-0000-000028AB0000}"/>
    <cellStyle name="Normal 8 3 3 2 3 4" xfId="12419" xr:uid="{00000000-0005-0000-0000-000029AB0000}"/>
    <cellStyle name="Normal 8 3 3 2 3 4 2" xfId="42750" xr:uid="{00000000-0005-0000-0000-00002AAB0000}"/>
    <cellStyle name="Normal 8 3 3 2 3 4 3" xfId="27517" xr:uid="{00000000-0005-0000-0000-00002BAB0000}"/>
    <cellStyle name="Normal 8 3 3 2 3 5" xfId="7398" xr:uid="{00000000-0005-0000-0000-00002CAB0000}"/>
    <cellStyle name="Normal 8 3 3 2 3 5 2" xfId="37733" xr:uid="{00000000-0005-0000-0000-00002DAB0000}"/>
    <cellStyle name="Normal 8 3 3 2 3 5 3" xfId="22500" xr:uid="{00000000-0005-0000-0000-00002EAB0000}"/>
    <cellStyle name="Normal 8 3 3 2 3 6" xfId="32721" xr:uid="{00000000-0005-0000-0000-00002FAB0000}"/>
    <cellStyle name="Normal 8 3 3 2 3 7" xfId="17487" xr:uid="{00000000-0005-0000-0000-000030AB0000}"/>
    <cellStyle name="Normal 8 3 3 2 4" xfId="3180" xr:uid="{00000000-0005-0000-0000-000031AB0000}"/>
    <cellStyle name="Normal 8 3 3 2 4 2" xfId="13254" xr:uid="{00000000-0005-0000-0000-000032AB0000}"/>
    <cellStyle name="Normal 8 3 3 2 4 2 2" xfId="43585" xr:uid="{00000000-0005-0000-0000-000033AB0000}"/>
    <cellStyle name="Normal 8 3 3 2 4 2 3" xfId="28352" xr:uid="{00000000-0005-0000-0000-000034AB0000}"/>
    <cellStyle name="Normal 8 3 3 2 4 3" xfId="8234" xr:uid="{00000000-0005-0000-0000-000035AB0000}"/>
    <cellStyle name="Normal 8 3 3 2 4 3 2" xfId="38568" xr:uid="{00000000-0005-0000-0000-000036AB0000}"/>
    <cellStyle name="Normal 8 3 3 2 4 3 3" xfId="23335" xr:uid="{00000000-0005-0000-0000-000037AB0000}"/>
    <cellStyle name="Normal 8 3 3 2 4 4" xfId="33555" xr:uid="{00000000-0005-0000-0000-000038AB0000}"/>
    <cellStyle name="Normal 8 3 3 2 4 5" xfId="18322" xr:uid="{00000000-0005-0000-0000-000039AB0000}"/>
    <cellStyle name="Normal 8 3 3 2 5" xfId="4873" xr:uid="{00000000-0005-0000-0000-00003AAB0000}"/>
    <cellStyle name="Normal 8 3 3 2 5 2" xfId="14925" xr:uid="{00000000-0005-0000-0000-00003BAB0000}"/>
    <cellStyle name="Normal 8 3 3 2 5 2 2" xfId="45256" xr:uid="{00000000-0005-0000-0000-00003CAB0000}"/>
    <cellStyle name="Normal 8 3 3 2 5 2 3" xfId="30023" xr:uid="{00000000-0005-0000-0000-00003DAB0000}"/>
    <cellStyle name="Normal 8 3 3 2 5 3" xfId="9905" xr:uid="{00000000-0005-0000-0000-00003EAB0000}"/>
    <cellStyle name="Normal 8 3 3 2 5 3 2" xfId="40239" xr:uid="{00000000-0005-0000-0000-00003FAB0000}"/>
    <cellStyle name="Normal 8 3 3 2 5 3 3" xfId="25006" xr:uid="{00000000-0005-0000-0000-000040AB0000}"/>
    <cellStyle name="Normal 8 3 3 2 5 4" xfId="35226" xr:uid="{00000000-0005-0000-0000-000041AB0000}"/>
    <cellStyle name="Normal 8 3 3 2 5 5" xfId="19993" xr:uid="{00000000-0005-0000-0000-000042AB0000}"/>
    <cellStyle name="Normal 8 3 3 2 6" xfId="11583" xr:uid="{00000000-0005-0000-0000-000043AB0000}"/>
    <cellStyle name="Normal 8 3 3 2 6 2" xfId="41914" xr:uid="{00000000-0005-0000-0000-000044AB0000}"/>
    <cellStyle name="Normal 8 3 3 2 6 3" xfId="26681" xr:uid="{00000000-0005-0000-0000-000045AB0000}"/>
    <cellStyle name="Normal 8 3 3 2 7" xfId="6562" xr:uid="{00000000-0005-0000-0000-000046AB0000}"/>
    <cellStyle name="Normal 8 3 3 2 7 2" xfId="36897" xr:uid="{00000000-0005-0000-0000-000047AB0000}"/>
    <cellStyle name="Normal 8 3 3 2 7 3" xfId="21664" xr:uid="{00000000-0005-0000-0000-000048AB0000}"/>
    <cellStyle name="Normal 8 3 3 2 8" xfId="31885" xr:uid="{00000000-0005-0000-0000-000049AB0000}"/>
    <cellStyle name="Normal 8 3 3 2 9" xfId="16651" xr:uid="{00000000-0005-0000-0000-00004AAB0000}"/>
    <cellStyle name="Normal 8 3 3 3" xfId="1698" xr:uid="{00000000-0005-0000-0000-00004BAB0000}"/>
    <cellStyle name="Normal 8 3 3 3 2" xfId="2537" xr:uid="{00000000-0005-0000-0000-00004CAB0000}"/>
    <cellStyle name="Normal 8 3 3 3 2 2" xfId="4227" xr:uid="{00000000-0005-0000-0000-00004DAB0000}"/>
    <cellStyle name="Normal 8 3 3 3 2 2 2" xfId="14300" xr:uid="{00000000-0005-0000-0000-00004EAB0000}"/>
    <cellStyle name="Normal 8 3 3 3 2 2 2 2" xfId="44631" xr:uid="{00000000-0005-0000-0000-00004FAB0000}"/>
    <cellStyle name="Normal 8 3 3 3 2 2 2 3" xfId="29398" xr:uid="{00000000-0005-0000-0000-000050AB0000}"/>
    <cellStyle name="Normal 8 3 3 3 2 2 3" xfId="9280" xr:uid="{00000000-0005-0000-0000-000051AB0000}"/>
    <cellStyle name="Normal 8 3 3 3 2 2 3 2" xfId="39614" xr:uid="{00000000-0005-0000-0000-000052AB0000}"/>
    <cellStyle name="Normal 8 3 3 3 2 2 3 3" xfId="24381" xr:uid="{00000000-0005-0000-0000-000053AB0000}"/>
    <cellStyle name="Normal 8 3 3 3 2 2 4" xfId="34601" xr:uid="{00000000-0005-0000-0000-000054AB0000}"/>
    <cellStyle name="Normal 8 3 3 3 2 2 5" xfId="19368" xr:uid="{00000000-0005-0000-0000-000055AB0000}"/>
    <cellStyle name="Normal 8 3 3 3 2 3" xfId="5919" xr:uid="{00000000-0005-0000-0000-000056AB0000}"/>
    <cellStyle name="Normal 8 3 3 3 2 3 2" xfId="15971" xr:uid="{00000000-0005-0000-0000-000057AB0000}"/>
    <cellStyle name="Normal 8 3 3 3 2 3 2 2" xfId="46302" xr:uid="{00000000-0005-0000-0000-000058AB0000}"/>
    <cellStyle name="Normal 8 3 3 3 2 3 2 3" xfId="31069" xr:uid="{00000000-0005-0000-0000-000059AB0000}"/>
    <cellStyle name="Normal 8 3 3 3 2 3 3" xfId="10951" xr:uid="{00000000-0005-0000-0000-00005AAB0000}"/>
    <cellStyle name="Normal 8 3 3 3 2 3 3 2" xfId="41285" xr:uid="{00000000-0005-0000-0000-00005BAB0000}"/>
    <cellStyle name="Normal 8 3 3 3 2 3 3 3" xfId="26052" xr:uid="{00000000-0005-0000-0000-00005CAB0000}"/>
    <cellStyle name="Normal 8 3 3 3 2 3 4" xfId="36272" xr:uid="{00000000-0005-0000-0000-00005DAB0000}"/>
    <cellStyle name="Normal 8 3 3 3 2 3 5" xfId="21039" xr:uid="{00000000-0005-0000-0000-00005EAB0000}"/>
    <cellStyle name="Normal 8 3 3 3 2 4" xfId="12629" xr:uid="{00000000-0005-0000-0000-00005FAB0000}"/>
    <cellStyle name="Normal 8 3 3 3 2 4 2" xfId="42960" xr:uid="{00000000-0005-0000-0000-000060AB0000}"/>
    <cellStyle name="Normal 8 3 3 3 2 4 3" xfId="27727" xr:uid="{00000000-0005-0000-0000-000061AB0000}"/>
    <cellStyle name="Normal 8 3 3 3 2 5" xfId="7608" xr:uid="{00000000-0005-0000-0000-000062AB0000}"/>
    <cellStyle name="Normal 8 3 3 3 2 5 2" xfId="37943" xr:uid="{00000000-0005-0000-0000-000063AB0000}"/>
    <cellStyle name="Normal 8 3 3 3 2 5 3" xfId="22710" xr:uid="{00000000-0005-0000-0000-000064AB0000}"/>
    <cellStyle name="Normal 8 3 3 3 2 6" xfId="32931" xr:uid="{00000000-0005-0000-0000-000065AB0000}"/>
    <cellStyle name="Normal 8 3 3 3 2 7" xfId="17697" xr:uid="{00000000-0005-0000-0000-000066AB0000}"/>
    <cellStyle name="Normal 8 3 3 3 3" xfId="3390" xr:uid="{00000000-0005-0000-0000-000067AB0000}"/>
    <cellStyle name="Normal 8 3 3 3 3 2" xfId="13464" xr:uid="{00000000-0005-0000-0000-000068AB0000}"/>
    <cellStyle name="Normal 8 3 3 3 3 2 2" xfId="43795" xr:uid="{00000000-0005-0000-0000-000069AB0000}"/>
    <cellStyle name="Normal 8 3 3 3 3 2 3" xfId="28562" xr:uid="{00000000-0005-0000-0000-00006AAB0000}"/>
    <cellStyle name="Normal 8 3 3 3 3 3" xfId="8444" xr:uid="{00000000-0005-0000-0000-00006BAB0000}"/>
    <cellStyle name="Normal 8 3 3 3 3 3 2" xfId="38778" xr:uid="{00000000-0005-0000-0000-00006CAB0000}"/>
    <cellStyle name="Normal 8 3 3 3 3 3 3" xfId="23545" xr:uid="{00000000-0005-0000-0000-00006DAB0000}"/>
    <cellStyle name="Normal 8 3 3 3 3 4" xfId="33765" xr:uid="{00000000-0005-0000-0000-00006EAB0000}"/>
    <cellStyle name="Normal 8 3 3 3 3 5" xfId="18532" xr:uid="{00000000-0005-0000-0000-00006FAB0000}"/>
    <cellStyle name="Normal 8 3 3 3 4" xfId="5083" xr:uid="{00000000-0005-0000-0000-000070AB0000}"/>
    <cellStyle name="Normal 8 3 3 3 4 2" xfId="15135" xr:uid="{00000000-0005-0000-0000-000071AB0000}"/>
    <cellStyle name="Normal 8 3 3 3 4 2 2" xfId="45466" xr:uid="{00000000-0005-0000-0000-000072AB0000}"/>
    <cellStyle name="Normal 8 3 3 3 4 2 3" xfId="30233" xr:uid="{00000000-0005-0000-0000-000073AB0000}"/>
    <cellStyle name="Normal 8 3 3 3 4 3" xfId="10115" xr:uid="{00000000-0005-0000-0000-000074AB0000}"/>
    <cellStyle name="Normal 8 3 3 3 4 3 2" xfId="40449" xr:uid="{00000000-0005-0000-0000-000075AB0000}"/>
    <cellStyle name="Normal 8 3 3 3 4 3 3" xfId="25216" xr:uid="{00000000-0005-0000-0000-000076AB0000}"/>
    <cellStyle name="Normal 8 3 3 3 4 4" xfId="35436" xr:uid="{00000000-0005-0000-0000-000077AB0000}"/>
    <cellStyle name="Normal 8 3 3 3 4 5" xfId="20203" xr:uid="{00000000-0005-0000-0000-000078AB0000}"/>
    <cellStyle name="Normal 8 3 3 3 5" xfId="11793" xr:uid="{00000000-0005-0000-0000-000079AB0000}"/>
    <cellStyle name="Normal 8 3 3 3 5 2" xfId="42124" xr:uid="{00000000-0005-0000-0000-00007AAB0000}"/>
    <cellStyle name="Normal 8 3 3 3 5 3" xfId="26891" xr:uid="{00000000-0005-0000-0000-00007BAB0000}"/>
    <cellStyle name="Normal 8 3 3 3 6" xfId="6772" xr:uid="{00000000-0005-0000-0000-00007CAB0000}"/>
    <cellStyle name="Normal 8 3 3 3 6 2" xfId="37107" xr:uid="{00000000-0005-0000-0000-00007DAB0000}"/>
    <cellStyle name="Normal 8 3 3 3 6 3" xfId="21874" xr:uid="{00000000-0005-0000-0000-00007EAB0000}"/>
    <cellStyle name="Normal 8 3 3 3 7" xfId="32095" xr:uid="{00000000-0005-0000-0000-00007FAB0000}"/>
    <cellStyle name="Normal 8 3 3 3 8" xfId="16861" xr:uid="{00000000-0005-0000-0000-000080AB0000}"/>
    <cellStyle name="Normal 8 3 3 4" xfId="2119" xr:uid="{00000000-0005-0000-0000-000081AB0000}"/>
    <cellStyle name="Normal 8 3 3 4 2" xfId="3809" xr:uid="{00000000-0005-0000-0000-000082AB0000}"/>
    <cellStyle name="Normal 8 3 3 4 2 2" xfId="13882" xr:uid="{00000000-0005-0000-0000-000083AB0000}"/>
    <cellStyle name="Normal 8 3 3 4 2 2 2" xfId="44213" xr:uid="{00000000-0005-0000-0000-000084AB0000}"/>
    <cellStyle name="Normal 8 3 3 4 2 2 3" xfId="28980" xr:uid="{00000000-0005-0000-0000-000085AB0000}"/>
    <cellStyle name="Normal 8 3 3 4 2 3" xfId="8862" xr:uid="{00000000-0005-0000-0000-000086AB0000}"/>
    <cellStyle name="Normal 8 3 3 4 2 3 2" xfId="39196" xr:uid="{00000000-0005-0000-0000-000087AB0000}"/>
    <cellStyle name="Normal 8 3 3 4 2 3 3" xfId="23963" xr:uid="{00000000-0005-0000-0000-000088AB0000}"/>
    <cellStyle name="Normal 8 3 3 4 2 4" xfId="34183" xr:uid="{00000000-0005-0000-0000-000089AB0000}"/>
    <cellStyle name="Normal 8 3 3 4 2 5" xfId="18950" xr:uid="{00000000-0005-0000-0000-00008AAB0000}"/>
    <cellStyle name="Normal 8 3 3 4 3" xfId="5501" xr:uid="{00000000-0005-0000-0000-00008BAB0000}"/>
    <cellStyle name="Normal 8 3 3 4 3 2" xfId="15553" xr:uid="{00000000-0005-0000-0000-00008CAB0000}"/>
    <cellStyle name="Normal 8 3 3 4 3 2 2" xfId="45884" xr:uid="{00000000-0005-0000-0000-00008DAB0000}"/>
    <cellStyle name="Normal 8 3 3 4 3 2 3" xfId="30651" xr:uid="{00000000-0005-0000-0000-00008EAB0000}"/>
    <cellStyle name="Normal 8 3 3 4 3 3" xfId="10533" xr:uid="{00000000-0005-0000-0000-00008FAB0000}"/>
    <cellStyle name="Normal 8 3 3 4 3 3 2" xfId="40867" xr:uid="{00000000-0005-0000-0000-000090AB0000}"/>
    <cellStyle name="Normal 8 3 3 4 3 3 3" xfId="25634" xr:uid="{00000000-0005-0000-0000-000091AB0000}"/>
    <cellStyle name="Normal 8 3 3 4 3 4" xfId="35854" xr:uid="{00000000-0005-0000-0000-000092AB0000}"/>
    <cellStyle name="Normal 8 3 3 4 3 5" xfId="20621" xr:uid="{00000000-0005-0000-0000-000093AB0000}"/>
    <cellStyle name="Normal 8 3 3 4 4" xfId="12211" xr:uid="{00000000-0005-0000-0000-000094AB0000}"/>
    <cellStyle name="Normal 8 3 3 4 4 2" xfId="42542" xr:uid="{00000000-0005-0000-0000-000095AB0000}"/>
    <cellStyle name="Normal 8 3 3 4 4 3" xfId="27309" xr:uid="{00000000-0005-0000-0000-000096AB0000}"/>
    <cellStyle name="Normal 8 3 3 4 5" xfId="7190" xr:uid="{00000000-0005-0000-0000-000097AB0000}"/>
    <cellStyle name="Normal 8 3 3 4 5 2" xfId="37525" xr:uid="{00000000-0005-0000-0000-000098AB0000}"/>
    <cellStyle name="Normal 8 3 3 4 5 3" xfId="22292" xr:uid="{00000000-0005-0000-0000-000099AB0000}"/>
    <cellStyle name="Normal 8 3 3 4 6" xfId="32513" xr:uid="{00000000-0005-0000-0000-00009AAB0000}"/>
    <cellStyle name="Normal 8 3 3 4 7" xfId="17279" xr:uid="{00000000-0005-0000-0000-00009BAB0000}"/>
    <cellStyle name="Normal 8 3 3 5" xfId="2972" xr:uid="{00000000-0005-0000-0000-00009CAB0000}"/>
    <cellStyle name="Normal 8 3 3 5 2" xfId="13046" xr:uid="{00000000-0005-0000-0000-00009DAB0000}"/>
    <cellStyle name="Normal 8 3 3 5 2 2" xfId="43377" xr:uid="{00000000-0005-0000-0000-00009EAB0000}"/>
    <cellStyle name="Normal 8 3 3 5 2 3" xfId="28144" xr:uid="{00000000-0005-0000-0000-00009FAB0000}"/>
    <cellStyle name="Normal 8 3 3 5 3" xfId="8026" xr:uid="{00000000-0005-0000-0000-0000A0AB0000}"/>
    <cellStyle name="Normal 8 3 3 5 3 2" xfId="38360" xr:uid="{00000000-0005-0000-0000-0000A1AB0000}"/>
    <cellStyle name="Normal 8 3 3 5 3 3" xfId="23127" xr:uid="{00000000-0005-0000-0000-0000A2AB0000}"/>
    <cellStyle name="Normal 8 3 3 5 4" xfId="33347" xr:uid="{00000000-0005-0000-0000-0000A3AB0000}"/>
    <cellStyle name="Normal 8 3 3 5 5" xfId="18114" xr:uid="{00000000-0005-0000-0000-0000A4AB0000}"/>
    <cellStyle name="Normal 8 3 3 6" xfId="4665" xr:uid="{00000000-0005-0000-0000-0000A5AB0000}"/>
    <cellStyle name="Normal 8 3 3 6 2" xfId="14717" xr:uid="{00000000-0005-0000-0000-0000A6AB0000}"/>
    <cellStyle name="Normal 8 3 3 6 2 2" xfId="45048" xr:uid="{00000000-0005-0000-0000-0000A7AB0000}"/>
    <cellStyle name="Normal 8 3 3 6 2 3" xfId="29815" xr:uid="{00000000-0005-0000-0000-0000A8AB0000}"/>
    <cellStyle name="Normal 8 3 3 6 3" xfId="9697" xr:uid="{00000000-0005-0000-0000-0000A9AB0000}"/>
    <cellStyle name="Normal 8 3 3 6 3 2" xfId="40031" xr:uid="{00000000-0005-0000-0000-0000AAAB0000}"/>
    <cellStyle name="Normal 8 3 3 6 3 3" xfId="24798" xr:uid="{00000000-0005-0000-0000-0000ABAB0000}"/>
    <cellStyle name="Normal 8 3 3 6 4" xfId="35018" xr:uid="{00000000-0005-0000-0000-0000ACAB0000}"/>
    <cellStyle name="Normal 8 3 3 6 5" xfId="19785" xr:uid="{00000000-0005-0000-0000-0000ADAB0000}"/>
    <cellStyle name="Normal 8 3 3 7" xfId="11375" xr:uid="{00000000-0005-0000-0000-0000AEAB0000}"/>
    <cellStyle name="Normal 8 3 3 7 2" xfId="41706" xr:uid="{00000000-0005-0000-0000-0000AFAB0000}"/>
    <cellStyle name="Normal 8 3 3 7 3" xfId="26473" xr:uid="{00000000-0005-0000-0000-0000B0AB0000}"/>
    <cellStyle name="Normal 8 3 3 8" xfId="6354" xr:uid="{00000000-0005-0000-0000-0000B1AB0000}"/>
    <cellStyle name="Normal 8 3 3 8 2" xfId="36689" xr:uid="{00000000-0005-0000-0000-0000B2AB0000}"/>
    <cellStyle name="Normal 8 3 3 8 3" xfId="21456" xr:uid="{00000000-0005-0000-0000-0000B3AB0000}"/>
    <cellStyle name="Normal 8 3 3 9" xfId="31678" xr:uid="{00000000-0005-0000-0000-0000B4AB0000}"/>
    <cellStyle name="Normal 8 3 4" xfId="1379" xr:uid="{00000000-0005-0000-0000-0000B5AB0000}"/>
    <cellStyle name="Normal 8 3 4 2" xfId="1802" xr:uid="{00000000-0005-0000-0000-0000B6AB0000}"/>
    <cellStyle name="Normal 8 3 4 2 2" xfId="2641" xr:uid="{00000000-0005-0000-0000-0000B7AB0000}"/>
    <cellStyle name="Normal 8 3 4 2 2 2" xfId="4331" xr:uid="{00000000-0005-0000-0000-0000B8AB0000}"/>
    <cellStyle name="Normal 8 3 4 2 2 2 2" xfId="14404" xr:uid="{00000000-0005-0000-0000-0000B9AB0000}"/>
    <cellStyle name="Normal 8 3 4 2 2 2 2 2" xfId="44735" xr:uid="{00000000-0005-0000-0000-0000BAAB0000}"/>
    <cellStyle name="Normal 8 3 4 2 2 2 2 3" xfId="29502" xr:uid="{00000000-0005-0000-0000-0000BBAB0000}"/>
    <cellStyle name="Normal 8 3 4 2 2 2 3" xfId="9384" xr:uid="{00000000-0005-0000-0000-0000BCAB0000}"/>
    <cellStyle name="Normal 8 3 4 2 2 2 3 2" xfId="39718" xr:uid="{00000000-0005-0000-0000-0000BDAB0000}"/>
    <cellStyle name="Normal 8 3 4 2 2 2 3 3" xfId="24485" xr:uid="{00000000-0005-0000-0000-0000BEAB0000}"/>
    <cellStyle name="Normal 8 3 4 2 2 2 4" xfId="34705" xr:uid="{00000000-0005-0000-0000-0000BFAB0000}"/>
    <cellStyle name="Normal 8 3 4 2 2 2 5" xfId="19472" xr:uid="{00000000-0005-0000-0000-0000C0AB0000}"/>
    <cellStyle name="Normal 8 3 4 2 2 3" xfId="6023" xr:uid="{00000000-0005-0000-0000-0000C1AB0000}"/>
    <cellStyle name="Normal 8 3 4 2 2 3 2" xfId="16075" xr:uid="{00000000-0005-0000-0000-0000C2AB0000}"/>
    <cellStyle name="Normal 8 3 4 2 2 3 2 2" xfId="46406" xr:uid="{00000000-0005-0000-0000-0000C3AB0000}"/>
    <cellStyle name="Normal 8 3 4 2 2 3 2 3" xfId="31173" xr:uid="{00000000-0005-0000-0000-0000C4AB0000}"/>
    <cellStyle name="Normal 8 3 4 2 2 3 3" xfId="11055" xr:uid="{00000000-0005-0000-0000-0000C5AB0000}"/>
    <cellStyle name="Normal 8 3 4 2 2 3 3 2" xfId="41389" xr:uid="{00000000-0005-0000-0000-0000C6AB0000}"/>
    <cellStyle name="Normal 8 3 4 2 2 3 3 3" xfId="26156" xr:uid="{00000000-0005-0000-0000-0000C7AB0000}"/>
    <cellStyle name="Normal 8 3 4 2 2 3 4" xfId="36376" xr:uid="{00000000-0005-0000-0000-0000C8AB0000}"/>
    <cellStyle name="Normal 8 3 4 2 2 3 5" xfId="21143" xr:uid="{00000000-0005-0000-0000-0000C9AB0000}"/>
    <cellStyle name="Normal 8 3 4 2 2 4" xfId="12733" xr:uid="{00000000-0005-0000-0000-0000CAAB0000}"/>
    <cellStyle name="Normal 8 3 4 2 2 4 2" xfId="43064" xr:uid="{00000000-0005-0000-0000-0000CBAB0000}"/>
    <cellStyle name="Normal 8 3 4 2 2 4 3" xfId="27831" xr:uid="{00000000-0005-0000-0000-0000CCAB0000}"/>
    <cellStyle name="Normal 8 3 4 2 2 5" xfId="7712" xr:uid="{00000000-0005-0000-0000-0000CDAB0000}"/>
    <cellStyle name="Normal 8 3 4 2 2 5 2" xfId="38047" xr:uid="{00000000-0005-0000-0000-0000CEAB0000}"/>
    <cellStyle name="Normal 8 3 4 2 2 5 3" xfId="22814" xr:uid="{00000000-0005-0000-0000-0000CFAB0000}"/>
    <cellStyle name="Normal 8 3 4 2 2 6" xfId="33035" xr:uid="{00000000-0005-0000-0000-0000D0AB0000}"/>
    <cellStyle name="Normal 8 3 4 2 2 7" xfId="17801" xr:uid="{00000000-0005-0000-0000-0000D1AB0000}"/>
    <cellStyle name="Normal 8 3 4 2 3" xfId="3494" xr:uid="{00000000-0005-0000-0000-0000D2AB0000}"/>
    <cellStyle name="Normal 8 3 4 2 3 2" xfId="13568" xr:uid="{00000000-0005-0000-0000-0000D3AB0000}"/>
    <cellStyle name="Normal 8 3 4 2 3 2 2" xfId="43899" xr:uid="{00000000-0005-0000-0000-0000D4AB0000}"/>
    <cellStyle name="Normal 8 3 4 2 3 2 3" xfId="28666" xr:uid="{00000000-0005-0000-0000-0000D5AB0000}"/>
    <cellStyle name="Normal 8 3 4 2 3 3" xfId="8548" xr:uid="{00000000-0005-0000-0000-0000D6AB0000}"/>
    <cellStyle name="Normal 8 3 4 2 3 3 2" xfId="38882" xr:uid="{00000000-0005-0000-0000-0000D7AB0000}"/>
    <cellStyle name="Normal 8 3 4 2 3 3 3" xfId="23649" xr:uid="{00000000-0005-0000-0000-0000D8AB0000}"/>
    <cellStyle name="Normal 8 3 4 2 3 4" xfId="33869" xr:uid="{00000000-0005-0000-0000-0000D9AB0000}"/>
    <cellStyle name="Normal 8 3 4 2 3 5" xfId="18636" xr:uid="{00000000-0005-0000-0000-0000DAAB0000}"/>
    <cellStyle name="Normal 8 3 4 2 4" xfId="5187" xr:uid="{00000000-0005-0000-0000-0000DBAB0000}"/>
    <cellStyle name="Normal 8 3 4 2 4 2" xfId="15239" xr:uid="{00000000-0005-0000-0000-0000DCAB0000}"/>
    <cellStyle name="Normal 8 3 4 2 4 2 2" xfId="45570" xr:uid="{00000000-0005-0000-0000-0000DDAB0000}"/>
    <cellStyle name="Normal 8 3 4 2 4 2 3" xfId="30337" xr:uid="{00000000-0005-0000-0000-0000DEAB0000}"/>
    <cellStyle name="Normal 8 3 4 2 4 3" xfId="10219" xr:uid="{00000000-0005-0000-0000-0000DFAB0000}"/>
    <cellStyle name="Normal 8 3 4 2 4 3 2" xfId="40553" xr:uid="{00000000-0005-0000-0000-0000E0AB0000}"/>
    <cellStyle name="Normal 8 3 4 2 4 3 3" xfId="25320" xr:uid="{00000000-0005-0000-0000-0000E1AB0000}"/>
    <cellStyle name="Normal 8 3 4 2 4 4" xfId="35540" xr:uid="{00000000-0005-0000-0000-0000E2AB0000}"/>
    <cellStyle name="Normal 8 3 4 2 4 5" xfId="20307" xr:uid="{00000000-0005-0000-0000-0000E3AB0000}"/>
    <cellStyle name="Normal 8 3 4 2 5" xfId="11897" xr:uid="{00000000-0005-0000-0000-0000E4AB0000}"/>
    <cellStyle name="Normal 8 3 4 2 5 2" xfId="42228" xr:uid="{00000000-0005-0000-0000-0000E5AB0000}"/>
    <cellStyle name="Normal 8 3 4 2 5 3" xfId="26995" xr:uid="{00000000-0005-0000-0000-0000E6AB0000}"/>
    <cellStyle name="Normal 8 3 4 2 6" xfId="6876" xr:uid="{00000000-0005-0000-0000-0000E7AB0000}"/>
    <cellStyle name="Normal 8 3 4 2 6 2" xfId="37211" xr:uid="{00000000-0005-0000-0000-0000E8AB0000}"/>
    <cellStyle name="Normal 8 3 4 2 6 3" xfId="21978" xr:uid="{00000000-0005-0000-0000-0000E9AB0000}"/>
    <cellStyle name="Normal 8 3 4 2 7" xfId="32199" xr:uid="{00000000-0005-0000-0000-0000EAAB0000}"/>
    <cellStyle name="Normal 8 3 4 2 8" xfId="16965" xr:uid="{00000000-0005-0000-0000-0000EBAB0000}"/>
    <cellStyle name="Normal 8 3 4 3" xfId="2223" xr:uid="{00000000-0005-0000-0000-0000ECAB0000}"/>
    <cellStyle name="Normal 8 3 4 3 2" xfId="3913" xr:uid="{00000000-0005-0000-0000-0000EDAB0000}"/>
    <cellStyle name="Normal 8 3 4 3 2 2" xfId="13986" xr:uid="{00000000-0005-0000-0000-0000EEAB0000}"/>
    <cellStyle name="Normal 8 3 4 3 2 2 2" xfId="44317" xr:uid="{00000000-0005-0000-0000-0000EFAB0000}"/>
    <cellStyle name="Normal 8 3 4 3 2 2 3" xfId="29084" xr:uid="{00000000-0005-0000-0000-0000F0AB0000}"/>
    <cellStyle name="Normal 8 3 4 3 2 3" xfId="8966" xr:uid="{00000000-0005-0000-0000-0000F1AB0000}"/>
    <cellStyle name="Normal 8 3 4 3 2 3 2" xfId="39300" xr:uid="{00000000-0005-0000-0000-0000F2AB0000}"/>
    <cellStyle name="Normal 8 3 4 3 2 3 3" xfId="24067" xr:uid="{00000000-0005-0000-0000-0000F3AB0000}"/>
    <cellStyle name="Normal 8 3 4 3 2 4" xfId="34287" xr:uid="{00000000-0005-0000-0000-0000F4AB0000}"/>
    <cellStyle name="Normal 8 3 4 3 2 5" xfId="19054" xr:uid="{00000000-0005-0000-0000-0000F5AB0000}"/>
    <cellStyle name="Normal 8 3 4 3 3" xfId="5605" xr:uid="{00000000-0005-0000-0000-0000F6AB0000}"/>
    <cellStyle name="Normal 8 3 4 3 3 2" xfId="15657" xr:uid="{00000000-0005-0000-0000-0000F7AB0000}"/>
    <cellStyle name="Normal 8 3 4 3 3 2 2" xfId="45988" xr:uid="{00000000-0005-0000-0000-0000F8AB0000}"/>
    <cellStyle name="Normal 8 3 4 3 3 2 3" xfId="30755" xr:uid="{00000000-0005-0000-0000-0000F9AB0000}"/>
    <cellStyle name="Normal 8 3 4 3 3 3" xfId="10637" xr:uid="{00000000-0005-0000-0000-0000FAAB0000}"/>
    <cellStyle name="Normal 8 3 4 3 3 3 2" xfId="40971" xr:uid="{00000000-0005-0000-0000-0000FBAB0000}"/>
    <cellStyle name="Normal 8 3 4 3 3 3 3" xfId="25738" xr:uid="{00000000-0005-0000-0000-0000FCAB0000}"/>
    <cellStyle name="Normal 8 3 4 3 3 4" xfId="35958" xr:uid="{00000000-0005-0000-0000-0000FDAB0000}"/>
    <cellStyle name="Normal 8 3 4 3 3 5" xfId="20725" xr:uid="{00000000-0005-0000-0000-0000FEAB0000}"/>
    <cellStyle name="Normal 8 3 4 3 4" xfId="12315" xr:uid="{00000000-0005-0000-0000-0000FFAB0000}"/>
    <cellStyle name="Normal 8 3 4 3 4 2" xfId="42646" xr:uid="{00000000-0005-0000-0000-000000AC0000}"/>
    <cellStyle name="Normal 8 3 4 3 4 3" xfId="27413" xr:uid="{00000000-0005-0000-0000-000001AC0000}"/>
    <cellStyle name="Normal 8 3 4 3 5" xfId="7294" xr:uid="{00000000-0005-0000-0000-000002AC0000}"/>
    <cellStyle name="Normal 8 3 4 3 5 2" xfId="37629" xr:uid="{00000000-0005-0000-0000-000003AC0000}"/>
    <cellStyle name="Normal 8 3 4 3 5 3" xfId="22396" xr:uid="{00000000-0005-0000-0000-000004AC0000}"/>
    <cellStyle name="Normal 8 3 4 3 6" xfId="32617" xr:uid="{00000000-0005-0000-0000-000005AC0000}"/>
    <cellStyle name="Normal 8 3 4 3 7" xfId="17383" xr:uid="{00000000-0005-0000-0000-000006AC0000}"/>
    <cellStyle name="Normal 8 3 4 4" xfId="3076" xr:uid="{00000000-0005-0000-0000-000007AC0000}"/>
    <cellStyle name="Normal 8 3 4 4 2" xfId="13150" xr:uid="{00000000-0005-0000-0000-000008AC0000}"/>
    <cellStyle name="Normal 8 3 4 4 2 2" xfId="43481" xr:uid="{00000000-0005-0000-0000-000009AC0000}"/>
    <cellStyle name="Normal 8 3 4 4 2 3" xfId="28248" xr:uid="{00000000-0005-0000-0000-00000AAC0000}"/>
    <cellStyle name="Normal 8 3 4 4 3" xfId="8130" xr:uid="{00000000-0005-0000-0000-00000BAC0000}"/>
    <cellStyle name="Normal 8 3 4 4 3 2" xfId="38464" xr:uid="{00000000-0005-0000-0000-00000CAC0000}"/>
    <cellStyle name="Normal 8 3 4 4 3 3" xfId="23231" xr:uid="{00000000-0005-0000-0000-00000DAC0000}"/>
    <cellStyle name="Normal 8 3 4 4 4" xfId="33451" xr:uid="{00000000-0005-0000-0000-00000EAC0000}"/>
    <cellStyle name="Normal 8 3 4 4 5" xfId="18218" xr:uid="{00000000-0005-0000-0000-00000FAC0000}"/>
    <cellStyle name="Normal 8 3 4 5" xfId="4769" xr:uid="{00000000-0005-0000-0000-000010AC0000}"/>
    <cellStyle name="Normal 8 3 4 5 2" xfId="14821" xr:uid="{00000000-0005-0000-0000-000011AC0000}"/>
    <cellStyle name="Normal 8 3 4 5 2 2" xfId="45152" xr:uid="{00000000-0005-0000-0000-000012AC0000}"/>
    <cellStyle name="Normal 8 3 4 5 2 3" xfId="29919" xr:uid="{00000000-0005-0000-0000-000013AC0000}"/>
    <cellStyle name="Normal 8 3 4 5 3" xfId="9801" xr:uid="{00000000-0005-0000-0000-000014AC0000}"/>
    <cellStyle name="Normal 8 3 4 5 3 2" xfId="40135" xr:uid="{00000000-0005-0000-0000-000015AC0000}"/>
    <cellStyle name="Normal 8 3 4 5 3 3" xfId="24902" xr:uid="{00000000-0005-0000-0000-000016AC0000}"/>
    <cellStyle name="Normal 8 3 4 5 4" xfId="35122" xr:uid="{00000000-0005-0000-0000-000017AC0000}"/>
    <cellStyle name="Normal 8 3 4 5 5" xfId="19889" xr:uid="{00000000-0005-0000-0000-000018AC0000}"/>
    <cellStyle name="Normal 8 3 4 6" xfId="11479" xr:uid="{00000000-0005-0000-0000-000019AC0000}"/>
    <cellStyle name="Normal 8 3 4 6 2" xfId="41810" xr:uid="{00000000-0005-0000-0000-00001AAC0000}"/>
    <cellStyle name="Normal 8 3 4 6 3" xfId="26577" xr:uid="{00000000-0005-0000-0000-00001BAC0000}"/>
    <cellStyle name="Normal 8 3 4 7" xfId="6458" xr:uid="{00000000-0005-0000-0000-00001CAC0000}"/>
    <cellStyle name="Normal 8 3 4 7 2" xfId="36793" xr:uid="{00000000-0005-0000-0000-00001DAC0000}"/>
    <cellStyle name="Normal 8 3 4 7 3" xfId="21560" xr:uid="{00000000-0005-0000-0000-00001EAC0000}"/>
    <cellStyle name="Normal 8 3 4 8" xfId="31781" xr:uid="{00000000-0005-0000-0000-00001FAC0000}"/>
    <cellStyle name="Normal 8 3 4 9" xfId="16547" xr:uid="{00000000-0005-0000-0000-000020AC0000}"/>
    <cellStyle name="Normal 8 3 5" xfId="1592" xr:uid="{00000000-0005-0000-0000-000021AC0000}"/>
    <cellStyle name="Normal 8 3 5 2" xfId="2433" xr:uid="{00000000-0005-0000-0000-000022AC0000}"/>
    <cellStyle name="Normal 8 3 5 2 2" xfId="4123" xr:uid="{00000000-0005-0000-0000-000023AC0000}"/>
    <cellStyle name="Normal 8 3 5 2 2 2" xfId="14196" xr:uid="{00000000-0005-0000-0000-000024AC0000}"/>
    <cellStyle name="Normal 8 3 5 2 2 2 2" xfId="44527" xr:uid="{00000000-0005-0000-0000-000025AC0000}"/>
    <cellStyle name="Normal 8 3 5 2 2 2 3" xfId="29294" xr:uid="{00000000-0005-0000-0000-000026AC0000}"/>
    <cellStyle name="Normal 8 3 5 2 2 3" xfId="9176" xr:uid="{00000000-0005-0000-0000-000027AC0000}"/>
    <cellStyle name="Normal 8 3 5 2 2 3 2" xfId="39510" xr:uid="{00000000-0005-0000-0000-000028AC0000}"/>
    <cellStyle name="Normal 8 3 5 2 2 3 3" xfId="24277" xr:uid="{00000000-0005-0000-0000-000029AC0000}"/>
    <cellStyle name="Normal 8 3 5 2 2 4" xfId="34497" xr:uid="{00000000-0005-0000-0000-00002AAC0000}"/>
    <cellStyle name="Normal 8 3 5 2 2 5" xfId="19264" xr:uid="{00000000-0005-0000-0000-00002BAC0000}"/>
    <cellStyle name="Normal 8 3 5 2 3" xfId="5815" xr:uid="{00000000-0005-0000-0000-00002CAC0000}"/>
    <cellStyle name="Normal 8 3 5 2 3 2" xfId="15867" xr:uid="{00000000-0005-0000-0000-00002DAC0000}"/>
    <cellStyle name="Normal 8 3 5 2 3 2 2" xfId="46198" xr:uid="{00000000-0005-0000-0000-00002EAC0000}"/>
    <cellStyle name="Normal 8 3 5 2 3 2 3" xfId="30965" xr:uid="{00000000-0005-0000-0000-00002FAC0000}"/>
    <cellStyle name="Normal 8 3 5 2 3 3" xfId="10847" xr:uid="{00000000-0005-0000-0000-000030AC0000}"/>
    <cellStyle name="Normal 8 3 5 2 3 3 2" xfId="41181" xr:uid="{00000000-0005-0000-0000-000031AC0000}"/>
    <cellStyle name="Normal 8 3 5 2 3 3 3" xfId="25948" xr:uid="{00000000-0005-0000-0000-000032AC0000}"/>
    <cellStyle name="Normal 8 3 5 2 3 4" xfId="36168" xr:uid="{00000000-0005-0000-0000-000033AC0000}"/>
    <cellStyle name="Normal 8 3 5 2 3 5" xfId="20935" xr:uid="{00000000-0005-0000-0000-000034AC0000}"/>
    <cellStyle name="Normal 8 3 5 2 4" xfId="12525" xr:uid="{00000000-0005-0000-0000-000035AC0000}"/>
    <cellStyle name="Normal 8 3 5 2 4 2" xfId="42856" xr:uid="{00000000-0005-0000-0000-000036AC0000}"/>
    <cellStyle name="Normal 8 3 5 2 4 3" xfId="27623" xr:uid="{00000000-0005-0000-0000-000037AC0000}"/>
    <cellStyle name="Normal 8 3 5 2 5" xfId="7504" xr:uid="{00000000-0005-0000-0000-000038AC0000}"/>
    <cellStyle name="Normal 8 3 5 2 5 2" xfId="37839" xr:uid="{00000000-0005-0000-0000-000039AC0000}"/>
    <cellStyle name="Normal 8 3 5 2 5 3" xfId="22606" xr:uid="{00000000-0005-0000-0000-00003AAC0000}"/>
    <cellStyle name="Normal 8 3 5 2 6" xfId="32827" xr:uid="{00000000-0005-0000-0000-00003BAC0000}"/>
    <cellStyle name="Normal 8 3 5 2 7" xfId="17593" xr:uid="{00000000-0005-0000-0000-00003CAC0000}"/>
    <cellStyle name="Normal 8 3 5 3" xfId="3286" xr:uid="{00000000-0005-0000-0000-00003DAC0000}"/>
    <cellStyle name="Normal 8 3 5 3 2" xfId="13360" xr:uid="{00000000-0005-0000-0000-00003EAC0000}"/>
    <cellStyle name="Normal 8 3 5 3 2 2" xfId="43691" xr:uid="{00000000-0005-0000-0000-00003FAC0000}"/>
    <cellStyle name="Normal 8 3 5 3 2 3" xfId="28458" xr:uid="{00000000-0005-0000-0000-000040AC0000}"/>
    <cellStyle name="Normal 8 3 5 3 3" xfId="8340" xr:uid="{00000000-0005-0000-0000-000041AC0000}"/>
    <cellStyle name="Normal 8 3 5 3 3 2" xfId="38674" xr:uid="{00000000-0005-0000-0000-000042AC0000}"/>
    <cellStyle name="Normal 8 3 5 3 3 3" xfId="23441" xr:uid="{00000000-0005-0000-0000-000043AC0000}"/>
    <cellStyle name="Normal 8 3 5 3 4" xfId="33661" xr:uid="{00000000-0005-0000-0000-000044AC0000}"/>
    <cellStyle name="Normal 8 3 5 3 5" xfId="18428" xr:uid="{00000000-0005-0000-0000-000045AC0000}"/>
    <cellStyle name="Normal 8 3 5 4" xfId="4979" xr:uid="{00000000-0005-0000-0000-000046AC0000}"/>
    <cellStyle name="Normal 8 3 5 4 2" xfId="15031" xr:uid="{00000000-0005-0000-0000-000047AC0000}"/>
    <cellStyle name="Normal 8 3 5 4 2 2" xfId="45362" xr:uid="{00000000-0005-0000-0000-000048AC0000}"/>
    <cellStyle name="Normal 8 3 5 4 2 3" xfId="30129" xr:uid="{00000000-0005-0000-0000-000049AC0000}"/>
    <cellStyle name="Normal 8 3 5 4 3" xfId="10011" xr:uid="{00000000-0005-0000-0000-00004AAC0000}"/>
    <cellStyle name="Normal 8 3 5 4 3 2" xfId="40345" xr:uid="{00000000-0005-0000-0000-00004BAC0000}"/>
    <cellStyle name="Normal 8 3 5 4 3 3" xfId="25112" xr:uid="{00000000-0005-0000-0000-00004CAC0000}"/>
    <cellStyle name="Normal 8 3 5 4 4" xfId="35332" xr:uid="{00000000-0005-0000-0000-00004DAC0000}"/>
    <cellStyle name="Normal 8 3 5 4 5" xfId="20099" xr:uid="{00000000-0005-0000-0000-00004EAC0000}"/>
    <cellStyle name="Normal 8 3 5 5" xfId="11689" xr:uid="{00000000-0005-0000-0000-00004FAC0000}"/>
    <cellStyle name="Normal 8 3 5 5 2" xfId="42020" xr:uid="{00000000-0005-0000-0000-000050AC0000}"/>
    <cellStyle name="Normal 8 3 5 5 3" xfId="26787" xr:uid="{00000000-0005-0000-0000-000051AC0000}"/>
    <cellStyle name="Normal 8 3 5 6" xfId="6668" xr:uid="{00000000-0005-0000-0000-000052AC0000}"/>
    <cellStyle name="Normal 8 3 5 6 2" xfId="37003" xr:uid="{00000000-0005-0000-0000-000053AC0000}"/>
    <cellStyle name="Normal 8 3 5 6 3" xfId="21770" xr:uid="{00000000-0005-0000-0000-000054AC0000}"/>
    <cellStyle name="Normal 8 3 5 7" xfId="31991" xr:uid="{00000000-0005-0000-0000-000055AC0000}"/>
    <cellStyle name="Normal 8 3 5 8" xfId="16757" xr:uid="{00000000-0005-0000-0000-000056AC0000}"/>
    <cellStyle name="Normal 8 3 6" xfId="2013" xr:uid="{00000000-0005-0000-0000-000057AC0000}"/>
    <cellStyle name="Normal 8 3 6 2" xfId="3705" xr:uid="{00000000-0005-0000-0000-000058AC0000}"/>
    <cellStyle name="Normal 8 3 6 2 2" xfId="13778" xr:uid="{00000000-0005-0000-0000-000059AC0000}"/>
    <cellStyle name="Normal 8 3 6 2 2 2" xfId="44109" xr:uid="{00000000-0005-0000-0000-00005AAC0000}"/>
    <cellStyle name="Normal 8 3 6 2 2 3" xfId="28876" xr:uid="{00000000-0005-0000-0000-00005BAC0000}"/>
    <cellStyle name="Normal 8 3 6 2 3" xfId="8758" xr:uid="{00000000-0005-0000-0000-00005CAC0000}"/>
    <cellStyle name="Normal 8 3 6 2 3 2" xfId="39092" xr:uid="{00000000-0005-0000-0000-00005DAC0000}"/>
    <cellStyle name="Normal 8 3 6 2 3 3" xfId="23859" xr:uid="{00000000-0005-0000-0000-00005EAC0000}"/>
    <cellStyle name="Normal 8 3 6 2 4" xfId="34079" xr:uid="{00000000-0005-0000-0000-00005FAC0000}"/>
    <cellStyle name="Normal 8 3 6 2 5" xfId="18846" xr:uid="{00000000-0005-0000-0000-000060AC0000}"/>
    <cellStyle name="Normal 8 3 6 3" xfId="5397" xr:uid="{00000000-0005-0000-0000-000061AC0000}"/>
    <cellStyle name="Normal 8 3 6 3 2" xfId="15449" xr:uid="{00000000-0005-0000-0000-000062AC0000}"/>
    <cellStyle name="Normal 8 3 6 3 2 2" xfId="45780" xr:uid="{00000000-0005-0000-0000-000063AC0000}"/>
    <cellStyle name="Normal 8 3 6 3 2 3" xfId="30547" xr:uid="{00000000-0005-0000-0000-000064AC0000}"/>
    <cellStyle name="Normal 8 3 6 3 3" xfId="10429" xr:uid="{00000000-0005-0000-0000-000065AC0000}"/>
    <cellStyle name="Normal 8 3 6 3 3 2" xfId="40763" xr:uid="{00000000-0005-0000-0000-000066AC0000}"/>
    <cellStyle name="Normal 8 3 6 3 3 3" xfId="25530" xr:uid="{00000000-0005-0000-0000-000067AC0000}"/>
    <cellStyle name="Normal 8 3 6 3 4" xfId="35750" xr:uid="{00000000-0005-0000-0000-000068AC0000}"/>
    <cellStyle name="Normal 8 3 6 3 5" xfId="20517" xr:uid="{00000000-0005-0000-0000-000069AC0000}"/>
    <cellStyle name="Normal 8 3 6 4" xfId="12107" xr:uid="{00000000-0005-0000-0000-00006AAC0000}"/>
    <cellStyle name="Normal 8 3 6 4 2" xfId="42438" xr:uid="{00000000-0005-0000-0000-00006BAC0000}"/>
    <cellStyle name="Normal 8 3 6 4 3" xfId="27205" xr:uid="{00000000-0005-0000-0000-00006CAC0000}"/>
    <cellStyle name="Normal 8 3 6 5" xfId="7086" xr:uid="{00000000-0005-0000-0000-00006DAC0000}"/>
    <cellStyle name="Normal 8 3 6 5 2" xfId="37421" xr:uid="{00000000-0005-0000-0000-00006EAC0000}"/>
    <cellStyle name="Normal 8 3 6 5 3" xfId="22188" xr:uid="{00000000-0005-0000-0000-00006FAC0000}"/>
    <cellStyle name="Normal 8 3 6 6" xfId="32409" xr:uid="{00000000-0005-0000-0000-000070AC0000}"/>
    <cellStyle name="Normal 8 3 6 7" xfId="17175" xr:uid="{00000000-0005-0000-0000-000071AC0000}"/>
    <cellStyle name="Normal 8 3 7" xfId="2865" xr:uid="{00000000-0005-0000-0000-000072AC0000}"/>
    <cellStyle name="Normal 8 3 7 2" xfId="12942" xr:uid="{00000000-0005-0000-0000-000073AC0000}"/>
    <cellStyle name="Normal 8 3 7 2 2" xfId="43273" xr:uid="{00000000-0005-0000-0000-000074AC0000}"/>
    <cellStyle name="Normal 8 3 7 2 3" xfId="28040" xr:uid="{00000000-0005-0000-0000-000075AC0000}"/>
    <cellStyle name="Normal 8 3 7 3" xfId="7922" xr:uid="{00000000-0005-0000-0000-000076AC0000}"/>
    <cellStyle name="Normal 8 3 7 3 2" xfId="38256" xr:uid="{00000000-0005-0000-0000-000077AC0000}"/>
    <cellStyle name="Normal 8 3 7 3 3" xfId="23023" xr:uid="{00000000-0005-0000-0000-000078AC0000}"/>
    <cellStyle name="Normal 8 3 7 4" xfId="33243" xr:uid="{00000000-0005-0000-0000-000079AC0000}"/>
    <cellStyle name="Normal 8 3 7 5" xfId="18010" xr:uid="{00000000-0005-0000-0000-00007AAC0000}"/>
    <cellStyle name="Normal 8 3 8" xfId="4559" xr:uid="{00000000-0005-0000-0000-00007BAC0000}"/>
    <cellStyle name="Normal 8 3 8 2" xfId="14613" xr:uid="{00000000-0005-0000-0000-00007CAC0000}"/>
    <cellStyle name="Normal 8 3 8 2 2" xfId="44944" xr:uid="{00000000-0005-0000-0000-00007DAC0000}"/>
    <cellStyle name="Normal 8 3 8 2 3" xfId="29711" xr:uid="{00000000-0005-0000-0000-00007EAC0000}"/>
    <cellStyle name="Normal 8 3 8 3" xfId="9593" xr:uid="{00000000-0005-0000-0000-00007FAC0000}"/>
    <cellStyle name="Normal 8 3 8 3 2" xfId="39927" xr:uid="{00000000-0005-0000-0000-000080AC0000}"/>
    <cellStyle name="Normal 8 3 8 3 3" xfId="24694" xr:uid="{00000000-0005-0000-0000-000081AC0000}"/>
    <cellStyle name="Normal 8 3 8 4" xfId="34914" xr:uid="{00000000-0005-0000-0000-000082AC0000}"/>
    <cellStyle name="Normal 8 3 8 5" xfId="19681" xr:uid="{00000000-0005-0000-0000-000083AC0000}"/>
    <cellStyle name="Normal 8 3 9" xfId="11269" xr:uid="{00000000-0005-0000-0000-000084AC0000}"/>
    <cellStyle name="Normal 8 3 9 2" xfId="41602" xr:uid="{00000000-0005-0000-0000-000085AC0000}"/>
    <cellStyle name="Normal 8 3 9 3" xfId="26369" xr:uid="{00000000-0005-0000-0000-000086AC0000}"/>
    <cellStyle name="Normal 8 4" xfId="428" xr:uid="{00000000-0005-0000-0000-000087AC0000}"/>
    <cellStyle name="Normal 8 5" xfId="31435" xr:uid="{00000000-0005-0000-0000-000088AC0000}"/>
    <cellStyle name="Normal 8 6" xfId="46802" xr:uid="{00000000-0005-0000-0000-000089AC0000}"/>
    <cellStyle name="Normal 80" xfId="418" xr:uid="{00000000-0005-0000-0000-00008AAC0000}"/>
    <cellStyle name="Normal 80 10" xfId="6199" xr:uid="{00000000-0005-0000-0000-00008BAC0000}"/>
    <cellStyle name="Normal 80 10 2" xfId="36537" xr:uid="{00000000-0005-0000-0000-00008CAC0000}"/>
    <cellStyle name="Normal 80 10 3" xfId="21304" xr:uid="{00000000-0005-0000-0000-00008DAC0000}"/>
    <cellStyle name="Normal 80 11" xfId="31528" xr:uid="{00000000-0005-0000-0000-00008EAC0000}"/>
    <cellStyle name="Normal 80 12" xfId="16289" xr:uid="{00000000-0005-0000-0000-00008FAC0000}"/>
    <cellStyle name="Normal 80 2" xfId="1163" xr:uid="{00000000-0005-0000-0000-000090AC0000}"/>
    <cellStyle name="Normal 80 2 10" xfId="31581" xr:uid="{00000000-0005-0000-0000-000091AC0000}"/>
    <cellStyle name="Normal 80 2 11" xfId="16343" xr:uid="{00000000-0005-0000-0000-000092AC0000}"/>
    <cellStyle name="Normal 80 2 2" xfId="1272" xr:uid="{00000000-0005-0000-0000-000093AC0000}"/>
    <cellStyle name="Normal 80 2 2 10" xfId="16447" xr:uid="{00000000-0005-0000-0000-000094AC0000}"/>
    <cellStyle name="Normal 80 2 2 2" xfId="1489" xr:uid="{00000000-0005-0000-0000-000095AC0000}"/>
    <cellStyle name="Normal 80 2 2 2 2" xfId="1910" xr:uid="{00000000-0005-0000-0000-000096AC0000}"/>
    <cellStyle name="Normal 80 2 2 2 2 2" xfId="2749" xr:uid="{00000000-0005-0000-0000-000097AC0000}"/>
    <cellStyle name="Normal 80 2 2 2 2 2 2" xfId="4439" xr:uid="{00000000-0005-0000-0000-000098AC0000}"/>
    <cellStyle name="Normal 80 2 2 2 2 2 2 2" xfId="14512" xr:uid="{00000000-0005-0000-0000-000099AC0000}"/>
    <cellStyle name="Normal 80 2 2 2 2 2 2 2 2" xfId="44843" xr:uid="{00000000-0005-0000-0000-00009AAC0000}"/>
    <cellStyle name="Normal 80 2 2 2 2 2 2 2 3" xfId="29610" xr:uid="{00000000-0005-0000-0000-00009BAC0000}"/>
    <cellStyle name="Normal 80 2 2 2 2 2 2 3" xfId="9492" xr:uid="{00000000-0005-0000-0000-00009CAC0000}"/>
    <cellStyle name="Normal 80 2 2 2 2 2 2 3 2" xfId="39826" xr:uid="{00000000-0005-0000-0000-00009DAC0000}"/>
    <cellStyle name="Normal 80 2 2 2 2 2 2 3 3" xfId="24593" xr:uid="{00000000-0005-0000-0000-00009EAC0000}"/>
    <cellStyle name="Normal 80 2 2 2 2 2 2 4" xfId="34813" xr:uid="{00000000-0005-0000-0000-00009FAC0000}"/>
    <cellStyle name="Normal 80 2 2 2 2 2 2 5" xfId="19580" xr:uid="{00000000-0005-0000-0000-0000A0AC0000}"/>
    <cellStyle name="Normal 80 2 2 2 2 2 3" xfId="6131" xr:uid="{00000000-0005-0000-0000-0000A1AC0000}"/>
    <cellStyle name="Normal 80 2 2 2 2 2 3 2" xfId="16183" xr:uid="{00000000-0005-0000-0000-0000A2AC0000}"/>
    <cellStyle name="Normal 80 2 2 2 2 2 3 2 2" xfId="46514" xr:uid="{00000000-0005-0000-0000-0000A3AC0000}"/>
    <cellStyle name="Normal 80 2 2 2 2 2 3 2 3" xfId="31281" xr:uid="{00000000-0005-0000-0000-0000A4AC0000}"/>
    <cellStyle name="Normal 80 2 2 2 2 2 3 3" xfId="11163" xr:uid="{00000000-0005-0000-0000-0000A5AC0000}"/>
    <cellStyle name="Normal 80 2 2 2 2 2 3 3 2" xfId="41497" xr:uid="{00000000-0005-0000-0000-0000A6AC0000}"/>
    <cellStyle name="Normal 80 2 2 2 2 2 3 3 3" xfId="26264" xr:uid="{00000000-0005-0000-0000-0000A7AC0000}"/>
    <cellStyle name="Normal 80 2 2 2 2 2 3 4" xfId="36484" xr:uid="{00000000-0005-0000-0000-0000A8AC0000}"/>
    <cellStyle name="Normal 80 2 2 2 2 2 3 5" xfId="21251" xr:uid="{00000000-0005-0000-0000-0000A9AC0000}"/>
    <cellStyle name="Normal 80 2 2 2 2 2 4" xfId="12841" xr:uid="{00000000-0005-0000-0000-0000AAAC0000}"/>
    <cellStyle name="Normal 80 2 2 2 2 2 4 2" xfId="43172" xr:uid="{00000000-0005-0000-0000-0000ABAC0000}"/>
    <cellStyle name="Normal 80 2 2 2 2 2 4 3" xfId="27939" xr:uid="{00000000-0005-0000-0000-0000ACAC0000}"/>
    <cellStyle name="Normal 80 2 2 2 2 2 5" xfId="7820" xr:uid="{00000000-0005-0000-0000-0000ADAC0000}"/>
    <cellStyle name="Normal 80 2 2 2 2 2 5 2" xfId="38155" xr:uid="{00000000-0005-0000-0000-0000AEAC0000}"/>
    <cellStyle name="Normal 80 2 2 2 2 2 5 3" xfId="22922" xr:uid="{00000000-0005-0000-0000-0000AFAC0000}"/>
    <cellStyle name="Normal 80 2 2 2 2 2 6" xfId="33143" xr:uid="{00000000-0005-0000-0000-0000B0AC0000}"/>
    <cellStyle name="Normal 80 2 2 2 2 2 7" xfId="17909" xr:uid="{00000000-0005-0000-0000-0000B1AC0000}"/>
    <cellStyle name="Normal 80 2 2 2 2 3" xfId="3602" xr:uid="{00000000-0005-0000-0000-0000B2AC0000}"/>
    <cellStyle name="Normal 80 2 2 2 2 3 2" xfId="13676" xr:uid="{00000000-0005-0000-0000-0000B3AC0000}"/>
    <cellStyle name="Normal 80 2 2 2 2 3 2 2" xfId="44007" xr:uid="{00000000-0005-0000-0000-0000B4AC0000}"/>
    <cellStyle name="Normal 80 2 2 2 2 3 2 3" xfId="28774" xr:uid="{00000000-0005-0000-0000-0000B5AC0000}"/>
    <cellStyle name="Normal 80 2 2 2 2 3 3" xfId="8656" xr:uid="{00000000-0005-0000-0000-0000B6AC0000}"/>
    <cellStyle name="Normal 80 2 2 2 2 3 3 2" xfId="38990" xr:uid="{00000000-0005-0000-0000-0000B7AC0000}"/>
    <cellStyle name="Normal 80 2 2 2 2 3 3 3" xfId="23757" xr:uid="{00000000-0005-0000-0000-0000B8AC0000}"/>
    <cellStyle name="Normal 80 2 2 2 2 3 4" xfId="33977" xr:uid="{00000000-0005-0000-0000-0000B9AC0000}"/>
    <cellStyle name="Normal 80 2 2 2 2 3 5" xfId="18744" xr:uid="{00000000-0005-0000-0000-0000BAAC0000}"/>
    <cellStyle name="Normal 80 2 2 2 2 4" xfId="5295" xr:uid="{00000000-0005-0000-0000-0000BBAC0000}"/>
    <cellStyle name="Normal 80 2 2 2 2 4 2" xfId="15347" xr:uid="{00000000-0005-0000-0000-0000BCAC0000}"/>
    <cellStyle name="Normal 80 2 2 2 2 4 2 2" xfId="45678" xr:uid="{00000000-0005-0000-0000-0000BDAC0000}"/>
    <cellStyle name="Normal 80 2 2 2 2 4 2 3" xfId="30445" xr:uid="{00000000-0005-0000-0000-0000BEAC0000}"/>
    <cellStyle name="Normal 80 2 2 2 2 4 3" xfId="10327" xr:uid="{00000000-0005-0000-0000-0000BFAC0000}"/>
    <cellStyle name="Normal 80 2 2 2 2 4 3 2" xfId="40661" xr:uid="{00000000-0005-0000-0000-0000C0AC0000}"/>
    <cellStyle name="Normal 80 2 2 2 2 4 3 3" xfId="25428" xr:uid="{00000000-0005-0000-0000-0000C1AC0000}"/>
    <cellStyle name="Normal 80 2 2 2 2 4 4" xfId="35648" xr:uid="{00000000-0005-0000-0000-0000C2AC0000}"/>
    <cellStyle name="Normal 80 2 2 2 2 4 5" xfId="20415" xr:uid="{00000000-0005-0000-0000-0000C3AC0000}"/>
    <cellStyle name="Normal 80 2 2 2 2 5" xfId="12005" xr:uid="{00000000-0005-0000-0000-0000C4AC0000}"/>
    <cellStyle name="Normal 80 2 2 2 2 5 2" xfId="42336" xr:uid="{00000000-0005-0000-0000-0000C5AC0000}"/>
    <cellStyle name="Normal 80 2 2 2 2 5 3" xfId="27103" xr:uid="{00000000-0005-0000-0000-0000C6AC0000}"/>
    <cellStyle name="Normal 80 2 2 2 2 6" xfId="6984" xr:uid="{00000000-0005-0000-0000-0000C7AC0000}"/>
    <cellStyle name="Normal 80 2 2 2 2 6 2" xfId="37319" xr:uid="{00000000-0005-0000-0000-0000C8AC0000}"/>
    <cellStyle name="Normal 80 2 2 2 2 6 3" xfId="22086" xr:uid="{00000000-0005-0000-0000-0000C9AC0000}"/>
    <cellStyle name="Normal 80 2 2 2 2 7" xfId="32307" xr:uid="{00000000-0005-0000-0000-0000CAAC0000}"/>
    <cellStyle name="Normal 80 2 2 2 2 8" xfId="17073" xr:uid="{00000000-0005-0000-0000-0000CBAC0000}"/>
    <cellStyle name="Normal 80 2 2 2 3" xfId="2331" xr:uid="{00000000-0005-0000-0000-0000CCAC0000}"/>
    <cellStyle name="Normal 80 2 2 2 3 2" xfId="4021" xr:uid="{00000000-0005-0000-0000-0000CDAC0000}"/>
    <cellStyle name="Normal 80 2 2 2 3 2 2" xfId="14094" xr:uid="{00000000-0005-0000-0000-0000CEAC0000}"/>
    <cellStyle name="Normal 80 2 2 2 3 2 2 2" xfId="44425" xr:uid="{00000000-0005-0000-0000-0000CFAC0000}"/>
    <cellStyle name="Normal 80 2 2 2 3 2 2 3" xfId="29192" xr:uid="{00000000-0005-0000-0000-0000D0AC0000}"/>
    <cellStyle name="Normal 80 2 2 2 3 2 3" xfId="9074" xr:uid="{00000000-0005-0000-0000-0000D1AC0000}"/>
    <cellStyle name="Normal 80 2 2 2 3 2 3 2" xfId="39408" xr:uid="{00000000-0005-0000-0000-0000D2AC0000}"/>
    <cellStyle name="Normal 80 2 2 2 3 2 3 3" xfId="24175" xr:uid="{00000000-0005-0000-0000-0000D3AC0000}"/>
    <cellStyle name="Normal 80 2 2 2 3 2 4" xfId="34395" xr:uid="{00000000-0005-0000-0000-0000D4AC0000}"/>
    <cellStyle name="Normal 80 2 2 2 3 2 5" xfId="19162" xr:uid="{00000000-0005-0000-0000-0000D5AC0000}"/>
    <cellStyle name="Normal 80 2 2 2 3 3" xfId="5713" xr:uid="{00000000-0005-0000-0000-0000D6AC0000}"/>
    <cellStyle name="Normal 80 2 2 2 3 3 2" xfId="15765" xr:uid="{00000000-0005-0000-0000-0000D7AC0000}"/>
    <cellStyle name="Normal 80 2 2 2 3 3 2 2" xfId="46096" xr:uid="{00000000-0005-0000-0000-0000D8AC0000}"/>
    <cellStyle name="Normal 80 2 2 2 3 3 2 3" xfId="30863" xr:uid="{00000000-0005-0000-0000-0000D9AC0000}"/>
    <cellStyle name="Normal 80 2 2 2 3 3 3" xfId="10745" xr:uid="{00000000-0005-0000-0000-0000DAAC0000}"/>
    <cellStyle name="Normal 80 2 2 2 3 3 3 2" xfId="41079" xr:uid="{00000000-0005-0000-0000-0000DBAC0000}"/>
    <cellStyle name="Normal 80 2 2 2 3 3 3 3" xfId="25846" xr:uid="{00000000-0005-0000-0000-0000DCAC0000}"/>
    <cellStyle name="Normal 80 2 2 2 3 3 4" xfId="36066" xr:uid="{00000000-0005-0000-0000-0000DDAC0000}"/>
    <cellStyle name="Normal 80 2 2 2 3 3 5" xfId="20833" xr:uid="{00000000-0005-0000-0000-0000DEAC0000}"/>
    <cellStyle name="Normal 80 2 2 2 3 4" xfId="12423" xr:uid="{00000000-0005-0000-0000-0000DFAC0000}"/>
    <cellStyle name="Normal 80 2 2 2 3 4 2" xfId="42754" xr:uid="{00000000-0005-0000-0000-0000E0AC0000}"/>
    <cellStyle name="Normal 80 2 2 2 3 4 3" xfId="27521" xr:uid="{00000000-0005-0000-0000-0000E1AC0000}"/>
    <cellStyle name="Normal 80 2 2 2 3 5" xfId="7402" xr:uid="{00000000-0005-0000-0000-0000E2AC0000}"/>
    <cellStyle name="Normal 80 2 2 2 3 5 2" xfId="37737" xr:uid="{00000000-0005-0000-0000-0000E3AC0000}"/>
    <cellStyle name="Normal 80 2 2 2 3 5 3" xfId="22504" xr:uid="{00000000-0005-0000-0000-0000E4AC0000}"/>
    <cellStyle name="Normal 80 2 2 2 3 6" xfId="32725" xr:uid="{00000000-0005-0000-0000-0000E5AC0000}"/>
    <cellStyle name="Normal 80 2 2 2 3 7" xfId="17491" xr:uid="{00000000-0005-0000-0000-0000E6AC0000}"/>
    <cellStyle name="Normal 80 2 2 2 4" xfId="3184" xr:uid="{00000000-0005-0000-0000-0000E7AC0000}"/>
    <cellStyle name="Normal 80 2 2 2 4 2" xfId="13258" xr:uid="{00000000-0005-0000-0000-0000E8AC0000}"/>
    <cellStyle name="Normal 80 2 2 2 4 2 2" xfId="43589" xr:uid="{00000000-0005-0000-0000-0000E9AC0000}"/>
    <cellStyle name="Normal 80 2 2 2 4 2 3" xfId="28356" xr:uid="{00000000-0005-0000-0000-0000EAAC0000}"/>
    <cellStyle name="Normal 80 2 2 2 4 3" xfId="8238" xr:uid="{00000000-0005-0000-0000-0000EBAC0000}"/>
    <cellStyle name="Normal 80 2 2 2 4 3 2" xfId="38572" xr:uid="{00000000-0005-0000-0000-0000ECAC0000}"/>
    <cellStyle name="Normal 80 2 2 2 4 3 3" xfId="23339" xr:uid="{00000000-0005-0000-0000-0000EDAC0000}"/>
    <cellStyle name="Normal 80 2 2 2 4 4" xfId="33559" xr:uid="{00000000-0005-0000-0000-0000EEAC0000}"/>
    <cellStyle name="Normal 80 2 2 2 4 5" xfId="18326" xr:uid="{00000000-0005-0000-0000-0000EFAC0000}"/>
    <cellStyle name="Normal 80 2 2 2 5" xfId="4877" xr:uid="{00000000-0005-0000-0000-0000F0AC0000}"/>
    <cellStyle name="Normal 80 2 2 2 5 2" xfId="14929" xr:uid="{00000000-0005-0000-0000-0000F1AC0000}"/>
    <cellStyle name="Normal 80 2 2 2 5 2 2" xfId="45260" xr:uid="{00000000-0005-0000-0000-0000F2AC0000}"/>
    <cellStyle name="Normal 80 2 2 2 5 2 3" xfId="30027" xr:uid="{00000000-0005-0000-0000-0000F3AC0000}"/>
    <cellStyle name="Normal 80 2 2 2 5 3" xfId="9909" xr:uid="{00000000-0005-0000-0000-0000F4AC0000}"/>
    <cellStyle name="Normal 80 2 2 2 5 3 2" xfId="40243" xr:uid="{00000000-0005-0000-0000-0000F5AC0000}"/>
    <cellStyle name="Normal 80 2 2 2 5 3 3" xfId="25010" xr:uid="{00000000-0005-0000-0000-0000F6AC0000}"/>
    <cellStyle name="Normal 80 2 2 2 5 4" xfId="35230" xr:uid="{00000000-0005-0000-0000-0000F7AC0000}"/>
    <cellStyle name="Normal 80 2 2 2 5 5" xfId="19997" xr:uid="{00000000-0005-0000-0000-0000F8AC0000}"/>
    <cellStyle name="Normal 80 2 2 2 6" xfId="11587" xr:uid="{00000000-0005-0000-0000-0000F9AC0000}"/>
    <cellStyle name="Normal 80 2 2 2 6 2" xfId="41918" xr:uid="{00000000-0005-0000-0000-0000FAAC0000}"/>
    <cellStyle name="Normal 80 2 2 2 6 3" xfId="26685" xr:uid="{00000000-0005-0000-0000-0000FBAC0000}"/>
    <cellStyle name="Normal 80 2 2 2 7" xfId="6566" xr:uid="{00000000-0005-0000-0000-0000FCAC0000}"/>
    <cellStyle name="Normal 80 2 2 2 7 2" xfId="36901" xr:uid="{00000000-0005-0000-0000-0000FDAC0000}"/>
    <cellStyle name="Normal 80 2 2 2 7 3" xfId="21668" xr:uid="{00000000-0005-0000-0000-0000FEAC0000}"/>
    <cellStyle name="Normal 80 2 2 2 8" xfId="31889" xr:uid="{00000000-0005-0000-0000-0000FFAC0000}"/>
    <cellStyle name="Normal 80 2 2 2 9" xfId="16655" xr:uid="{00000000-0005-0000-0000-000000AD0000}"/>
    <cellStyle name="Normal 80 2 2 3" xfId="1702" xr:uid="{00000000-0005-0000-0000-000001AD0000}"/>
    <cellStyle name="Normal 80 2 2 3 2" xfId="2541" xr:uid="{00000000-0005-0000-0000-000002AD0000}"/>
    <cellStyle name="Normal 80 2 2 3 2 2" xfId="4231" xr:uid="{00000000-0005-0000-0000-000003AD0000}"/>
    <cellStyle name="Normal 80 2 2 3 2 2 2" xfId="14304" xr:uid="{00000000-0005-0000-0000-000004AD0000}"/>
    <cellStyle name="Normal 80 2 2 3 2 2 2 2" xfId="44635" xr:uid="{00000000-0005-0000-0000-000005AD0000}"/>
    <cellStyle name="Normal 80 2 2 3 2 2 2 3" xfId="29402" xr:uid="{00000000-0005-0000-0000-000006AD0000}"/>
    <cellStyle name="Normal 80 2 2 3 2 2 3" xfId="9284" xr:uid="{00000000-0005-0000-0000-000007AD0000}"/>
    <cellStyle name="Normal 80 2 2 3 2 2 3 2" xfId="39618" xr:uid="{00000000-0005-0000-0000-000008AD0000}"/>
    <cellStyle name="Normal 80 2 2 3 2 2 3 3" xfId="24385" xr:uid="{00000000-0005-0000-0000-000009AD0000}"/>
    <cellStyle name="Normal 80 2 2 3 2 2 4" xfId="34605" xr:uid="{00000000-0005-0000-0000-00000AAD0000}"/>
    <cellStyle name="Normal 80 2 2 3 2 2 5" xfId="19372" xr:uid="{00000000-0005-0000-0000-00000BAD0000}"/>
    <cellStyle name="Normal 80 2 2 3 2 3" xfId="5923" xr:uid="{00000000-0005-0000-0000-00000CAD0000}"/>
    <cellStyle name="Normal 80 2 2 3 2 3 2" xfId="15975" xr:uid="{00000000-0005-0000-0000-00000DAD0000}"/>
    <cellStyle name="Normal 80 2 2 3 2 3 2 2" xfId="46306" xr:uid="{00000000-0005-0000-0000-00000EAD0000}"/>
    <cellStyle name="Normal 80 2 2 3 2 3 2 3" xfId="31073" xr:uid="{00000000-0005-0000-0000-00000FAD0000}"/>
    <cellStyle name="Normal 80 2 2 3 2 3 3" xfId="10955" xr:uid="{00000000-0005-0000-0000-000010AD0000}"/>
    <cellStyle name="Normal 80 2 2 3 2 3 3 2" xfId="41289" xr:uid="{00000000-0005-0000-0000-000011AD0000}"/>
    <cellStyle name="Normal 80 2 2 3 2 3 3 3" xfId="26056" xr:uid="{00000000-0005-0000-0000-000012AD0000}"/>
    <cellStyle name="Normal 80 2 2 3 2 3 4" xfId="36276" xr:uid="{00000000-0005-0000-0000-000013AD0000}"/>
    <cellStyle name="Normal 80 2 2 3 2 3 5" xfId="21043" xr:uid="{00000000-0005-0000-0000-000014AD0000}"/>
    <cellStyle name="Normal 80 2 2 3 2 4" xfId="12633" xr:uid="{00000000-0005-0000-0000-000015AD0000}"/>
    <cellStyle name="Normal 80 2 2 3 2 4 2" xfId="42964" xr:uid="{00000000-0005-0000-0000-000016AD0000}"/>
    <cellStyle name="Normal 80 2 2 3 2 4 3" xfId="27731" xr:uid="{00000000-0005-0000-0000-000017AD0000}"/>
    <cellStyle name="Normal 80 2 2 3 2 5" xfId="7612" xr:uid="{00000000-0005-0000-0000-000018AD0000}"/>
    <cellStyle name="Normal 80 2 2 3 2 5 2" xfId="37947" xr:uid="{00000000-0005-0000-0000-000019AD0000}"/>
    <cellStyle name="Normal 80 2 2 3 2 5 3" xfId="22714" xr:uid="{00000000-0005-0000-0000-00001AAD0000}"/>
    <cellStyle name="Normal 80 2 2 3 2 6" xfId="32935" xr:uid="{00000000-0005-0000-0000-00001BAD0000}"/>
    <cellStyle name="Normal 80 2 2 3 2 7" xfId="17701" xr:uid="{00000000-0005-0000-0000-00001CAD0000}"/>
    <cellStyle name="Normal 80 2 2 3 3" xfId="3394" xr:uid="{00000000-0005-0000-0000-00001DAD0000}"/>
    <cellStyle name="Normal 80 2 2 3 3 2" xfId="13468" xr:uid="{00000000-0005-0000-0000-00001EAD0000}"/>
    <cellStyle name="Normal 80 2 2 3 3 2 2" xfId="43799" xr:uid="{00000000-0005-0000-0000-00001FAD0000}"/>
    <cellStyle name="Normal 80 2 2 3 3 2 3" xfId="28566" xr:uid="{00000000-0005-0000-0000-000020AD0000}"/>
    <cellStyle name="Normal 80 2 2 3 3 3" xfId="8448" xr:uid="{00000000-0005-0000-0000-000021AD0000}"/>
    <cellStyle name="Normal 80 2 2 3 3 3 2" xfId="38782" xr:uid="{00000000-0005-0000-0000-000022AD0000}"/>
    <cellStyle name="Normal 80 2 2 3 3 3 3" xfId="23549" xr:uid="{00000000-0005-0000-0000-000023AD0000}"/>
    <cellStyle name="Normal 80 2 2 3 3 4" xfId="33769" xr:uid="{00000000-0005-0000-0000-000024AD0000}"/>
    <cellStyle name="Normal 80 2 2 3 3 5" xfId="18536" xr:uid="{00000000-0005-0000-0000-000025AD0000}"/>
    <cellStyle name="Normal 80 2 2 3 4" xfId="5087" xr:uid="{00000000-0005-0000-0000-000026AD0000}"/>
    <cellStyle name="Normal 80 2 2 3 4 2" xfId="15139" xr:uid="{00000000-0005-0000-0000-000027AD0000}"/>
    <cellStyle name="Normal 80 2 2 3 4 2 2" xfId="45470" xr:uid="{00000000-0005-0000-0000-000028AD0000}"/>
    <cellStyle name="Normal 80 2 2 3 4 2 3" xfId="30237" xr:uid="{00000000-0005-0000-0000-000029AD0000}"/>
    <cellStyle name="Normal 80 2 2 3 4 3" xfId="10119" xr:uid="{00000000-0005-0000-0000-00002AAD0000}"/>
    <cellStyle name="Normal 80 2 2 3 4 3 2" xfId="40453" xr:uid="{00000000-0005-0000-0000-00002BAD0000}"/>
    <cellStyle name="Normal 80 2 2 3 4 3 3" xfId="25220" xr:uid="{00000000-0005-0000-0000-00002CAD0000}"/>
    <cellStyle name="Normal 80 2 2 3 4 4" xfId="35440" xr:uid="{00000000-0005-0000-0000-00002DAD0000}"/>
    <cellStyle name="Normal 80 2 2 3 4 5" xfId="20207" xr:uid="{00000000-0005-0000-0000-00002EAD0000}"/>
    <cellStyle name="Normal 80 2 2 3 5" xfId="11797" xr:uid="{00000000-0005-0000-0000-00002FAD0000}"/>
    <cellStyle name="Normal 80 2 2 3 5 2" xfId="42128" xr:uid="{00000000-0005-0000-0000-000030AD0000}"/>
    <cellStyle name="Normal 80 2 2 3 5 3" xfId="26895" xr:uid="{00000000-0005-0000-0000-000031AD0000}"/>
    <cellStyle name="Normal 80 2 2 3 6" xfId="6776" xr:uid="{00000000-0005-0000-0000-000032AD0000}"/>
    <cellStyle name="Normal 80 2 2 3 6 2" xfId="37111" xr:uid="{00000000-0005-0000-0000-000033AD0000}"/>
    <cellStyle name="Normal 80 2 2 3 6 3" xfId="21878" xr:uid="{00000000-0005-0000-0000-000034AD0000}"/>
    <cellStyle name="Normal 80 2 2 3 7" xfId="32099" xr:uid="{00000000-0005-0000-0000-000035AD0000}"/>
    <cellStyle name="Normal 80 2 2 3 8" xfId="16865" xr:uid="{00000000-0005-0000-0000-000036AD0000}"/>
    <cellStyle name="Normal 80 2 2 4" xfId="2123" xr:uid="{00000000-0005-0000-0000-000037AD0000}"/>
    <cellStyle name="Normal 80 2 2 4 2" xfId="3813" xr:uid="{00000000-0005-0000-0000-000038AD0000}"/>
    <cellStyle name="Normal 80 2 2 4 2 2" xfId="13886" xr:uid="{00000000-0005-0000-0000-000039AD0000}"/>
    <cellStyle name="Normal 80 2 2 4 2 2 2" xfId="44217" xr:uid="{00000000-0005-0000-0000-00003AAD0000}"/>
    <cellStyle name="Normal 80 2 2 4 2 2 3" xfId="28984" xr:uid="{00000000-0005-0000-0000-00003BAD0000}"/>
    <cellStyle name="Normal 80 2 2 4 2 3" xfId="8866" xr:uid="{00000000-0005-0000-0000-00003CAD0000}"/>
    <cellStyle name="Normal 80 2 2 4 2 3 2" xfId="39200" xr:uid="{00000000-0005-0000-0000-00003DAD0000}"/>
    <cellStyle name="Normal 80 2 2 4 2 3 3" xfId="23967" xr:uid="{00000000-0005-0000-0000-00003EAD0000}"/>
    <cellStyle name="Normal 80 2 2 4 2 4" xfId="34187" xr:uid="{00000000-0005-0000-0000-00003FAD0000}"/>
    <cellStyle name="Normal 80 2 2 4 2 5" xfId="18954" xr:uid="{00000000-0005-0000-0000-000040AD0000}"/>
    <cellStyle name="Normal 80 2 2 4 3" xfId="5505" xr:uid="{00000000-0005-0000-0000-000041AD0000}"/>
    <cellStyle name="Normal 80 2 2 4 3 2" xfId="15557" xr:uid="{00000000-0005-0000-0000-000042AD0000}"/>
    <cellStyle name="Normal 80 2 2 4 3 2 2" xfId="45888" xr:uid="{00000000-0005-0000-0000-000043AD0000}"/>
    <cellStyle name="Normal 80 2 2 4 3 2 3" xfId="30655" xr:uid="{00000000-0005-0000-0000-000044AD0000}"/>
    <cellStyle name="Normal 80 2 2 4 3 3" xfId="10537" xr:uid="{00000000-0005-0000-0000-000045AD0000}"/>
    <cellStyle name="Normal 80 2 2 4 3 3 2" xfId="40871" xr:uid="{00000000-0005-0000-0000-000046AD0000}"/>
    <cellStyle name="Normal 80 2 2 4 3 3 3" xfId="25638" xr:uid="{00000000-0005-0000-0000-000047AD0000}"/>
    <cellStyle name="Normal 80 2 2 4 3 4" xfId="35858" xr:uid="{00000000-0005-0000-0000-000048AD0000}"/>
    <cellStyle name="Normal 80 2 2 4 3 5" xfId="20625" xr:uid="{00000000-0005-0000-0000-000049AD0000}"/>
    <cellStyle name="Normal 80 2 2 4 4" xfId="12215" xr:uid="{00000000-0005-0000-0000-00004AAD0000}"/>
    <cellStyle name="Normal 80 2 2 4 4 2" xfId="42546" xr:uid="{00000000-0005-0000-0000-00004BAD0000}"/>
    <cellStyle name="Normal 80 2 2 4 4 3" xfId="27313" xr:uid="{00000000-0005-0000-0000-00004CAD0000}"/>
    <cellStyle name="Normal 80 2 2 4 5" xfId="7194" xr:uid="{00000000-0005-0000-0000-00004DAD0000}"/>
    <cellStyle name="Normal 80 2 2 4 5 2" xfId="37529" xr:uid="{00000000-0005-0000-0000-00004EAD0000}"/>
    <cellStyle name="Normal 80 2 2 4 5 3" xfId="22296" xr:uid="{00000000-0005-0000-0000-00004FAD0000}"/>
    <cellStyle name="Normal 80 2 2 4 6" xfId="32517" xr:uid="{00000000-0005-0000-0000-000050AD0000}"/>
    <cellStyle name="Normal 80 2 2 4 7" xfId="17283" xr:uid="{00000000-0005-0000-0000-000051AD0000}"/>
    <cellStyle name="Normal 80 2 2 5" xfId="2976" xr:uid="{00000000-0005-0000-0000-000052AD0000}"/>
    <cellStyle name="Normal 80 2 2 5 2" xfId="13050" xr:uid="{00000000-0005-0000-0000-000053AD0000}"/>
    <cellStyle name="Normal 80 2 2 5 2 2" xfId="43381" xr:uid="{00000000-0005-0000-0000-000054AD0000}"/>
    <cellStyle name="Normal 80 2 2 5 2 3" xfId="28148" xr:uid="{00000000-0005-0000-0000-000055AD0000}"/>
    <cellStyle name="Normal 80 2 2 5 3" xfId="8030" xr:uid="{00000000-0005-0000-0000-000056AD0000}"/>
    <cellStyle name="Normal 80 2 2 5 3 2" xfId="38364" xr:uid="{00000000-0005-0000-0000-000057AD0000}"/>
    <cellStyle name="Normal 80 2 2 5 3 3" xfId="23131" xr:uid="{00000000-0005-0000-0000-000058AD0000}"/>
    <cellStyle name="Normal 80 2 2 5 4" xfId="33351" xr:uid="{00000000-0005-0000-0000-000059AD0000}"/>
    <cellStyle name="Normal 80 2 2 5 5" xfId="18118" xr:uid="{00000000-0005-0000-0000-00005AAD0000}"/>
    <cellStyle name="Normal 80 2 2 6" xfId="4669" xr:uid="{00000000-0005-0000-0000-00005BAD0000}"/>
    <cellStyle name="Normal 80 2 2 6 2" xfId="14721" xr:uid="{00000000-0005-0000-0000-00005CAD0000}"/>
    <cellStyle name="Normal 80 2 2 6 2 2" xfId="45052" xr:uid="{00000000-0005-0000-0000-00005DAD0000}"/>
    <cellStyle name="Normal 80 2 2 6 2 3" xfId="29819" xr:uid="{00000000-0005-0000-0000-00005EAD0000}"/>
    <cellStyle name="Normal 80 2 2 6 3" xfId="9701" xr:uid="{00000000-0005-0000-0000-00005FAD0000}"/>
    <cellStyle name="Normal 80 2 2 6 3 2" xfId="40035" xr:uid="{00000000-0005-0000-0000-000060AD0000}"/>
    <cellStyle name="Normal 80 2 2 6 3 3" xfId="24802" xr:uid="{00000000-0005-0000-0000-000061AD0000}"/>
    <cellStyle name="Normal 80 2 2 6 4" xfId="35022" xr:uid="{00000000-0005-0000-0000-000062AD0000}"/>
    <cellStyle name="Normal 80 2 2 6 5" xfId="19789" xr:uid="{00000000-0005-0000-0000-000063AD0000}"/>
    <cellStyle name="Normal 80 2 2 7" xfId="11379" xr:uid="{00000000-0005-0000-0000-000064AD0000}"/>
    <cellStyle name="Normal 80 2 2 7 2" xfId="41710" xr:uid="{00000000-0005-0000-0000-000065AD0000}"/>
    <cellStyle name="Normal 80 2 2 7 3" xfId="26477" xr:uid="{00000000-0005-0000-0000-000066AD0000}"/>
    <cellStyle name="Normal 80 2 2 8" xfId="6358" xr:uid="{00000000-0005-0000-0000-000067AD0000}"/>
    <cellStyle name="Normal 80 2 2 8 2" xfId="36693" xr:uid="{00000000-0005-0000-0000-000068AD0000}"/>
    <cellStyle name="Normal 80 2 2 8 3" xfId="21460" xr:uid="{00000000-0005-0000-0000-000069AD0000}"/>
    <cellStyle name="Normal 80 2 2 9" xfId="31682" xr:uid="{00000000-0005-0000-0000-00006AAD0000}"/>
    <cellStyle name="Normal 80 2 3" xfId="1385" xr:uid="{00000000-0005-0000-0000-00006BAD0000}"/>
    <cellStyle name="Normal 80 2 3 2" xfId="1806" xr:uid="{00000000-0005-0000-0000-00006CAD0000}"/>
    <cellStyle name="Normal 80 2 3 2 2" xfId="2645" xr:uid="{00000000-0005-0000-0000-00006DAD0000}"/>
    <cellStyle name="Normal 80 2 3 2 2 2" xfId="4335" xr:uid="{00000000-0005-0000-0000-00006EAD0000}"/>
    <cellStyle name="Normal 80 2 3 2 2 2 2" xfId="14408" xr:uid="{00000000-0005-0000-0000-00006FAD0000}"/>
    <cellStyle name="Normal 80 2 3 2 2 2 2 2" xfId="44739" xr:uid="{00000000-0005-0000-0000-000070AD0000}"/>
    <cellStyle name="Normal 80 2 3 2 2 2 2 3" xfId="29506" xr:uid="{00000000-0005-0000-0000-000071AD0000}"/>
    <cellStyle name="Normal 80 2 3 2 2 2 3" xfId="9388" xr:uid="{00000000-0005-0000-0000-000072AD0000}"/>
    <cellStyle name="Normal 80 2 3 2 2 2 3 2" xfId="39722" xr:uid="{00000000-0005-0000-0000-000073AD0000}"/>
    <cellStyle name="Normal 80 2 3 2 2 2 3 3" xfId="24489" xr:uid="{00000000-0005-0000-0000-000074AD0000}"/>
    <cellStyle name="Normal 80 2 3 2 2 2 4" xfId="34709" xr:uid="{00000000-0005-0000-0000-000075AD0000}"/>
    <cellStyle name="Normal 80 2 3 2 2 2 5" xfId="19476" xr:uid="{00000000-0005-0000-0000-000076AD0000}"/>
    <cellStyle name="Normal 80 2 3 2 2 3" xfId="6027" xr:uid="{00000000-0005-0000-0000-000077AD0000}"/>
    <cellStyle name="Normal 80 2 3 2 2 3 2" xfId="16079" xr:uid="{00000000-0005-0000-0000-000078AD0000}"/>
    <cellStyle name="Normal 80 2 3 2 2 3 2 2" xfId="46410" xr:uid="{00000000-0005-0000-0000-000079AD0000}"/>
    <cellStyle name="Normal 80 2 3 2 2 3 2 3" xfId="31177" xr:uid="{00000000-0005-0000-0000-00007AAD0000}"/>
    <cellStyle name="Normal 80 2 3 2 2 3 3" xfId="11059" xr:uid="{00000000-0005-0000-0000-00007BAD0000}"/>
    <cellStyle name="Normal 80 2 3 2 2 3 3 2" xfId="41393" xr:uid="{00000000-0005-0000-0000-00007CAD0000}"/>
    <cellStyle name="Normal 80 2 3 2 2 3 3 3" xfId="26160" xr:uid="{00000000-0005-0000-0000-00007DAD0000}"/>
    <cellStyle name="Normal 80 2 3 2 2 3 4" xfId="36380" xr:uid="{00000000-0005-0000-0000-00007EAD0000}"/>
    <cellStyle name="Normal 80 2 3 2 2 3 5" xfId="21147" xr:uid="{00000000-0005-0000-0000-00007FAD0000}"/>
    <cellStyle name="Normal 80 2 3 2 2 4" xfId="12737" xr:uid="{00000000-0005-0000-0000-000080AD0000}"/>
    <cellStyle name="Normal 80 2 3 2 2 4 2" xfId="43068" xr:uid="{00000000-0005-0000-0000-000081AD0000}"/>
    <cellStyle name="Normal 80 2 3 2 2 4 3" xfId="27835" xr:uid="{00000000-0005-0000-0000-000082AD0000}"/>
    <cellStyle name="Normal 80 2 3 2 2 5" xfId="7716" xr:uid="{00000000-0005-0000-0000-000083AD0000}"/>
    <cellStyle name="Normal 80 2 3 2 2 5 2" xfId="38051" xr:uid="{00000000-0005-0000-0000-000084AD0000}"/>
    <cellStyle name="Normal 80 2 3 2 2 5 3" xfId="22818" xr:uid="{00000000-0005-0000-0000-000085AD0000}"/>
    <cellStyle name="Normal 80 2 3 2 2 6" xfId="33039" xr:uid="{00000000-0005-0000-0000-000086AD0000}"/>
    <cellStyle name="Normal 80 2 3 2 2 7" xfId="17805" xr:uid="{00000000-0005-0000-0000-000087AD0000}"/>
    <cellStyle name="Normal 80 2 3 2 3" xfId="3498" xr:uid="{00000000-0005-0000-0000-000088AD0000}"/>
    <cellStyle name="Normal 80 2 3 2 3 2" xfId="13572" xr:uid="{00000000-0005-0000-0000-000089AD0000}"/>
    <cellStyle name="Normal 80 2 3 2 3 2 2" xfId="43903" xr:uid="{00000000-0005-0000-0000-00008AAD0000}"/>
    <cellStyle name="Normal 80 2 3 2 3 2 3" xfId="28670" xr:uid="{00000000-0005-0000-0000-00008BAD0000}"/>
    <cellStyle name="Normal 80 2 3 2 3 3" xfId="8552" xr:uid="{00000000-0005-0000-0000-00008CAD0000}"/>
    <cellStyle name="Normal 80 2 3 2 3 3 2" xfId="38886" xr:uid="{00000000-0005-0000-0000-00008DAD0000}"/>
    <cellStyle name="Normal 80 2 3 2 3 3 3" xfId="23653" xr:uid="{00000000-0005-0000-0000-00008EAD0000}"/>
    <cellStyle name="Normal 80 2 3 2 3 4" xfId="33873" xr:uid="{00000000-0005-0000-0000-00008FAD0000}"/>
    <cellStyle name="Normal 80 2 3 2 3 5" xfId="18640" xr:uid="{00000000-0005-0000-0000-000090AD0000}"/>
    <cellStyle name="Normal 80 2 3 2 4" xfId="5191" xr:uid="{00000000-0005-0000-0000-000091AD0000}"/>
    <cellStyle name="Normal 80 2 3 2 4 2" xfId="15243" xr:uid="{00000000-0005-0000-0000-000092AD0000}"/>
    <cellStyle name="Normal 80 2 3 2 4 2 2" xfId="45574" xr:uid="{00000000-0005-0000-0000-000093AD0000}"/>
    <cellStyle name="Normal 80 2 3 2 4 2 3" xfId="30341" xr:uid="{00000000-0005-0000-0000-000094AD0000}"/>
    <cellStyle name="Normal 80 2 3 2 4 3" xfId="10223" xr:uid="{00000000-0005-0000-0000-000095AD0000}"/>
    <cellStyle name="Normal 80 2 3 2 4 3 2" xfId="40557" xr:uid="{00000000-0005-0000-0000-000096AD0000}"/>
    <cellStyle name="Normal 80 2 3 2 4 3 3" xfId="25324" xr:uid="{00000000-0005-0000-0000-000097AD0000}"/>
    <cellStyle name="Normal 80 2 3 2 4 4" xfId="35544" xr:uid="{00000000-0005-0000-0000-000098AD0000}"/>
    <cellStyle name="Normal 80 2 3 2 4 5" xfId="20311" xr:uid="{00000000-0005-0000-0000-000099AD0000}"/>
    <cellStyle name="Normal 80 2 3 2 5" xfId="11901" xr:uid="{00000000-0005-0000-0000-00009AAD0000}"/>
    <cellStyle name="Normal 80 2 3 2 5 2" xfId="42232" xr:uid="{00000000-0005-0000-0000-00009BAD0000}"/>
    <cellStyle name="Normal 80 2 3 2 5 3" xfId="26999" xr:uid="{00000000-0005-0000-0000-00009CAD0000}"/>
    <cellStyle name="Normal 80 2 3 2 6" xfId="6880" xr:uid="{00000000-0005-0000-0000-00009DAD0000}"/>
    <cellStyle name="Normal 80 2 3 2 6 2" xfId="37215" xr:uid="{00000000-0005-0000-0000-00009EAD0000}"/>
    <cellStyle name="Normal 80 2 3 2 6 3" xfId="21982" xr:uid="{00000000-0005-0000-0000-00009FAD0000}"/>
    <cellStyle name="Normal 80 2 3 2 7" xfId="32203" xr:uid="{00000000-0005-0000-0000-0000A0AD0000}"/>
    <cellStyle name="Normal 80 2 3 2 8" xfId="16969" xr:uid="{00000000-0005-0000-0000-0000A1AD0000}"/>
    <cellStyle name="Normal 80 2 3 3" xfId="2227" xr:uid="{00000000-0005-0000-0000-0000A2AD0000}"/>
    <cellStyle name="Normal 80 2 3 3 2" xfId="3917" xr:uid="{00000000-0005-0000-0000-0000A3AD0000}"/>
    <cellStyle name="Normal 80 2 3 3 2 2" xfId="13990" xr:uid="{00000000-0005-0000-0000-0000A4AD0000}"/>
    <cellStyle name="Normal 80 2 3 3 2 2 2" xfId="44321" xr:uid="{00000000-0005-0000-0000-0000A5AD0000}"/>
    <cellStyle name="Normal 80 2 3 3 2 2 3" xfId="29088" xr:uid="{00000000-0005-0000-0000-0000A6AD0000}"/>
    <cellStyle name="Normal 80 2 3 3 2 3" xfId="8970" xr:uid="{00000000-0005-0000-0000-0000A7AD0000}"/>
    <cellStyle name="Normal 80 2 3 3 2 3 2" xfId="39304" xr:uid="{00000000-0005-0000-0000-0000A8AD0000}"/>
    <cellStyle name="Normal 80 2 3 3 2 3 3" xfId="24071" xr:uid="{00000000-0005-0000-0000-0000A9AD0000}"/>
    <cellStyle name="Normal 80 2 3 3 2 4" xfId="34291" xr:uid="{00000000-0005-0000-0000-0000AAAD0000}"/>
    <cellStyle name="Normal 80 2 3 3 2 5" xfId="19058" xr:uid="{00000000-0005-0000-0000-0000ABAD0000}"/>
    <cellStyle name="Normal 80 2 3 3 3" xfId="5609" xr:uid="{00000000-0005-0000-0000-0000ACAD0000}"/>
    <cellStyle name="Normal 80 2 3 3 3 2" xfId="15661" xr:uid="{00000000-0005-0000-0000-0000ADAD0000}"/>
    <cellStyle name="Normal 80 2 3 3 3 2 2" xfId="45992" xr:uid="{00000000-0005-0000-0000-0000AEAD0000}"/>
    <cellStyle name="Normal 80 2 3 3 3 2 3" xfId="30759" xr:uid="{00000000-0005-0000-0000-0000AFAD0000}"/>
    <cellStyle name="Normal 80 2 3 3 3 3" xfId="10641" xr:uid="{00000000-0005-0000-0000-0000B0AD0000}"/>
    <cellStyle name="Normal 80 2 3 3 3 3 2" xfId="40975" xr:uid="{00000000-0005-0000-0000-0000B1AD0000}"/>
    <cellStyle name="Normal 80 2 3 3 3 3 3" xfId="25742" xr:uid="{00000000-0005-0000-0000-0000B2AD0000}"/>
    <cellStyle name="Normal 80 2 3 3 3 4" xfId="35962" xr:uid="{00000000-0005-0000-0000-0000B3AD0000}"/>
    <cellStyle name="Normal 80 2 3 3 3 5" xfId="20729" xr:uid="{00000000-0005-0000-0000-0000B4AD0000}"/>
    <cellStyle name="Normal 80 2 3 3 4" xfId="12319" xr:uid="{00000000-0005-0000-0000-0000B5AD0000}"/>
    <cellStyle name="Normal 80 2 3 3 4 2" xfId="42650" xr:uid="{00000000-0005-0000-0000-0000B6AD0000}"/>
    <cellStyle name="Normal 80 2 3 3 4 3" xfId="27417" xr:uid="{00000000-0005-0000-0000-0000B7AD0000}"/>
    <cellStyle name="Normal 80 2 3 3 5" xfId="7298" xr:uid="{00000000-0005-0000-0000-0000B8AD0000}"/>
    <cellStyle name="Normal 80 2 3 3 5 2" xfId="37633" xr:uid="{00000000-0005-0000-0000-0000B9AD0000}"/>
    <cellStyle name="Normal 80 2 3 3 5 3" xfId="22400" xr:uid="{00000000-0005-0000-0000-0000BAAD0000}"/>
    <cellStyle name="Normal 80 2 3 3 6" xfId="32621" xr:uid="{00000000-0005-0000-0000-0000BBAD0000}"/>
    <cellStyle name="Normal 80 2 3 3 7" xfId="17387" xr:uid="{00000000-0005-0000-0000-0000BCAD0000}"/>
    <cellStyle name="Normal 80 2 3 4" xfId="3080" xr:uid="{00000000-0005-0000-0000-0000BDAD0000}"/>
    <cellStyle name="Normal 80 2 3 4 2" xfId="13154" xr:uid="{00000000-0005-0000-0000-0000BEAD0000}"/>
    <cellStyle name="Normal 80 2 3 4 2 2" xfId="43485" xr:uid="{00000000-0005-0000-0000-0000BFAD0000}"/>
    <cellStyle name="Normal 80 2 3 4 2 3" xfId="28252" xr:uid="{00000000-0005-0000-0000-0000C0AD0000}"/>
    <cellStyle name="Normal 80 2 3 4 3" xfId="8134" xr:uid="{00000000-0005-0000-0000-0000C1AD0000}"/>
    <cellStyle name="Normal 80 2 3 4 3 2" xfId="38468" xr:uid="{00000000-0005-0000-0000-0000C2AD0000}"/>
    <cellStyle name="Normal 80 2 3 4 3 3" xfId="23235" xr:uid="{00000000-0005-0000-0000-0000C3AD0000}"/>
    <cellStyle name="Normal 80 2 3 4 4" xfId="33455" xr:uid="{00000000-0005-0000-0000-0000C4AD0000}"/>
    <cellStyle name="Normal 80 2 3 4 5" xfId="18222" xr:uid="{00000000-0005-0000-0000-0000C5AD0000}"/>
    <cellStyle name="Normal 80 2 3 5" xfId="4773" xr:uid="{00000000-0005-0000-0000-0000C6AD0000}"/>
    <cellStyle name="Normal 80 2 3 5 2" xfId="14825" xr:uid="{00000000-0005-0000-0000-0000C7AD0000}"/>
    <cellStyle name="Normal 80 2 3 5 2 2" xfId="45156" xr:uid="{00000000-0005-0000-0000-0000C8AD0000}"/>
    <cellStyle name="Normal 80 2 3 5 2 3" xfId="29923" xr:uid="{00000000-0005-0000-0000-0000C9AD0000}"/>
    <cellStyle name="Normal 80 2 3 5 3" xfId="9805" xr:uid="{00000000-0005-0000-0000-0000CAAD0000}"/>
    <cellStyle name="Normal 80 2 3 5 3 2" xfId="40139" xr:uid="{00000000-0005-0000-0000-0000CBAD0000}"/>
    <cellStyle name="Normal 80 2 3 5 3 3" xfId="24906" xr:uid="{00000000-0005-0000-0000-0000CCAD0000}"/>
    <cellStyle name="Normal 80 2 3 5 4" xfId="35126" xr:uid="{00000000-0005-0000-0000-0000CDAD0000}"/>
    <cellStyle name="Normal 80 2 3 5 5" xfId="19893" xr:uid="{00000000-0005-0000-0000-0000CEAD0000}"/>
    <cellStyle name="Normal 80 2 3 6" xfId="11483" xr:uid="{00000000-0005-0000-0000-0000CFAD0000}"/>
    <cellStyle name="Normal 80 2 3 6 2" xfId="41814" xr:uid="{00000000-0005-0000-0000-0000D0AD0000}"/>
    <cellStyle name="Normal 80 2 3 6 3" xfId="26581" xr:uid="{00000000-0005-0000-0000-0000D1AD0000}"/>
    <cellStyle name="Normal 80 2 3 7" xfId="6462" xr:uid="{00000000-0005-0000-0000-0000D2AD0000}"/>
    <cellStyle name="Normal 80 2 3 7 2" xfId="36797" xr:uid="{00000000-0005-0000-0000-0000D3AD0000}"/>
    <cellStyle name="Normal 80 2 3 7 3" xfId="21564" xr:uid="{00000000-0005-0000-0000-0000D4AD0000}"/>
    <cellStyle name="Normal 80 2 3 8" xfId="31785" xr:uid="{00000000-0005-0000-0000-0000D5AD0000}"/>
    <cellStyle name="Normal 80 2 3 9" xfId="16551" xr:uid="{00000000-0005-0000-0000-0000D6AD0000}"/>
    <cellStyle name="Normal 80 2 4" xfId="1598" xr:uid="{00000000-0005-0000-0000-0000D7AD0000}"/>
    <cellStyle name="Normal 80 2 4 2" xfId="2437" xr:uid="{00000000-0005-0000-0000-0000D8AD0000}"/>
    <cellStyle name="Normal 80 2 4 2 2" xfId="4127" xr:uid="{00000000-0005-0000-0000-0000D9AD0000}"/>
    <cellStyle name="Normal 80 2 4 2 2 2" xfId="14200" xr:uid="{00000000-0005-0000-0000-0000DAAD0000}"/>
    <cellStyle name="Normal 80 2 4 2 2 2 2" xfId="44531" xr:uid="{00000000-0005-0000-0000-0000DBAD0000}"/>
    <cellStyle name="Normal 80 2 4 2 2 2 3" xfId="29298" xr:uid="{00000000-0005-0000-0000-0000DCAD0000}"/>
    <cellStyle name="Normal 80 2 4 2 2 3" xfId="9180" xr:uid="{00000000-0005-0000-0000-0000DDAD0000}"/>
    <cellStyle name="Normal 80 2 4 2 2 3 2" xfId="39514" xr:uid="{00000000-0005-0000-0000-0000DEAD0000}"/>
    <cellStyle name="Normal 80 2 4 2 2 3 3" xfId="24281" xr:uid="{00000000-0005-0000-0000-0000DFAD0000}"/>
    <cellStyle name="Normal 80 2 4 2 2 4" xfId="34501" xr:uid="{00000000-0005-0000-0000-0000E0AD0000}"/>
    <cellStyle name="Normal 80 2 4 2 2 5" xfId="19268" xr:uid="{00000000-0005-0000-0000-0000E1AD0000}"/>
    <cellStyle name="Normal 80 2 4 2 3" xfId="5819" xr:uid="{00000000-0005-0000-0000-0000E2AD0000}"/>
    <cellStyle name="Normal 80 2 4 2 3 2" xfId="15871" xr:uid="{00000000-0005-0000-0000-0000E3AD0000}"/>
    <cellStyle name="Normal 80 2 4 2 3 2 2" xfId="46202" xr:uid="{00000000-0005-0000-0000-0000E4AD0000}"/>
    <cellStyle name="Normal 80 2 4 2 3 2 3" xfId="30969" xr:uid="{00000000-0005-0000-0000-0000E5AD0000}"/>
    <cellStyle name="Normal 80 2 4 2 3 3" xfId="10851" xr:uid="{00000000-0005-0000-0000-0000E6AD0000}"/>
    <cellStyle name="Normal 80 2 4 2 3 3 2" xfId="41185" xr:uid="{00000000-0005-0000-0000-0000E7AD0000}"/>
    <cellStyle name="Normal 80 2 4 2 3 3 3" xfId="25952" xr:uid="{00000000-0005-0000-0000-0000E8AD0000}"/>
    <cellStyle name="Normal 80 2 4 2 3 4" xfId="36172" xr:uid="{00000000-0005-0000-0000-0000E9AD0000}"/>
    <cellStyle name="Normal 80 2 4 2 3 5" xfId="20939" xr:uid="{00000000-0005-0000-0000-0000EAAD0000}"/>
    <cellStyle name="Normal 80 2 4 2 4" xfId="12529" xr:uid="{00000000-0005-0000-0000-0000EBAD0000}"/>
    <cellStyle name="Normal 80 2 4 2 4 2" xfId="42860" xr:uid="{00000000-0005-0000-0000-0000ECAD0000}"/>
    <cellStyle name="Normal 80 2 4 2 4 3" xfId="27627" xr:uid="{00000000-0005-0000-0000-0000EDAD0000}"/>
    <cellStyle name="Normal 80 2 4 2 5" xfId="7508" xr:uid="{00000000-0005-0000-0000-0000EEAD0000}"/>
    <cellStyle name="Normal 80 2 4 2 5 2" xfId="37843" xr:uid="{00000000-0005-0000-0000-0000EFAD0000}"/>
    <cellStyle name="Normal 80 2 4 2 5 3" xfId="22610" xr:uid="{00000000-0005-0000-0000-0000F0AD0000}"/>
    <cellStyle name="Normal 80 2 4 2 6" xfId="32831" xr:uid="{00000000-0005-0000-0000-0000F1AD0000}"/>
    <cellStyle name="Normal 80 2 4 2 7" xfId="17597" xr:uid="{00000000-0005-0000-0000-0000F2AD0000}"/>
    <cellStyle name="Normal 80 2 4 3" xfId="3290" xr:uid="{00000000-0005-0000-0000-0000F3AD0000}"/>
    <cellStyle name="Normal 80 2 4 3 2" xfId="13364" xr:uid="{00000000-0005-0000-0000-0000F4AD0000}"/>
    <cellStyle name="Normal 80 2 4 3 2 2" xfId="43695" xr:uid="{00000000-0005-0000-0000-0000F5AD0000}"/>
    <cellStyle name="Normal 80 2 4 3 2 3" xfId="28462" xr:uid="{00000000-0005-0000-0000-0000F6AD0000}"/>
    <cellStyle name="Normal 80 2 4 3 3" xfId="8344" xr:uid="{00000000-0005-0000-0000-0000F7AD0000}"/>
    <cellStyle name="Normal 80 2 4 3 3 2" xfId="38678" xr:uid="{00000000-0005-0000-0000-0000F8AD0000}"/>
    <cellStyle name="Normal 80 2 4 3 3 3" xfId="23445" xr:uid="{00000000-0005-0000-0000-0000F9AD0000}"/>
    <cellStyle name="Normal 80 2 4 3 4" xfId="33665" xr:uid="{00000000-0005-0000-0000-0000FAAD0000}"/>
    <cellStyle name="Normal 80 2 4 3 5" xfId="18432" xr:uid="{00000000-0005-0000-0000-0000FBAD0000}"/>
    <cellStyle name="Normal 80 2 4 4" xfId="4983" xr:uid="{00000000-0005-0000-0000-0000FCAD0000}"/>
    <cellStyle name="Normal 80 2 4 4 2" xfId="15035" xr:uid="{00000000-0005-0000-0000-0000FDAD0000}"/>
    <cellStyle name="Normal 80 2 4 4 2 2" xfId="45366" xr:uid="{00000000-0005-0000-0000-0000FEAD0000}"/>
    <cellStyle name="Normal 80 2 4 4 2 3" xfId="30133" xr:uid="{00000000-0005-0000-0000-0000FFAD0000}"/>
    <cellStyle name="Normal 80 2 4 4 3" xfId="10015" xr:uid="{00000000-0005-0000-0000-000000AE0000}"/>
    <cellStyle name="Normal 80 2 4 4 3 2" xfId="40349" xr:uid="{00000000-0005-0000-0000-000001AE0000}"/>
    <cellStyle name="Normal 80 2 4 4 3 3" xfId="25116" xr:uid="{00000000-0005-0000-0000-000002AE0000}"/>
    <cellStyle name="Normal 80 2 4 4 4" xfId="35336" xr:uid="{00000000-0005-0000-0000-000003AE0000}"/>
    <cellStyle name="Normal 80 2 4 4 5" xfId="20103" xr:uid="{00000000-0005-0000-0000-000004AE0000}"/>
    <cellStyle name="Normal 80 2 4 5" xfId="11693" xr:uid="{00000000-0005-0000-0000-000005AE0000}"/>
    <cellStyle name="Normal 80 2 4 5 2" xfId="42024" xr:uid="{00000000-0005-0000-0000-000006AE0000}"/>
    <cellStyle name="Normal 80 2 4 5 3" xfId="26791" xr:uid="{00000000-0005-0000-0000-000007AE0000}"/>
    <cellStyle name="Normal 80 2 4 6" xfId="6672" xr:uid="{00000000-0005-0000-0000-000008AE0000}"/>
    <cellStyle name="Normal 80 2 4 6 2" xfId="37007" xr:uid="{00000000-0005-0000-0000-000009AE0000}"/>
    <cellStyle name="Normal 80 2 4 6 3" xfId="21774" xr:uid="{00000000-0005-0000-0000-00000AAE0000}"/>
    <cellStyle name="Normal 80 2 4 7" xfId="31995" xr:uid="{00000000-0005-0000-0000-00000BAE0000}"/>
    <cellStyle name="Normal 80 2 4 8" xfId="16761" xr:uid="{00000000-0005-0000-0000-00000CAE0000}"/>
    <cellStyle name="Normal 80 2 5" xfId="2019" xr:uid="{00000000-0005-0000-0000-00000DAE0000}"/>
    <cellStyle name="Normal 80 2 5 2" xfId="3709" xr:uid="{00000000-0005-0000-0000-00000EAE0000}"/>
    <cellStyle name="Normal 80 2 5 2 2" xfId="13782" xr:uid="{00000000-0005-0000-0000-00000FAE0000}"/>
    <cellStyle name="Normal 80 2 5 2 2 2" xfId="44113" xr:uid="{00000000-0005-0000-0000-000010AE0000}"/>
    <cellStyle name="Normal 80 2 5 2 2 3" xfId="28880" xr:uid="{00000000-0005-0000-0000-000011AE0000}"/>
    <cellStyle name="Normal 80 2 5 2 3" xfId="8762" xr:uid="{00000000-0005-0000-0000-000012AE0000}"/>
    <cellStyle name="Normal 80 2 5 2 3 2" xfId="39096" xr:uid="{00000000-0005-0000-0000-000013AE0000}"/>
    <cellStyle name="Normal 80 2 5 2 3 3" xfId="23863" xr:uid="{00000000-0005-0000-0000-000014AE0000}"/>
    <cellStyle name="Normal 80 2 5 2 4" xfId="34083" xr:uid="{00000000-0005-0000-0000-000015AE0000}"/>
    <cellStyle name="Normal 80 2 5 2 5" xfId="18850" xr:uid="{00000000-0005-0000-0000-000016AE0000}"/>
    <cellStyle name="Normal 80 2 5 3" xfId="5401" xr:uid="{00000000-0005-0000-0000-000017AE0000}"/>
    <cellStyle name="Normal 80 2 5 3 2" xfId="15453" xr:uid="{00000000-0005-0000-0000-000018AE0000}"/>
    <cellStyle name="Normal 80 2 5 3 2 2" xfId="45784" xr:uid="{00000000-0005-0000-0000-000019AE0000}"/>
    <cellStyle name="Normal 80 2 5 3 2 3" xfId="30551" xr:uid="{00000000-0005-0000-0000-00001AAE0000}"/>
    <cellStyle name="Normal 80 2 5 3 3" xfId="10433" xr:uid="{00000000-0005-0000-0000-00001BAE0000}"/>
    <cellStyle name="Normal 80 2 5 3 3 2" xfId="40767" xr:uid="{00000000-0005-0000-0000-00001CAE0000}"/>
    <cellStyle name="Normal 80 2 5 3 3 3" xfId="25534" xr:uid="{00000000-0005-0000-0000-00001DAE0000}"/>
    <cellStyle name="Normal 80 2 5 3 4" xfId="35754" xr:uid="{00000000-0005-0000-0000-00001EAE0000}"/>
    <cellStyle name="Normal 80 2 5 3 5" xfId="20521" xr:uid="{00000000-0005-0000-0000-00001FAE0000}"/>
    <cellStyle name="Normal 80 2 5 4" xfId="12111" xr:uid="{00000000-0005-0000-0000-000020AE0000}"/>
    <cellStyle name="Normal 80 2 5 4 2" xfId="42442" xr:uid="{00000000-0005-0000-0000-000021AE0000}"/>
    <cellStyle name="Normal 80 2 5 4 3" xfId="27209" xr:uid="{00000000-0005-0000-0000-000022AE0000}"/>
    <cellStyle name="Normal 80 2 5 5" xfId="7090" xr:uid="{00000000-0005-0000-0000-000023AE0000}"/>
    <cellStyle name="Normal 80 2 5 5 2" xfId="37425" xr:uid="{00000000-0005-0000-0000-000024AE0000}"/>
    <cellStyle name="Normal 80 2 5 5 3" xfId="22192" xr:uid="{00000000-0005-0000-0000-000025AE0000}"/>
    <cellStyle name="Normal 80 2 5 6" xfId="32413" xr:uid="{00000000-0005-0000-0000-000026AE0000}"/>
    <cellStyle name="Normal 80 2 5 7" xfId="17179" xr:uid="{00000000-0005-0000-0000-000027AE0000}"/>
    <cellStyle name="Normal 80 2 6" xfId="2872" xr:uid="{00000000-0005-0000-0000-000028AE0000}"/>
    <cellStyle name="Normal 80 2 6 2" xfId="12946" xr:uid="{00000000-0005-0000-0000-000029AE0000}"/>
    <cellStyle name="Normal 80 2 6 2 2" xfId="43277" xr:uid="{00000000-0005-0000-0000-00002AAE0000}"/>
    <cellStyle name="Normal 80 2 6 2 3" xfId="28044" xr:uid="{00000000-0005-0000-0000-00002BAE0000}"/>
    <cellStyle name="Normal 80 2 6 3" xfId="7926" xr:uid="{00000000-0005-0000-0000-00002CAE0000}"/>
    <cellStyle name="Normal 80 2 6 3 2" xfId="38260" xr:uid="{00000000-0005-0000-0000-00002DAE0000}"/>
    <cellStyle name="Normal 80 2 6 3 3" xfId="23027" xr:uid="{00000000-0005-0000-0000-00002EAE0000}"/>
    <cellStyle name="Normal 80 2 6 4" xfId="33247" xr:uid="{00000000-0005-0000-0000-00002FAE0000}"/>
    <cellStyle name="Normal 80 2 6 5" xfId="18014" xr:uid="{00000000-0005-0000-0000-000030AE0000}"/>
    <cellStyle name="Normal 80 2 7" xfId="4565" xr:uid="{00000000-0005-0000-0000-000031AE0000}"/>
    <cellStyle name="Normal 80 2 7 2" xfId="14617" xr:uid="{00000000-0005-0000-0000-000032AE0000}"/>
    <cellStyle name="Normal 80 2 7 2 2" xfId="44948" xr:uid="{00000000-0005-0000-0000-000033AE0000}"/>
    <cellStyle name="Normal 80 2 7 2 3" xfId="29715" xr:uid="{00000000-0005-0000-0000-000034AE0000}"/>
    <cellStyle name="Normal 80 2 7 3" xfId="9597" xr:uid="{00000000-0005-0000-0000-000035AE0000}"/>
    <cellStyle name="Normal 80 2 7 3 2" xfId="39931" xr:uid="{00000000-0005-0000-0000-000036AE0000}"/>
    <cellStyle name="Normal 80 2 7 3 3" xfId="24698" xr:uid="{00000000-0005-0000-0000-000037AE0000}"/>
    <cellStyle name="Normal 80 2 7 4" xfId="34918" xr:uid="{00000000-0005-0000-0000-000038AE0000}"/>
    <cellStyle name="Normal 80 2 7 5" xfId="19685" xr:uid="{00000000-0005-0000-0000-000039AE0000}"/>
    <cellStyle name="Normal 80 2 8" xfId="11275" xr:uid="{00000000-0005-0000-0000-00003AAE0000}"/>
    <cellStyle name="Normal 80 2 8 2" xfId="41606" xr:uid="{00000000-0005-0000-0000-00003BAE0000}"/>
    <cellStyle name="Normal 80 2 8 3" xfId="26373" xr:uid="{00000000-0005-0000-0000-00003CAE0000}"/>
    <cellStyle name="Normal 80 2 9" xfId="6254" xr:uid="{00000000-0005-0000-0000-00003DAE0000}"/>
    <cellStyle name="Normal 80 2 9 2" xfId="36589" xr:uid="{00000000-0005-0000-0000-00003EAE0000}"/>
    <cellStyle name="Normal 80 2 9 3" xfId="21356" xr:uid="{00000000-0005-0000-0000-00003FAE0000}"/>
    <cellStyle name="Normal 80 3" xfId="1218" xr:uid="{00000000-0005-0000-0000-000040AE0000}"/>
    <cellStyle name="Normal 80 3 10" xfId="16395" xr:uid="{00000000-0005-0000-0000-000041AE0000}"/>
    <cellStyle name="Normal 80 3 2" xfId="1437" xr:uid="{00000000-0005-0000-0000-000042AE0000}"/>
    <cellStyle name="Normal 80 3 2 2" xfId="1858" xr:uid="{00000000-0005-0000-0000-000043AE0000}"/>
    <cellStyle name="Normal 80 3 2 2 2" xfId="2697" xr:uid="{00000000-0005-0000-0000-000044AE0000}"/>
    <cellStyle name="Normal 80 3 2 2 2 2" xfId="4387" xr:uid="{00000000-0005-0000-0000-000045AE0000}"/>
    <cellStyle name="Normal 80 3 2 2 2 2 2" xfId="14460" xr:uid="{00000000-0005-0000-0000-000046AE0000}"/>
    <cellStyle name="Normal 80 3 2 2 2 2 2 2" xfId="44791" xr:uid="{00000000-0005-0000-0000-000047AE0000}"/>
    <cellStyle name="Normal 80 3 2 2 2 2 2 3" xfId="29558" xr:uid="{00000000-0005-0000-0000-000048AE0000}"/>
    <cellStyle name="Normal 80 3 2 2 2 2 3" xfId="9440" xr:uid="{00000000-0005-0000-0000-000049AE0000}"/>
    <cellStyle name="Normal 80 3 2 2 2 2 3 2" xfId="39774" xr:uid="{00000000-0005-0000-0000-00004AAE0000}"/>
    <cellStyle name="Normal 80 3 2 2 2 2 3 3" xfId="24541" xr:uid="{00000000-0005-0000-0000-00004BAE0000}"/>
    <cellStyle name="Normal 80 3 2 2 2 2 4" xfId="34761" xr:uid="{00000000-0005-0000-0000-00004CAE0000}"/>
    <cellStyle name="Normal 80 3 2 2 2 2 5" xfId="19528" xr:uid="{00000000-0005-0000-0000-00004DAE0000}"/>
    <cellStyle name="Normal 80 3 2 2 2 3" xfId="6079" xr:uid="{00000000-0005-0000-0000-00004EAE0000}"/>
    <cellStyle name="Normal 80 3 2 2 2 3 2" xfId="16131" xr:uid="{00000000-0005-0000-0000-00004FAE0000}"/>
    <cellStyle name="Normal 80 3 2 2 2 3 2 2" xfId="46462" xr:uid="{00000000-0005-0000-0000-000050AE0000}"/>
    <cellStyle name="Normal 80 3 2 2 2 3 2 3" xfId="31229" xr:uid="{00000000-0005-0000-0000-000051AE0000}"/>
    <cellStyle name="Normal 80 3 2 2 2 3 3" xfId="11111" xr:uid="{00000000-0005-0000-0000-000052AE0000}"/>
    <cellStyle name="Normal 80 3 2 2 2 3 3 2" xfId="41445" xr:uid="{00000000-0005-0000-0000-000053AE0000}"/>
    <cellStyle name="Normal 80 3 2 2 2 3 3 3" xfId="26212" xr:uid="{00000000-0005-0000-0000-000054AE0000}"/>
    <cellStyle name="Normal 80 3 2 2 2 3 4" xfId="36432" xr:uid="{00000000-0005-0000-0000-000055AE0000}"/>
    <cellStyle name="Normal 80 3 2 2 2 3 5" xfId="21199" xr:uid="{00000000-0005-0000-0000-000056AE0000}"/>
    <cellStyle name="Normal 80 3 2 2 2 4" xfId="12789" xr:uid="{00000000-0005-0000-0000-000057AE0000}"/>
    <cellStyle name="Normal 80 3 2 2 2 4 2" xfId="43120" xr:uid="{00000000-0005-0000-0000-000058AE0000}"/>
    <cellStyle name="Normal 80 3 2 2 2 4 3" xfId="27887" xr:uid="{00000000-0005-0000-0000-000059AE0000}"/>
    <cellStyle name="Normal 80 3 2 2 2 5" xfId="7768" xr:uid="{00000000-0005-0000-0000-00005AAE0000}"/>
    <cellStyle name="Normal 80 3 2 2 2 5 2" xfId="38103" xr:uid="{00000000-0005-0000-0000-00005BAE0000}"/>
    <cellStyle name="Normal 80 3 2 2 2 5 3" xfId="22870" xr:uid="{00000000-0005-0000-0000-00005CAE0000}"/>
    <cellStyle name="Normal 80 3 2 2 2 6" xfId="33091" xr:uid="{00000000-0005-0000-0000-00005DAE0000}"/>
    <cellStyle name="Normal 80 3 2 2 2 7" xfId="17857" xr:uid="{00000000-0005-0000-0000-00005EAE0000}"/>
    <cellStyle name="Normal 80 3 2 2 3" xfId="3550" xr:uid="{00000000-0005-0000-0000-00005FAE0000}"/>
    <cellStyle name="Normal 80 3 2 2 3 2" xfId="13624" xr:uid="{00000000-0005-0000-0000-000060AE0000}"/>
    <cellStyle name="Normal 80 3 2 2 3 2 2" xfId="43955" xr:uid="{00000000-0005-0000-0000-000061AE0000}"/>
    <cellStyle name="Normal 80 3 2 2 3 2 3" xfId="28722" xr:uid="{00000000-0005-0000-0000-000062AE0000}"/>
    <cellStyle name="Normal 80 3 2 2 3 3" xfId="8604" xr:uid="{00000000-0005-0000-0000-000063AE0000}"/>
    <cellStyle name="Normal 80 3 2 2 3 3 2" xfId="38938" xr:uid="{00000000-0005-0000-0000-000064AE0000}"/>
    <cellStyle name="Normal 80 3 2 2 3 3 3" xfId="23705" xr:uid="{00000000-0005-0000-0000-000065AE0000}"/>
    <cellStyle name="Normal 80 3 2 2 3 4" xfId="33925" xr:uid="{00000000-0005-0000-0000-000066AE0000}"/>
    <cellStyle name="Normal 80 3 2 2 3 5" xfId="18692" xr:uid="{00000000-0005-0000-0000-000067AE0000}"/>
    <cellStyle name="Normal 80 3 2 2 4" xfId="5243" xr:uid="{00000000-0005-0000-0000-000068AE0000}"/>
    <cellStyle name="Normal 80 3 2 2 4 2" xfId="15295" xr:uid="{00000000-0005-0000-0000-000069AE0000}"/>
    <cellStyle name="Normal 80 3 2 2 4 2 2" xfId="45626" xr:uid="{00000000-0005-0000-0000-00006AAE0000}"/>
    <cellStyle name="Normal 80 3 2 2 4 2 3" xfId="30393" xr:uid="{00000000-0005-0000-0000-00006BAE0000}"/>
    <cellStyle name="Normal 80 3 2 2 4 3" xfId="10275" xr:uid="{00000000-0005-0000-0000-00006CAE0000}"/>
    <cellStyle name="Normal 80 3 2 2 4 3 2" xfId="40609" xr:uid="{00000000-0005-0000-0000-00006DAE0000}"/>
    <cellStyle name="Normal 80 3 2 2 4 3 3" xfId="25376" xr:uid="{00000000-0005-0000-0000-00006EAE0000}"/>
    <cellStyle name="Normal 80 3 2 2 4 4" xfId="35596" xr:uid="{00000000-0005-0000-0000-00006FAE0000}"/>
    <cellStyle name="Normal 80 3 2 2 4 5" xfId="20363" xr:uid="{00000000-0005-0000-0000-000070AE0000}"/>
    <cellStyle name="Normal 80 3 2 2 5" xfId="11953" xr:uid="{00000000-0005-0000-0000-000071AE0000}"/>
    <cellStyle name="Normal 80 3 2 2 5 2" xfId="42284" xr:uid="{00000000-0005-0000-0000-000072AE0000}"/>
    <cellStyle name="Normal 80 3 2 2 5 3" xfId="27051" xr:uid="{00000000-0005-0000-0000-000073AE0000}"/>
    <cellStyle name="Normal 80 3 2 2 6" xfId="6932" xr:uid="{00000000-0005-0000-0000-000074AE0000}"/>
    <cellStyle name="Normal 80 3 2 2 6 2" xfId="37267" xr:uid="{00000000-0005-0000-0000-000075AE0000}"/>
    <cellStyle name="Normal 80 3 2 2 6 3" xfId="22034" xr:uid="{00000000-0005-0000-0000-000076AE0000}"/>
    <cellStyle name="Normal 80 3 2 2 7" xfId="32255" xr:uid="{00000000-0005-0000-0000-000077AE0000}"/>
    <cellStyle name="Normal 80 3 2 2 8" xfId="17021" xr:uid="{00000000-0005-0000-0000-000078AE0000}"/>
    <cellStyle name="Normal 80 3 2 3" xfId="2279" xr:uid="{00000000-0005-0000-0000-000079AE0000}"/>
    <cellStyle name="Normal 80 3 2 3 2" xfId="3969" xr:uid="{00000000-0005-0000-0000-00007AAE0000}"/>
    <cellStyle name="Normal 80 3 2 3 2 2" xfId="14042" xr:uid="{00000000-0005-0000-0000-00007BAE0000}"/>
    <cellStyle name="Normal 80 3 2 3 2 2 2" xfId="44373" xr:uid="{00000000-0005-0000-0000-00007CAE0000}"/>
    <cellStyle name="Normal 80 3 2 3 2 2 3" xfId="29140" xr:uid="{00000000-0005-0000-0000-00007DAE0000}"/>
    <cellStyle name="Normal 80 3 2 3 2 3" xfId="9022" xr:uid="{00000000-0005-0000-0000-00007EAE0000}"/>
    <cellStyle name="Normal 80 3 2 3 2 3 2" xfId="39356" xr:uid="{00000000-0005-0000-0000-00007FAE0000}"/>
    <cellStyle name="Normal 80 3 2 3 2 3 3" xfId="24123" xr:uid="{00000000-0005-0000-0000-000080AE0000}"/>
    <cellStyle name="Normal 80 3 2 3 2 4" xfId="34343" xr:uid="{00000000-0005-0000-0000-000081AE0000}"/>
    <cellStyle name="Normal 80 3 2 3 2 5" xfId="19110" xr:uid="{00000000-0005-0000-0000-000082AE0000}"/>
    <cellStyle name="Normal 80 3 2 3 3" xfId="5661" xr:uid="{00000000-0005-0000-0000-000083AE0000}"/>
    <cellStyle name="Normal 80 3 2 3 3 2" xfId="15713" xr:uid="{00000000-0005-0000-0000-000084AE0000}"/>
    <cellStyle name="Normal 80 3 2 3 3 2 2" xfId="46044" xr:uid="{00000000-0005-0000-0000-000085AE0000}"/>
    <cellStyle name="Normal 80 3 2 3 3 2 3" xfId="30811" xr:uid="{00000000-0005-0000-0000-000086AE0000}"/>
    <cellStyle name="Normal 80 3 2 3 3 3" xfId="10693" xr:uid="{00000000-0005-0000-0000-000087AE0000}"/>
    <cellStyle name="Normal 80 3 2 3 3 3 2" xfId="41027" xr:uid="{00000000-0005-0000-0000-000088AE0000}"/>
    <cellStyle name="Normal 80 3 2 3 3 3 3" xfId="25794" xr:uid="{00000000-0005-0000-0000-000089AE0000}"/>
    <cellStyle name="Normal 80 3 2 3 3 4" xfId="36014" xr:uid="{00000000-0005-0000-0000-00008AAE0000}"/>
    <cellStyle name="Normal 80 3 2 3 3 5" xfId="20781" xr:uid="{00000000-0005-0000-0000-00008BAE0000}"/>
    <cellStyle name="Normal 80 3 2 3 4" xfId="12371" xr:uid="{00000000-0005-0000-0000-00008CAE0000}"/>
    <cellStyle name="Normal 80 3 2 3 4 2" xfId="42702" xr:uid="{00000000-0005-0000-0000-00008DAE0000}"/>
    <cellStyle name="Normal 80 3 2 3 4 3" xfId="27469" xr:uid="{00000000-0005-0000-0000-00008EAE0000}"/>
    <cellStyle name="Normal 80 3 2 3 5" xfId="7350" xr:uid="{00000000-0005-0000-0000-00008FAE0000}"/>
    <cellStyle name="Normal 80 3 2 3 5 2" xfId="37685" xr:uid="{00000000-0005-0000-0000-000090AE0000}"/>
    <cellStyle name="Normal 80 3 2 3 5 3" xfId="22452" xr:uid="{00000000-0005-0000-0000-000091AE0000}"/>
    <cellStyle name="Normal 80 3 2 3 6" xfId="32673" xr:uid="{00000000-0005-0000-0000-000092AE0000}"/>
    <cellStyle name="Normal 80 3 2 3 7" xfId="17439" xr:uid="{00000000-0005-0000-0000-000093AE0000}"/>
    <cellStyle name="Normal 80 3 2 4" xfId="3132" xr:uid="{00000000-0005-0000-0000-000094AE0000}"/>
    <cellStyle name="Normal 80 3 2 4 2" xfId="13206" xr:uid="{00000000-0005-0000-0000-000095AE0000}"/>
    <cellStyle name="Normal 80 3 2 4 2 2" xfId="43537" xr:uid="{00000000-0005-0000-0000-000096AE0000}"/>
    <cellStyle name="Normal 80 3 2 4 2 3" xfId="28304" xr:uid="{00000000-0005-0000-0000-000097AE0000}"/>
    <cellStyle name="Normal 80 3 2 4 3" xfId="8186" xr:uid="{00000000-0005-0000-0000-000098AE0000}"/>
    <cellStyle name="Normal 80 3 2 4 3 2" xfId="38520" xr:uid="{00000000-0005-0000-0000-000099AE0000}"/>
    <cellStyle name="Normal 80 3 2 4 3 3" xfId="23287" xr:uid="{00000000-0005-0000-0000-00009AAE0000}"/>
    <cellStyle name="Normal 80 3 2 4 4" xfId="33507" xr:uid="{00000000-0005-0000-0000-00009BAE0000}"/>
    <cellStyle name="Normal 80 3 2 4 5" xfId="18274" xr:uid="{00000000-0005-0000-0000-00009CAE0000}"/>
    <cellStyle name="Normal 80 3 2 5" xfId="4825" xr:uid="{00000000-0005-0000-0000-00009DAE0000}"/>
    <cellStyle name="Normal 80 3 2 5 2" xfId="14877" xr:uid="{00000000-0005-0000-0000-00009EAE0000}"/>
    <cellStyle name="Normal 80 3 2 5 2 2" xfId="45208" xr:uid="{00000000-0005-0000-0000-00009FAE0000}"/>
    <cellStyle name="Normal 80 3 2 5 2 3" xfId="29975" xr:uid="{00000000-0005-0000-0000-0000A0AE0000}"/>
    <cellStyle name="Normal 80 3 2 5 3" xfId="9857" xr:uid="{00000000-0005-0000-0000-0000A1AE0000}"/>
    <cellStyle name="Normal 80 3 2 5 3 2" xfId="40191" xr:uid="{00000000-0005-0000-0000-0000A2AE0000}"/>
    <cellStyle name="Normal 80 3 2 5 3 3" xfId="24958" xr:uid="{00000000-0005-0000-0000-0000A3AE0000}"/>
    <cellStyle name="Normal 80 3 2 5 4" xfId="35178" xr:uid="{00000000-0005-0000-0000-0000A4AE0000}"/>
    <cellStyle name="Normal 80 3 2 5 5" xfId="19945" xr:uid="{00000000-0005-0000-0000-0000A5AE0000}"/>
    <cellStyle name="Normal 80 3 2 6" xfId="11535" xr:uid="{00000000-0005-0000-0000-0000A6AE0000}"/>
    <cellStyle name="Normal 80 3 2 6 2" xfId="41866" xr:uid="{00000000-0005-0000-0000-0000A7AE0000}"/>
    <cellStyle name="Normal 80 3 2 6 3" xfId="26633" xr:uid="{00000000-0005-0000-0000-0000A8AE0000}"/>
    <cellStyle name="Normal 80 3 2 7" xfId="6514" xr:uid="{00000000-0005-0000-0000-0000A9AE0000}"/>
    <cellStyle name="Normal 80 3 2 7 2" xfId="36849" xr:uid="{00000000-0005-0000-0000-0000AAAE0000}"/>
    <cellStyle name="Normal 80 3 2 7 3" xfId="21616" xr:uid="{00000000-0005-0000-0000-0000ABAE0000}"/>
    <cellStyle name="Normal 80 3 2 8" xfId="31837" xr:uid="{00000000-0005-0000-0000-0000ACAE0000}"/>
    <cellStyle name="Normal 80 3 2 9" xfId="16603" xr:uid="{00000000-0005-0000-0000-0000ADAE0000}"/>
    <cellStyle name="Normal 80 3 3" xfId="1650" xr:uid="{00000000-0005-0000-0000-0000AEAE0000}"/>
    <cellStyle name="Normal 80 3 3 2" xfId="2489" xr:uid="{00000000-0005-0000-0000-0000AFAE0000}"/>
    <cellStyle name="Normal 80 3 3 2 2" xfId="4179" xr:uid="{00000000-0005-0000-0000-0000B0AE0000}"/>
    <cellStyle name="Normal 80 3 3 2 2 2" xfId="14252" xr:uid="{00000000-0005-0000-0000-0000B1AE0000}"/>
    <cellStyle name="Normal 80 3 3 2 2 2 2" xfId="44583" xr:uid="{00000000-0005-0000-0000-0000B2AE0000}"/>
    <cellStyle name="Normal 80 3 3 2 2 2 3" xfId="29350" xr:uid="{00000000-0005-0000-0000-0000B3AE0000}"/>
    <cellStyle name="Normal 80 3 3 2 2 3" xfId="9232" xr:uid="{00000000-0005-0000-0000-0000B4AE0000}"/>
    <cellStyle name="Normal 80 3 3 2 2 3 2" xfId="39566" xr:uid="{00000000-0005-0000-0000-0000B5AE0000}"/>
    <cellStyle name="Normal 80 3 3 2 2 3 3" xfId="24333" xr:uid="{00000000-0005-0000-0000-0000B6AE0000}"/>
    <cellStyle name="Normal 80 3 3 2 2 4" xfId="34553" xr:uid="{00000000-0005-0000-0000-0000B7AE0000}"/>
    <cellStyle name="Normal 80 3 3 2 2 5" xfId="19320" xr:uid="{00000000-0005-0000-0000-0000B8AE0000}"/>
    <cellStyle name="Normal 80 3 3 2 3" xfId="5871" xr:uid="{00000000-0005-0000-0000-0000B9AE0000}"/>
    <cellStyle name="Normal 80 3 3 2 3 2" xfId="15923" xr:uid="{00000000-0005-0000-0000-0000BAAE0000}"/>
    <cellStyle name="Normal 80 3 3 2 3 2 2" xfId="46254" xr:uid="{00000000-0005-0000-0000-0000BBAE0000}"/>
    <cellStyle name="Normal 80 3 3 2 3 2 3" xfId="31021" xr:uid="{00000000-0005-0000-0000-0000BCAE0000}"/>
    <cellStyle name="Normal 80 3 3 2 3 3" xfId="10903" xr:uid="{00000000-0005-0000-0000-0000BDAE0000}"/>
    <cellStyle name="Normal 80 3 3 2 3 3 2" xfId="41237" xr:uid="{00000000-0005-0000-0000-0000BEAE0000}"/>
    <cellStyle name="Normal 80 3 3 2 3 3 3" xfId="26004" xr:uid="{00000000-0005-0000-0000-0000BFAE0000}"/>
    <cellStyle name="Normal 80 3 3 2 3 4" xfId="36224" xr:uid="{00000000-0005-0000-0000-0000C0AE0000}"/>
    <cellStyle name="Normal 80 3 3 2 3 5" xfId="20991" xr:uid="{00000000-0005-0000-0000-0000C1AE0000}"/>
    <cellStyle name="Normal 80 3 3 2 4" xfId="12581" xr:uid="{00000000-0005-0000-0000-0000C2AE0000}"/>
    <cellStyle name="Normal 80 3 3 2 4 2" xfId="42912" xr:uid="{00000000-0005-0000-0000-0000C3AE0000}"/>
    <cellStyle name="Normal 80 3 3 2 4 3" xfId="27679" xr:uid="{00000000-0005-0000-0000-0000C4AE0000}"/>
    <cellStyle name="Normal 80 3 3 2 5" xfId="7560" xr:uid="{00000000-0005-0000-0000-0000C5AE0000}"/>
    <cellStyle name="Normal 80 3 3 2 5 2" xfId="37895" xr:uid="{00000000-0005-0000-0000-0000C6AE0000}"/>
    <cellStyle name="Normal 80 3 3 2 5 3" xfId="22662" xr:uid="{00000000-0005-0000-0000-0000C7AE0000}"/>
    <cellStyle name="Normal 80 3 3 2 6" xfId="32883" xr:uid="{00000000-0005-0000-0000-0000C8AE0000}"/>
    <cellStyle name="Normal 80 3 3 2 7" xfId="17649" xr:uid="{00000000-0005-0000-0000-0000C9AE0000}"/>
    <cellStyle name="Normal 80 3 3 3" xfId="3342" xr:uid="{00000000-0005-0000-0000-0000CAAE0000}"/>
    <cellStyle name="Normal 80 3 3 3 2" xfId="13416" xr:uid="{00000000-0005-0000-0000-0000CBAE0000}"/>
    <cellStyle name="Normal 80 3 3 3 2 2" xfId="43747" xr:uid="{00000000-0005-0000-0000-0000CCAE0000}"/>
    <cellStyle name="Normal 80 3 3 3 2 3" xfId="28514" xr:uid="{00000000-0005-0000-0000-0000CDAE0000}"/>
    <cellStyle name="Normal 80 3 3 3 3" xfId="8396" xr:uid="{00000000-0005-0000-0000-0000CEAE0000}"/>
    <cellStyle name="Normal 80 3 3 3 3 2" xfId="38730" xr:uid="{00000000-0005-0000-0000-0000CFAE0000}"/>
    <cellStyle name="Normal 80 3 3 3 3 3" xfId="23497" xr:uid="{00000000-0005-0000-0000-0000D0AE0000}"/>
    <cellStyle name="Normal 80 3 3 3 4" xfId="33717" xr:uid="{00000000-0005-0000-0000-0000D1AE0000}"/>
    <cellStyle name="Normal 80 3 3 3 5" xfId="18484" xr:uid="{00000000-0005-0000-0000-0000D2AE0000}"/>
    <cellStyle name="Normal 80 3 3 4" xfId="5035" xr:uid="{00000000-0005-0000-0000-0000D3AE0000}"/>
    <cellStyle name="Normal 80 3 3 4 2" xfId="15087" xr:uid="{00000000-0005-0000-0000-0000D4AE0000}"/>
    <cellStyle name="Normal 80 3 3 4 2 2" xfId="45418" xr:uid="{00000000-0005-0000-0000-0000D5AE0000}"/>
    <cellStyle name="Normal 80 3 3 4 2 3" xfId="30185" xr:uid="{00000000-0005-0000-0000-0000D6AE0000}"/>
    <cellStyle name="Normal 80 3 3 4 3" xfId="10067" xr:uid="{00000000-0005-0000-0000-0000D7AE0000}"/>
    <cellStyle name="Normal 80 3 3 4 3 2" xfId="40401" xr:uid="{00000000-0005-0000-0000-0000D8AE0000}"/>
    <cellStyle name="Normal 80 3 3 4 3 3" xfId="25168" xr:uid="{00000000-0005-0000-0000-0000D9AE0000}"/>
    <cellStyle name="Normal 80 3 3 4 4" xfId="35388" xr:uid="{00000000-0005-0000-0000-0000DAAE0000}"/>
    <cellStyle name="Normal 80 3 3 4 5" xfId="20155" xr:uid="{00000000-0005-0000-0000-0000DBAE0000}"/>
    <cellStyle name="Normal 80 3 3 5" xfId="11745" xr:uid="{00000000-0005-0000-0000-0000DCAE0000}"/>
    <cellStyle name="Normal 80 3 3 5 2" xfId="42076" xr:uid="{00000000-0005-0000-0000-0000DDAE0000}"/>
    <cellStyle name="Normal 80 3 3 5 3" xfId="26843" xr:uid="{00000000-0005-0000-0000-0000DEAE0000}"/>
    <cellStyle name="Normal 80 3 3 6" xfId="6724" xr:uid="{00000000-0005-0000-0000-0000DFAE0000}"/>
    <cellStyle name="Normal 80 3 3 6 2" xfId="37059" xr:uid="{00000000-0005-0000-0000-0000E0AE0000}"/>
    <cellStyle name="Normal 80 3 3 6 3" xfId="21826" xr:uid="{00000000-0005-0000-0000-0000E1AE0000}"/>
    <cellStyle name="Normal 80 3 3 7" xfId="32047" xr:uid="{00000000-0005-0000-0000-0000E2AE0000}"/>
    <cellStyle name="Normal 80 3 3 8" xfId="16813" xr:uid="{00000000-0005-0000-0000-0000E3AE0000}"/>
    <cellStyle name="Normal 80 3 4" xfId="2071" xr:uid="{00000000-0005-0000-0000-0000E4AE0000}"/>
    <cellStyle name="Normal 80 3 4 2" xfId="3761" xr:uid="{00000000-0005-0000-0000-0000E5AE0000}"/>
    <cellStyle name="Normal 80 3 4 2 2" xfId="13834" xr:uid="{00000000-0005-0000-0000-0000E6AE0000}"/>
    <cellStyle name="Normal 80 3 4 2 2 2" xfId="44165" xr:uid="{00000000-0005-0000-0000-0000E7AE0000}"/>
    <cellStyle name="Normal 80 3 4 2 2 3" xfId="28932" xr:uid="{00000000-0005-0000-0000-0000E8AE0000}"/>
    <cellStyle name="Normal 80 3 4 2 3" xfId="8814" xr:uid="{00000000-0005-0000-0000-0000E9AE0000}"/>
    <cellStyle name="Normal 80 3 4 2 3 2" xfId="39148" xr:uid="{00000000-0005-0000-0000-0000EAAE0000}"/>
    <cellStyle name="Normal 80 3 4 2 3 3" xfId="23915" xr:uid="{00000000-0005-0000-0000-0000EBAE0000}"/>
    <cellStyle name="Normal 80 3 4 2 4" xfId="34135" xr:uid="{00000000-0005-0000-0000-0000ECAE0000}"/>
    <cellStyle name="Normal 80 3 4 2 5" xfId="18902" xr:uid="{00000000-0005-0000-0000-0000EDAE0000}"/>
    <cellStyle name="Normal 80 3 4 3" xfId="5453" xr:uid="{00000000-0005-0000-0000-0000EEAE0000}"/>
    <cellStyle name="Normal 80 3 4 3 2" xfId="15505" xr:uid="{00000000-0005-0000-0000-0000EFAE0000}"/>
    <cellStyle name="Normal 80 3 4 3 2 2" xfId="45836" xr:uid="{00000000-0005-0000-0000-0000F0AE0000}"/>
    <cellStyle name="Normal 80 3 4 3 2 3" xfId="30603" xr:uid="{00000000-0005-0000-0000-0000F1AE0000}"/>
    <cellStyle name="Normal 80 3 4 3 3" xfId="10485" xr:uid="{00000000-0005-0000-0000-0000F2AE0000}"/>
    <cellStyle name="Normal 80 3 4 3 3 2" xfId="40819" xr:uid="{00000000-0005-0000-0000-0000F3AE0000}"/>
    <cellStyle name="Normal 80 3 4 3 3 3" xfId="25586" xr:uid="{00000000-0005-0000-0000-0000F4AE0000}"/>
    <cellStyle name="Normal 80 3 4 3 4" xfId="35806" xr:uid="{00000000-0005-0000-0000-0000F5AE0000}"/>
    <cellStyle name="Normal 80 3 4 3 5" xfId="20573" xr:uid="{00000000-0005-0000-0000-0000F6AE0000}"/>
    <cellStyle name="Normal 80 3 4 4" xfId="12163" xr:uid="{00000000-0005-0000-0000-0000F7AE0000}"/>
    <cellStyle name="Normal 80 3 4 4 2" xfId="42494" xr:uid="{00000000-0005-0000-0000-0000F8AE0000}"/>
    <cellStyle name="Normal 80 3 4 4 3" xfId="27261" xr:uid="{00000000-0005-0000-0000-0000F9AE0000}"/>
    <cellStyle name="Normal 80 3 4 5" xfId="7142" xr:uid="{00000000-0005-0000-0000-0000FAAE0000}"/>
    <cellStyle name="Normal 80 3 4 5 2" xfId="37477" xr:uid="{00000000-0005-0000-0000-0000FBAE0000}"/>
    <cellStyle name="Normal 80 3 4 5 3" xfId="22244" xr:uid="{00000000-0005-0000-0000-0000FCAE0000}"/>
    <cellStyle name="Normal 80 3 4 6" xfId="32465" xr:uid="{00000000-0005-0000-0000-0000FDAE0000}"/>
    <cellStyle name="Normal 80 3 4 7" xfId="17231" xr:uid="{00000000-0005-0000-0000-0000FEAE0000}"/>
    <cellStyle name="Normal 80 3 5" xfId="2924" xr:uid="{00000000-0005-0000-0000-0000FFAE0000}"/>
    <cellStyle name="Normal 80 3 5 2" xfId="12998" xr:uid="{00000000-0005-0000-0000-000000AF0000}"/>
    <cellStyle name="Normal 80 3 5 2 2" xfId="43329" xr:uid="{00000000-0005-0000-0000-000001AF0000}"/>
    <cellStyle name="Normal 80 3 5 2 3" xfId="28096" xr:uid="{00000000-0005-0000-0000-000002AF0000}"/>
    <cellStyle name="Normal 80 3 5 3" xfId="7978" xr:uid="{00000000-0005-0000-0000-000003AF0000}"/>
    <cellStyle name="Normal 80 3 5 3 2" xfId="38312" xr:uid="{00000000-0005-0000-0000-000004AF0000}"/>
    <cellStyle name="Normal 80 3 5 3 3" xfId="23079" xr:uid="{00000000-0005-0000-0000-000005AF0000}"/>
    <cellStyle name="Normal 80 3 5 4" xfId="33299" xr:uid="{00000000-0005-0000-0000-000006AF0000}"/>
    <cellStyle name="Normal 80 3 5 5" xfId="18066" xr:uid="{00000000-0005-0000-0000-000007AF0000}"/>
    <cellStyle name="Normal 80 3 6" xfId="4617" xr:uid="{00000000-0005-0000-0000-000008AF0000}"/>
    <cellStyle name="Normal 80 3 6 2" xfId="14669" xr:uid="{00000000-0005-0000-0000-000009AF0000}"/>
    <cellStyle name="Normal 80 3 6 2 2" xfId="45000" xr:uid="{00000000-0005-0000-0000-00000AAF0000}"/>
    <cellStyle name="Normal 80 3 6 2 3" xfId="29767" xr:uid="{00000000-0005-0000-0000-00000BAF0000}"/>
    <cellStyle name="Normal 80 3 6 3" xfId="9649" xr:uid="{00000000-0005-0000-0000-00000CAF0000}"/>
    <cellStyle name="Normal 80 3 6 3 2" xfId="39983" xr:uid="{00000000-0005-0000-0000-00000DAF0000}"/>
    <cellStyle name="Normal 80 3 6 3 3" xfId="24750" xr:uid="{00000000-0005-0000-0000-00000EAF0000}"/>
    <cellStyle name="Normal 80 3 6 4" xfId="34970" xr:uid="{00000000-0005-0000-0000-00000FAF0000}"/>
    <cellStyle name="Normal 80 3 6 5" xfId="19737" xr:uid="{00000000-0005-0000-0000-000010AF0000}"/>
    <cellStyle name="Normal 80 3 7" xfId="11327" xr:uid="{00000000-0005-0000-0000-000011AF0000}"/>
    <cellStyle name="Normal 80 3 7 2" xfId="41658" xr:uid="{00000000-0005-0000-0000-000012AF0000}"/>
    <cellStyle name="Normal 80 3 7 3" xfId="26425" xr:uid="{00000000-0005-0000-0000-000013AF0000}"/>
    <cellStyle name="Normal 80 3 8" xfId="6306" xr:uid="{00000000-0005-0000-0000-000014AF0000}"/>
    <cellStyle name="Normal 80 3 8 2" xfId="36641" xr:uid="{00000000-0005-0000-0000-000015AF0000}"/>
    <cellStyle name="Normal 80 3 8 3" xfId="21408" xr:uid="{00000000-0005-0000-0000-000016AF0000}"/>
    <cellStyle name="Normal 80 3 9" xfId="31631" xr:uid="{00000000-0005-0000-0000-000017AF0000}"/>
    <cellStyle name="Normal 80 4" xfId="1331" xr:uid="{00000000-0005-0000-0000-000018AF0000}"/>
    <cellStyle name="Normal 80 4 2" xfId="1754" xr:uid="{00000000-0005-0000-0000-000019AF0000}"/>
    <cellStyle name="Normal 80 4 2 2" xfId="2593" xr:uid="{00000000-0005-0000-0000-00001AAF0000}"/>
    <cellStyle name="Normal 80 4 2 2 2" xfId="4283" xr:uid="{00000000-0005-0000-0000-00001BAF0000}"/>
    <cellStyle name="Normal 80 4 2 2 2 2" xfId="14356" xr:uid="{00000000-0005-0000-0000-00001CAF0000}"/>
    <cellStyle name="Normal 80 4 2 2 2 2 2" xfId="44687" xr:uid="{00000000-0005-0000-0000-00001DAF0000}"/>
    <cellStyle name="Normal 80 4 2 2 2 2 3" xfId="29454" xr:uid="{00000000-0005-0000-0000-00001EAF0000}"/>
    <cellStyle name="Normal 80 4 2 2 2 3" xfId="9336" xr:uid="{00000000-0005-0000-0000-00001FAF0000}"/>
    <cellStyle name="Normal 80 4 2 2 2 3 2" xfId="39670" xr:uid="{00000000-0005-0000-0000-000020AF0000}"/>
    <cellStyle name="Normal 80 4 2 2 2 3 3" xfId="24437" xr:uid="{00000000-0005-0000-0000-000021AF0000}"/>
    <cellStyle name="Normal 80 4 2 2 2 4" xfId="34657" xr:uid="{00000000-0005-0000-0000-000022AF0000}"/>
    <cellStyle name="Normal 80 4 2 2 2 5" xfId="19424" xr:uid="{00000000-0005-0000-0000-000023AF0000}"/>
    <cellStyle name="Normal 80 4 2 2 3" xfId="5975" xr:uid="{00000000-0005-0000-0000-000024AF0000}"/>
    <cellStyle name="Normal 80 4 2 2 3 2" xfId="16027" xr:uid="{00000000-0005-0000-0000-000025AF0000}"/>
    <cellStyle name="Normal 80 4 2 2 3 2 2" xfId="46358" xr:uid="{00000000-0005-0000-0000-000026AF0000}"/>
    <cellStyle name="Normal 80 4 2 2 3 2 3" xfId="31125" xr:uid="{00000000-0005-0000-0000-000027AF0000}"/>
    <cellStyle name="Normal 80 4 2 2 3 3" xfId="11007" xr:uid="{00000000-0005-0000-0000-000028AF0000}"/>
    <cellStyle name="Normal 80 4 2 2 3 3 2" xfId="41341" xr:uid="{00000000-0005-0000-0000-000029AF0000}"/>
    <cellStyle name="Normal 80 4 2 2 3 3 3" xfId="26108" xr:uid="{00000000-0005-0000-0000-00002AAF0000}"/>
    <cellStyle name="Normal 80 4 2 2 3 4" xfId="36328" xr:uid="{00000000-0005-0000-0000-00002BAF0000}"/>
    <cellStyle name="Normal 80 4 2 2 3 5" xfId="21095" xr:uid="{00000000-0005-0000-0000-00002CAF0000}"/>
    <cellStyle name="Normal 80 4 2 2 4" xfId="12685" xr:uid="{00000000-0005-0000-0000-00002DAF0000}"/>
    <cellStyle name="Normal 80 4 2 2 4 2" xfId="43016" xr:uid="{00000000-0005-0000-0000-00002EAF0000}"/>
    <cellStyle name="Normal 80 4 2 2 4 3" xfId="27783" xr:uid="{00000000-0005-0000-0000-00002FAF0000}"/>
    <cellStyle name="Normal 80 4 2 2 5" xfId="7664" xr:uid="{00000000-0005-0000-0000-000030AF0000}"/>
    <cellStyle name="Normal 80 4 2 2 5 2" xfId="37999" xr:uid="{00000000-0005-0000-0000-000031AF0000}"/>
    <cellStyle name="Normal 80 4 2 2 5 3" xfId="22766" xr:uid="{00000000-0005-0000-0000-000032AF0000}"/>
    <cellStyle name="Normal 80 4 2 2 6" xfId="32987" xr:uid="{00000000-0005-0000-0000-000033AF0000}"/>
    <cellStyle name="Normal 80 4 2 2 7" xfId="17753" xr:uid="{00000000-0005-0000-0000-000034AF0000}"/>
    <cellStyle name="Normal 80 4 2 3" xfId="3446" xr:uid="{00000000-0005-0000-0000-000035AF0000}"/>
    <cellStyle name="Normal 80 4 2 3 2" xfId="13520" xr:uid="{00000000-0005-0000-0000-000036AF0000}"/>
    <cellStyle name="Normal 80 4 2 3 2 2" xfId="43851" xr:uid="{00000000-0005-0000-0000-000037AF0000}"/>
    <cellStyle name="Normal 80 4 2 3 2 3" xfId="28618" xr:uid="{00000000-0005-0000-0000-000038AF0000}"/>
    <cellStyle name="Normal 80 4 2 3 3" xfId="8500" xr:uid="{00000000-0005-0000-0000-000039AF0000}"/>
    <cellStyle name="Normal 80 4 2 3 3 2" xfId="38834" xr:uid="{00000000-0005-0000-0000-00003AAF0000}"/>
    <cellStyle name="Normal 80 4 2 3 3 3" xfId="23601" xr:uid="{00000000-0005-0000-0000-00003BAF0000}"/>
    <cellStyle name="Normal 80 4 2 3 4" xfId="33821" xr:uid="{00000000-0005-0000-0000-00003CAF0000}"/>
    <cellStyle name="Normal 80 4 2 3 5" xfId="18588" xr:uid="{00000000-0005-0000-0000-00003DAF0000}"/>
    <cellStyle name="Normal 80 4 2 4" xfId="5139" xr:uid="{00000000-0005-0000-0000-00003EAF0000}"/>
    <cellStyle name="Normal 80 4 2 4 2" xfId="15191" xr:uid="{00000000-0005-0000-0000-00003FAF0000}"/>
    <cellStyle name="Normal 80 4 2 4 2 2" xfId="45522" xr:uid="{00000000-0005-0000-0000-000040AF0000}"/>
    <cellStyle name="Normal 80 4 2 4 2 3" xfId="30289" xr:uid="{00000000-0005-0000-0000-000041AF0000}"/>
    <cellStyle name="Normal 80 4 2 4 3" xfId="10171" xr:uid="{00000000-0005-0000-0000-000042AF0000}"/>
    <cellStyle name="Normal 80 4 2 4 3 2" xfId="40505" xr:uid="{00000000-0005-0000-0000-000043AF0000}"/>
    <cellStyle name="Normal 80 4 2 4 3 3" xfId="25272" xr:uid="{00000000-0005-0000-0000-000044AF0000}"/>
    <cellStyle name="Normal 80 4 2 4 4" xfId="35492" xr:uid="{00000000-0005-0000-0000-000045AF0000}"/>
    <cellStyle name="Normal 80 4 2 4 5" xfId="20259" xr:uid="{00000000-0005-0000-0000-000046AF0000}"/>
    <cellStyle name="Normal 80 4 2 5" xfId="11849" xr:uid="{00000000-0005-0000-0000-000047AF0000}"/>
    <cellStyle name="Normal 80 4 2 5 2" xfId="42180" xr:uid="{00000000-0005-0000-0000-000048AF0000}"/>
    <cellStyle name="Normal 80 4 2 5 3" xfId="26947" xr:uid="{00000000-0005-0000-0000-000049AF0000}"/>
    <cellStyle name="Normal 80 4 2 6" xfId="6828" xr:uid="{00000000-0005-0000-0000-00004AAF0000}"/>
    <cellStyle name="Normal 80 4 2 6 2" xfId="37163" xr:uid="{00000000-0005-0000-0000-00004BAF0000}"/>
    <cellStyle name="Normal 80 4 2 6 3" xfId="21930" xr:uid="{00000000-0005-0000-0000-00004CAF0000}"/>
    <cellStyle name="Normal 80 4 2 7" xfId="32151" xr:uid="{00000000-0005-0000-0000-00004DAF0000}"/>
    <cellStyle name="Normal 80 4 2 8" xfId="16917" xr:uid="{00000000-0005-0000-0000-00004EAF0000}"/>
    <cellStyle name="Normal 80 4 3" xfId="2175" xr:uid="{00000000-0005-0000-0000-00004FAF0000}"/>
    <cellStyle name="Normal 80 4 3 2" xfId="3865" xr:uid="{00000000-0005-0000-0000-000050AF0000}"/>
    <cellStyle name="Normal 80 4 3 2 2" xfId="13938" xr:uid="{00000000-0005-0000-0000-000051AF0000}"/>
    <cellStyle name="Normal 80 4 3 2 2 2" xfId="44269" xr:uid="{00000000-0005-0000-0000-000052AF0000}"/>
    <cellStyle name="Normal 80 4 3 2 2 3" xfId="29036" xr:uid="{00000000-0005-0000-0000-000053AF0000}"/>
    <cellStyle name="Normal 80 4 3 2 3" xfId="8918" xr:uid="{00000000-0005-0000-0000-000054AF0000}"/>
    <cellStyle name="Normal 80 4 3 2 3 2" xfId="39252" xr:uid="{00000000-0005-0000-0000-000055AF0000}"/>
    <cellStyle name="Normal 80 4 3 2 3 3" xfId="24019" xr:uid="{00000000-0005-0000-0000-000056AF0000}"/>
    <cellStyle name="Normal 80 4 3 2 4" xfId="34239" xr:uid="{00000000-0005-0000-0000-000057AF0000}"/>
    <cellStyle name="Normal 80 4 3 2 5" xfId="19006" xr:uid="{00000000-0005-0000-0000-000058AF0000}"/>
    <cellStyle name="Normal 80 4 3 3" xfId="5557" xr:uid="{00000000-0005-0000-0000-000059AF0000}"/>
    <cellStyle name="Normal 80 4 3 3 2" xfId="15609" xr:uid="{00000000-0005-0000-0000-00005AAF0000}"/>
    <cellStyle name="Normal 80 4 3 3 2 2" xfId="45940" xr:uid="{00000000-0005-0000-0000-00005BAF0000}"/>
    <cellStyle name="Normal 80 4 3 3 2 3" xfId="30707" xr:uid="{00000000-0005-0000-0000-00005CAF0000}"/>
    <cellStyle name="Normal 80 4 3 3 3" xfId="10589" xr:uid="{00000000-0005-0000-0000-00005DAF0000}"/>
    <cellStyle name="Normal 80 4 3 3 3 2" xfId="40923" xr:uid="{00000000-0005-0000-0000-00005EAF0000}"/>
    <cellStyle name="Normal 80 4 3 3 3 3" xfId="25690" xr:uid="{00000000-0005-0000-0000-00005FAF0000}"/>
    <cellStyle name="Normal 80 4 3 3 4" xfId="35910" xr:uid="{00000000-0005-0000-0000-000060AF0000}"/>
    <cellStyle name="Normal 80 4 3 3 5" xfId="20677" xr:uid="{00000000-0005-0000-0000-000061AF0000}"/>
    <cellStyle name="Normal 80 4 3 4" xfId="12267" xr:uid="{00000000-0005-0000-0000-000062AF0000}"/>
    <cellStyle name="Normal 80 4 3 4 2" xfId="42598" xr:uid="{00000000-0005-0000-0000-000063AF0000}"/>
    <cellStyle name="Normal 80 4 3 4 3" xfId="27365" xr:uid="{00000000-0005-0000-0000-000064AF0000}"/>
    <cellStyle name="Normal 80 4 3 5" xfId="7246" xr:uid="{00000000-0005-0000-0000-000065AF0000}"/>
    <cellStyle name="Normal 80 4 3 5 2" xfId="37581" xr:uid="{00000000-0005-0000-0000-000066AF0000}"/>
    <cellStyle name="Normal 80 4 3 5 3" xfId="22348" xr:uid="{00000000-0005-0000-0000-000067AF0000}"/>
    <cellStyle name="Normal 80 4 3 6" xfId="32569" xr:uid="{00000000-0005-0000-0000-000068AF0000}"/>
    <cellStyle name="Normal 80 4 3 7" xfId="17335" xr:uid="{00000000-0005-0000-0000-000069AF0000}"/>
    <cellStyle name="Normal 80 4 4" xfId="3028" xr:uid="{00000000-0005-0000-0000-00006AAF0000}"/>
    <cellStyle name="Normal 80 4 4 2" xfId="13102" xr:uid="{00000000-0005-0000-0000-00006BAF0000}"/>
    <cellStyle name="Normal 80 4 4 2 2" xfId="43433" xr:uid="{00000000-0005-0000-0000-00006CAF0000}"/>
    <cellStyle name="Normal 80 4 4 2 3" xfId="28200" xr:uid="{00000000-0005-0000-0000-00006DAF0000}"/>
    <cellStyle name="Normal 80 4 4 3" xfId="8082" xr:uid="{00000000-0005-0000-0000-00006EAF0000}"/>
    <cellStyle name="Normal 80 4 4 3 2" xfId="38416" xr:uid="{00000000-0005-0000-0000-00006FAF0000}"/>
    <cellStyle name="Normal 80 4 4 3 3" xfId="23183" xr:uid="{00000000-0005-0000-0000-000070AF0000}"/>
    <cellStyle name="Normal 80 4 4 4" xfId="33403" xr:uid="{00000000-0005-0000-0000-000071AF0000}"/>
    <cellStyle name="Normal 80 4 4 5" xfId="18170" xr:uid="{00000000-0005-0000-0000-000072AF0000}"/>
    <cellStyle name="Normal 80 4 5" xfId="4721" xr:uid="{00000000-0005-0000-0000-000073AF0000}"/>
    <cellStyle name="Normal 80 4 5 2" xfId="14773" xr:uid="{00000000-0005-0000-0000-000074AF0000}"/>
    <cellStyle name="Normal 80 4 5 2 2" xfId="45104" xr:uid="{00000000-0005-0000-0000-000075AF0000}"/>
    <cellStyle name="Normal 80 4 5 2 3" xfId="29871" xr:uid="{00000000-0005-0000-0000-000076AF0000}"/>
    <cellStyle name="Normal 80 4 5 3" xfId="9753" xr:uid="{00000000-0005-0000-0000-000077AF0000}"/>
    <cellStyle name="Normal 80 4 5 3 2" xfId="40087" xr:uid="{00000000-0005-0000-0000-000078AF0000}"/>
    <cellStyle name="Normal 80 4 5 3 3" xfId="24854" xr:uid="{00000000-0005-0000-0000-000079AF0000}"/>
    <cellStyle name="Normal 80 4 5 4" xfId="35074" xr:uid="{00000000-0005-0000-0000-00007AAF0000}"/>
    <cellStyle name="Normal 80 4 5 5" xfId="19841" xr:uid="{00000000-0005-0000-0000-00007BAF0000}"/>
    <cellStyle name="Normal 80 4 6" xfId="11431" xr:uid="{00000000-0005-0000-0000-00007CAF0000}"/>
    <cellStyle name="Normal 80 4 6 2" xfId="41762" xr:uid="{00000000-0005-0000-0000-00007DAF0000}"/>
    <cellStyle name="Normal 80 4 6 3" xfId="26529" xr:uid="{00000000-0005-0000-0000-00007EAF0000}"/>
    <cellStyle name="Normal 80 4 7" xfId="6410" xr:uid="{00000000-0005-0000-0000-00007FAF0000}"/>
    <cellStyle name="Normal 80 4 7 2" xfId="36745" xr:uid="{00000000-0005-0000-0000-000080AF0000}"/>
    <cellStyle name="Normal 80 4 7 3" xfId="21512" xr:uid="{00000000-0005-0000-0000-000081AF0000}"/>
    <cellStyle name="Normal 80 4 8" xfId="31733" xr:uid="{00000000-0005-0000-0000-000082AF0000}"/>
    <cellStyle name="Normal 80 4 9" xfId="16499" xr:uid="{00000000-0005-0000-0000-000083AF0000}"/>
    <cellStyle name="Normal 80 5" xfId="1544" xr:uid="{00000000-0005-0000-0000-000084AF0000}"/>
    <cellStyle name="Normal 80 5 2" xfId="2385" xr:uid="{00000000-0005-0000-0000-000085AF0000}"/>
    <cellStyle name="Normal 80 5 2 2" xfId="4075" xr:uid="{00000000-0005-0000-0000-000086AF0000}"/>
    <cellStyle name="Normal 80 5 2 2 2" xfId="14148" xr:uid="{00000000-0005-0000-0000-000087AF0000}"/>
    <cellStyle name="Normal 80 5 2 2 2 2" xfId="44479" xr:uid="{00000000-0005-0000-0000-000088AF0000}"/>
    <cellStyle name="Normal 80 5 2 2 2 3" xfId="29246" xr:uid="{00000000-0005-0000-0000-000089AF0000}"/>
    <cellStyle name="Normal 80 5 2 2 3" xfId="9128" xr:uid="{00000000-0005-0000-0000-00008AAF0000}"/>
    <cellStyle name="Normal 80 5 2 2 3 2" xfId="39462" xr:uid="{00000000-0005-0000-0000-00008BAF0000}"/>
    <cellStyle name="Normal 80 5 2 2 3 3" xfId="24229" xr:uid="{00000000-0005-0000-0000-00008CAF0000}"/>
    <cellStyle name="Normal 80 5 2 2 4" xfId="34449" xr:uid="{00000000-0005-0000-0000-00008DAF0000}"/>
    <cellStyle name="Normal 80 5 2 2 5" xfId="19216" xr:uid="{00000000-0005-0000-0000-00008EAF0000}"/>
    <cellStyle name="Normal 80 5 2 3" xfId="5767" xr:uid="{00000000-0005-0000-0000-00008FAF0000}"/>
    <cellStyle name="Normal 80 5 2 3 2" xfId="15819" xr:uid="{00000000-0005-0000-0000-000090AF0000}"/>
    <cellStyle name="Normal 80 5 2 3 2 2" xfId="46150" xr:uid="{00000000-0005-0000-0000-000091AF0000}"/>
    <cellStyle name="Normal 80 5 2 3 2 3" xfId="30917" xr:uid="{00000000-0005-0000-0000-000092AF0000}"/>
    <cellStyle name="Normal 80 5 2 3 3" xfId="10799" xr:uid="{00000000-0005-0000-0000-000093AF0000}"/>
    <cellStyle name="Normal 80 5 2 3 3 2" xfId="41133" xr:uid="{00000000-0005-0000-0000-000094AF0000}"/>
    <cellStyle name="Normal 80 5 2 3 3 3" xfId="25900" xr:uid="{00000000-0005-0000-0000-000095AF0000}"/>
    <cellStyle name="Normal 80 5 2 3 4" xfId="36120" xr:uid="{00000000-0005-0000-0000-000096AF0000}"/>
    <cellStyle name="Normal 80 5 2 3 5" xfId="20887" xr:uid="{00000000-0005-0000-0000-000097AF0000}"/>
    <cellStyle name="Normal 80 5 2 4" xfId="12477" xr:uid="{00000000-0005-0000-0000-000098AF0000}"/>
    <cellStyle name="Normal 80 5 2 4 2" xfId="42808" xr:uid="{00000000-0005-0000-0000-000099AF0000}"/>
    <cellStyle name="Normal 80 5 2 4 3" xfId="27575" xr:uid="{00000000-0005-0000-0000-00009AAF0000}"/>
    <cellStyle name="Normal 80 5 2 5" xfId="7456" xr:uid="{00000000-0005-0000-0000-00009BAF0000}"/>
    <cellStyle name="Normal 80 5 2 5 2" xfId="37791" xr:uid="{00000000-0005-0000-0000-00009CAF0000}"/>
    <cellStyle name="Normal 80 5 2 5 3" xfId="22558" xr:uid="{00000000-0005-0000-0000-00009DAF0000}"/>
    <cellStyle name="Normal 80 5 2 6" xfId="32779" xr:uid="{00000000-0005-0000-0000-00009EAF0000}"/>
    <cellStyle name="Normal 80 5 2 7" xfId="17545" xr:uid="{00000000-0005-0000-0000-00009FAF0000}"/>
    <cellStyle name="Normal 80 5 3" xfId="3238" xr:uid="{00000000-0005-0000-0000-0000A0AF0000}"/>
    <cellStyle name="Normal 80 5 3 2" xfId="13312" xr:uid="{00000000-0005-0000-0000-0000A1AF0000}"/>
    <cellStyle name="Normal 80 5 3 2 2" xfId="43643" xr:uid="{00000000-0005-0000-0000-0000A2AF0000}"/>
    <cellStyle name="Normal 80 5 3 2 3" xfId="28410" xr:uid="{00000000-0005-0000-0000-0000A3AF0000}"/>
    <cellStyle name="Normal 80 5 3 3" xfId="8292" xr:uid="{00000000-0005-0000-0000-0000A4AF0000}"/>
    <cellStyle name="Normal 80 5 3 3 2" xfId="38626" xr:uid="{00000000-0005-0000-0000-0000A5AF0000}"/>
    <cellStyle name="Normal 80 5 3 3 3" xfId="23393" xr:uid="{00000000-0005-0000-0000-0000A6AF0000}"/>
    <cellStyle name="Normal 80 5 3 4" xfId="33613" xr:uid="{00000000-0005-0000-0000-0000A7AF0000}"/>
    <cellStyle name="Normal 80 5 3 5" xfId="18380" xr:uid="{00000000-0005-0000-0000-0000A8AF0000}"/>
    <cellStyle name="Normal 80 5 4" xfId="4931" xr:uid="{00000000-0005-0000-0000-0000A9AF0000}"/>
    <cellStyle name="Normal 80 5 4 2" xfId="14983" xr:uid="{00000000-0005-0000-0000-0000AAAF0000}"/>
    <cellStyle name="Normal 80 5 4 2 2" xfId="45314" xr:uid="{00000000-0005-0000-0000-0000ABAF0000}"/>
    <cellStyle name="Normal 80 5 4 2 3" xfId="30081" xr:uid="{00000000-0005-0000-0000-0000ACAF0000}"/>
    <cellStyle name="Normal 80 5 4 3" xfId="9963" xr:uid="{00000000-0005-0000-0000-0000ADAF0000}"/>
    <cellStyle name="Normal 80 5 4 3 2" xfId="40297" xr:uid="{00000000-0005-0000-0000-0000AEAF0000}"/>
    <cellStyle name="Normal 80 5 4 3 3" xfId="25064" xr:uid="{00000000-0005-0000-0000-0000AFAF0000}"/>
    <cellStyle name="Normal 80 5 4 4" xfId="35284" xr:uid="{00000000-0005-0000-0000-0000B0AF0000}"/>
    <cellStyle name="Normal 80 5 4 5" xfId="20051" xr:uid="{00000000-0005-0000-0000-0000B1AF0000}"/>
    <cellStyle name="Normal 80 5 5" xfId="11641" xr:uid="{00000000-0005-0000-0000-0000B2AF0000}"/>
    <cellStyle name="Normal 80 5 5 2" xfId="41972" xr:uid="{00000000-0005-0000-0000-0000B3AF0000}"/>
    <cellStyle name="Normal 80 5 5 3" xfId="26739" xr:uid="{00000000-0005-0000-0000-0000B4AF0000}"/>
    <cellStyle name="Normal 80 5 6" xfId="6620" xr:uid="{00000000-0005-0000-0000-0000B5AF0000}"/>
    <cellStyle name="Normal 80 5 6 2" xfId="36955" xr:uid="{00000000-0005-0000-0000-0000B6AF0000}"/>
    <cellStyle name="Normal 80 5 6 3" xfId="21722" xr:uid="{00000000-0005-0000-0000-0000B7AF0000}"/>
    <cellStyle name="Normal 80 5 7" xfId="31943" xr:uid="{00000000-0005-0000-0000-0000B8AF0000}"/>
    <cellStyle name="Normal 80 5 8" xfId="16709" xr:uid="{00000000-0005-0000-0000-0000B9AF0000}"/>
    <cellStyle name="Normal 80 6" xfId="1965" xr:uid="{00000000-0005-0000-0000-0000BAAF0000}"/>
    <cellStyle name="Normal 80 6 2" xfId="3657" xr:uid="{00000000-0005-0000-0000-0000BBAF0000}"/>
    <cellStyle name="Normal 80 6 2 2" xfId="13730" xr:uid="{00000000-0005-0000-0000-0000BCAF0000}"/>
    <cellStyle name="Normal 80 6 2 2 2" xfId="44061" xr:uid="{00000000-0005-0000-0000-0000BDAF0000}"/>
    <cellStyle name="Normal 80 6 2 2 3" xfId="28828" xr:uid="{00000000-0005-0000-0000-0000BEAF0000}"/>
    <cellStyle name="Normal 80 6 2 3" xfId="8710" xr:uid="{00000000-0005-0000-0000-0000BFAF0000}"/>
    <cellStyle name="Normal 80 6 2 3 2" xfId="39044" xr:uid="{00000000-0005-0000-0000-0000C0AF0000}"/>
    <cellStyle name="Normal 80 6 2 3 3" xfId="23811" xr:uid="{00000000-0005-0000-0000-0000C1AF0000}"/>
    <cellStyle name="Normal 80 6 2 4" xfId="34031" xr:uid="{00000000-0005-0000-0000-0000C2AF0000}"/>
    <cellStyle name="Normal 80 6 2 5" xfId="18798" xr:uid="{00000000-0005-0000-0000-0000C3AF0000}"/>
    <cellStyle name="Normal 80 6 3" xfId="5349" xr:uid="{00000000-0005-0000-0000-0000C4AF0000}"/>
    <cellStyle name="Normal 80 6 3 2" xfId="15401" xr:uid="{00000000-0005-0000-0000-0000C5AF0000}"/>
    <cellStyle name="Normal 80 6 3 2 2" xfId="45732" xr:uid="{00000000-0005-0000-0000-0000C6AF0000}"/>
    <cellStyle name="Normal 80 6 3 2 3" xfId="30499" xr:uid="{00000000-0005-0000-0000-0000C7AF0000}"/>
    <cellStyle name="Normal 80 6 3 3" xfId="10381" xr:uid="{00000000-0005-0000-0000-0000C8AF0000}"/>
    <cellStyle name="Normal 80 6 3 3 2" xfId="40715" xr:uid="{00000000-0005-0000-0000-0000C9AF0000}"/>
    <cellStyle name="Normal 80 6 3 3 3" xfId="25482" xr:uid="{00000000-0005-0000-0000-0000CAAF0000}"/>
    <cellStyle name="Normal 80 6 3 4" xfId="35702" xr:uid="{00000000-0005-0000-0000-0000CBAF0000}"/>
    <cellStyle name="Normal 80 6 3 5" xfId="20469" xr:uid="{00000000-0005-0000-0000-0000CCAF0000}"/>
    <cellStyle name="Normal 80 6 4" xfId="12059" xr:uid="{00000000-0005-0000-0000-0000CDAF0000}"/>
    <cellStyle name="Normal 80 6 4 2" xfId="42390" xr:uid="{00000000-0005-0000-0000-0000CEAF0000}"/>
    <cellStyle name="Normal 80 6 4 3" xfId="27157" xr:uid="{00000000-0005-0000-0000-0000CFAF0000}"/>
    <cellStyle name="Normal 80 6 5" xfId="7038" xr:uid="{00000000-0005-0000-0000-0000D0AF0000}"/>
    <cellStyle name="Normal 80 6 5 2" xfId="37373" xr:uid="{00000000-0005-0000-0000-0000D1AF0000}"/>
    <cellStyle name="Normal 80 6 5 3" xfId="22140" xr:uid="{00000000-0005-0000-0000-0000D2AF0000}"/>
    <cellStyle name="Normal 80 6 6" xfId="32361" xr:uid="{00000000-0005-0000-0000-0000D3AF0000}"/>
    <cellStyle name="Normal 80 6 7" xfId="17127" xr:uid="{00000000-0005-0000-0000-0000D4AF0000}"/>
    <cellStyle name="Normal 80 7" xfId="2811" xr:uid="{00000000-0005-0000-0000-0000D5AF0000}"/>
    <cellStyle name="Normal 80 7 2" xfId="12894" xr:uid="{00000000-0005-0000-0000-0000D6AF0000}"/>
    <cellStyle name="Normal 80 7 2 2" xfId="43225" xr:uid="{00000000-0005-0000-0000-0000D7AF0000}"/>
    <cellStyle name="Normal 80 7 2 3" xfId="27992" xr:uid="{00000000-0005-0000-0000-0000D8AF0000}"/>
    <cellStyle name="Normal 80 7 3" xfId="7873" xr:uid="{00000000-0005-0000-0000-0000D9AF0000}"/>
    <cellStyle name="Normal 80 7 3 2" xfId="38208" xr:uid="{00000000-0005-0000-0000-0000DAAF0000}"/>
    <cellStyle name="Normal 80 7 3 3" xfId="22975" xr:uid="{00000000-0005-0000-0000-0000DBAF0000}"/>
    <cellStyle name="Normal 80 7 4" xfId="33195" xr:uid="{00000000-0005-0000-0000-0000DCAF0000}"/>
    <cellStyle name="Normal 80 7 5" xfId="17962" xr:uid="{00000000-0005-0000-0000-0000DDAF0000}"/>
    <cellStyle name="Normal 80 8" xfId="4509" xr:uid="{00000000-0005-0000-0000-0000DEAF0000}"/>
    <cellStyle name="Normal 80 8 2" xfId="14565" xr:uid="{00000000-0005-0000-0000-0000DFAF0000}"/>
    <cellStyle name="Normal 80 8 2 2" xfId="44896" xr:uid="{00000000-0005-0000-0000-0000E0AF0000}"/>
    <cellStyle name="Normal 80 8 2 3" xfId="29663" xr:uid="{00000000-0005-0000-0000-0000E1AF0000}"/>
    <cellStyle name="Normal 80 8 3" xfId="9545" xr:uid="{00000000-0005-0000-0000-0000E2AF0000}"/>
    <cellStyle name="Normal 80 8 3 2" xfId="39879" xr:uid="{00000000-0005-0000-0000-0000E3AF0000}"/>
    <cellStyle name="Normal 80 8 3 3" xfId="24646" xr:uid="{00000000-0005-0000-0000-0000E4AF0000}"/>
    <cellStyle name="Normal 80 8 4" xfId="34866" xr:uid="{00000000-0005-0000-0000-0000E5AF0000}"/>
    <cellStyle name="Normal 80 8 5" xfId="19633" xr:uid="{00000000-0005-0000-0000-0000E6AF0000}"/>
    <cellStyle name="Normal 80 9" xfId="11221" xr:uid="{00000000-0005-0000-0000-0000E7AF0000}"/>
    <cellStyle name="Normal 80 9 2" xfId="41554" xr:uid="{00000000-0005-0000-0000-0000E8AF0000}"/>
    <cellStyle name="Normal 80 9 3" xfId="26321" xr:uid="{00000000-0005-0000-0000-0000E9AF0000}"/>
    <cellStyle name="Normal 81" xfId="1157" xr:uid="{00000000-0005-0000-0000-0000EAAF0000}"/>
    <cellStyle name="Normal 81 10" xfId="6249" xr:uid="{00000000-0005-0000-0000-0000EBAF0000}"/>
    <cellStyle name="Normal 81 10 2" xfId="36586" xr:uid="{00000000-0005-0000-0000-0000ECAF0000}"/>
    <cellStyle name="Normal 81 10 3" xfId="21353" xr:uid="{00000000-0005-0000-0000-0000EDAF0000}"/>
    <cellStyle name="Normal 81 11" xfId="31578" xr:uid="{00000000-0005-0000-0000-0000EEAF0000}"/>
    <cellStyle name="Normal 81 12" xfId="16338" xr:uid="{00000000-0005-0000-0000-0000EFAF0000}"/>
    <cellStyle name="Normal 81 2" xfId="1213" xr:uid="{00000000-0005-0000-0000-0000F0AF0000}"/>
    <cellStyle name="Normal 81 2 10" xfId="31628" xr:uid="{00000000-0005-0000-0000-0000F1AF0000}"/>
    <cellStyle name="Normal 81 2 11" xfId="16392" xr:uid="{00000000-0005-0000-0000-0000F2AF0000}"/>
    <cellStyle name="Normal 81 2 2" xfId="1321" xr:uid="{00000000-0005-0000-0000-0000F3AF0000}"/>
    <cellStyle name="Normal 81 2 2 10" xfId="16496" xr:uid="{00000000-0005-0000-0000-0000F4AF0000}"/>
    <cellStyle name="Normal 81 2 2 2" xfId="1538" xr:uid="{00000000-0005-0000-0000-0000F5AF0000}"/>
    <cellStyle name="Normal 81 2 2 2 2" xfId="1959" xr:uid="{00000000-0005-0000-0000-0000F6AF0000}"/>
    <cellStyle name="Normal 81 2 2 2 2 2" xfId="2798" xr:uid="{00000000-0005-0000-0000-0000F7AF0000}"/>
    <cellStyle name="Normal 81 2 2 2 2 2 2" xfId="4488" xr:uid="{00000000-0005-0000-0000-0000F8AF0000}"/>
    <cellStyle name="Normal 81 2 2 2 2 2 2 2" xfId="14561" xr:uid="{00000000-0005-0000-0000-0000F9AF0000}"/>
    <cellStyle name="Normal 81 2 2 2 2 2 2 2 2" xfId="44892" xr:uid="{00000000-0005-0000-0000-0000FAAF0000}"/>
    <cellStyle name="Normal 81 2 2 2 2 2 2 2 3" xfId="29659" xr:uid="{00000000-0005-0000-0000-0000FBAF0000}"/>
    <cellStyle name="Normal 81 2 2 2 2 2 2 3" xfId="9541" xr:uid="{00000000-0005-0000-0000-0000FCAF0000}"/>
    <cellStyle name="Normal 81 2 2 2 2 2 2 3 2" xfId="39875" xr:uid="{00000000-0005-0000-0000-0000FDAF0000}"/>
    <cellStyle name="Normal 81 2 2 2 2 2 2 3 3" xfId="24642" xr:uid="{00000000-0005-0000-0000-0000FEAF0000}"/>
    <cellStyle name="Normal 81 2 2 2 2 2 2 4" xfId="34862" xr:uid="{00000000-0005-0000-0000-0000FFAF0000}"/>
    <cellStyle name="Normal 81 2 2 2 2 2 2 5" xfId="19629" xr:uid="{00000000-0005-0000-0000-000000B00000}"/>
    <cellStyle name="Normal 81 2 2 2 2 2 3" xfId="6180" xr:uid="{00000000-0005-0000-0000-000001B00000}"/>
    <cellStyle name="Normal 81 2 2 2 2 2 3 2" xfId="16232" xr:uid="{00000000-0005-0000-0000-000002B00000}"/>
    <cellStyle name="Normal 81 2 2 2 2 2 3 2 2" xfId="46563" xr:uid="{00000000-0005-0000-0000-000003B00000}"/>
    <cellStyle name="Normal 81 2 2 2 2 2 3 2 3" xfId="31330" xr:uid="{00000000-0005-0000-0000-000004B00000}"/>
    <cellStyle name="Normal 81 2 2 2 2 2 3 3" xfId="11212" xr:uid="{00000000-0005-0000-0000-000005B00000}"/>
    <cellStyle name="Normal 81 2 2 2 2 2 3 3 2" xfId="41546" xr:uid="{00000000-0005-0000-0000-000006B00000}"/>
    <cellStyle name="Normal 81 2 2 2 2 2 3 3 3" xfId="26313" xr:uid="{00000000-0005-0000-0000-000007B00000}"/>
    <cellStyle name="Normal 81 2 2 2 2 2 3 4" xfId="36533" xr:uid="{00000000-0005-0000-0000-000008B00000}"/>
    <cellStyle name="Normal 81 2 2 2 2 2 3 5" xfId="21300" xr:uid="{00000000-0005-0000-0000-000009B00000}"/>
    <cellStyle name="Normal 81 2 2 2 2 2 4" xfId="12890" xr:uid="{00000000-0005-0000-0000-00000AB00000}"/>
    <cellStyle name="Normal 81 2 2 2 2 2 4 2" xfId="43221" xr:uid="{00000000-0005-0000-0000-00000BB00000}"/>
    <cellStyle name="Normal 81 2 2 2 2 2 4 3" xfId="27988" xr:uid="{00000000-0005-0000-0000-00000CB00000}"/>
    <cellStyle name="Normal 81 2 2 2 2 2 5" xfId="7869" xr:uid="{00000000-0005-0000-0000-00000DB00000}"/>
    <cellStyle name="Normal 81 2 2 2 2 2 5 2" xfId="38204" xr:uid="{00000000-0005-0000-0000-00000EB00000}"/>
    <cellStyle name="Normal 81 2 2 2 2 2 5 3" xfId="22971" xr:uid="{00000000-0005-0000-0000-00000FB00000}"/>
    <cellStyle name="Normal 81 2 2 2 2 2 6" xfId="33192" xr:uid="{00000000-0005-0000-0000-000010B00000}"/>
    <cellStyle name="Normal 81 2 2 2 2 2 7" xfId="17958" xr:uid="{00000000-0005-0000-0000-000011B00000}"/>
    <cellStyle name="Normal 81 2 2 2 2 3" xfId="3651" xr:uid="{00000000-0005-0000-0000-000012B00000}"/>
    <cellStyle name="Normal 81 2 2 2 2 3 2" xfId="13725" xr:uid="{00000000-0005-0000-0000-000013B00000}"/>
    <cellStyle name="Normal 81 2 2 2 2 3 2 2" xfId="44056" xr:uid="{00000000-0005-0000-0000-000014B00000}"/>
    <cellStyle name="Normal 81 2 2 2 2 3 2 3" xfId="28823" xr:uid="{00000000-0005-0000-0000-000015B00000}"/>
    <cellStyle name="Normal 81 2 2 2 2 3 3" xfId="8705" xr:uid="{00000000-0005-0000-0000-000016B00000}"/>
    <cellStyle name="Normal 81 2 2 2 2 3 3 2" xfId="39039" xr:uid="{00000000-0005-0000-0000-000017B00000}"/>
    <cellStyle name="Normal 81 2 2 2 2 3 3 3" xfId="23806" xr:uid="{00000000-0005-0000-0000-000018B00000}"/>
    <cellStyle name="Normal 81 2 2 2 2 3 4" xfId="34026" xr:uid="{00000000-0005-0000-0000-000019B00000}"/>
    <cellStyle name="Normal 81 2 2 2 2 3 5" xfId="18793" xr:uid="{00000000-0005-0000-0000-00001AB00000}"/>
    <cellStyle name="Normal 81 2 2 2 2 4" xfId="5344" xr:uid="{00000000-0005-0000-0000-00001BB00000}"/>
    <cellStyle name="Normal 81 2 2 2 2 4 2" xfId="15396" xr:uid="{00000000-0005-0000-0000-00001CB00000}"/>
    <cellStyle name="Normal 81 2 2 2 2 4 2 2" xfId="45727" xr:uid="{00000000-0005-0000-0000-00001DB00000}"/>
    <cellStyle name="Normal 81 2 2 2 2 4 2 3" xfId="30494" xr:uid="{00000000-0005-0000-0000-00001EB00000}"/>
    <cellStyle name="Normal 81 2 2 2 2 4 3" xfId="10376" xr:uid="{00000000-0005-0000-0000-00001FB00000}"/>
    <cellStyle name="Normal 81 2 2 2 2 4 3 2" xfId="40710" xr:uid="{00000000-0005-0000-0000-000020B00000}"/>
    <cellStyle name="Normal 81 2 2 2 2 4 3 3" xfId="25477" xr:uid="{00000000-0005-0000-0000-000021B00000}"/>
    <cellStyle name="Normal 81 2 2 2 2 4 4" xfId="35697" xr:uid="{00000000-0005-0000-0000-000022B00000}"/>
    <cellStyle name="Normal 81 2 2 2 2 4 5" xfId="20464" xr:uid="{00000000-0005-0000-0000-000023B00000}"/>
    <cellStyle name="Normal 81 2 2 2 2 5" xfId="12054" xr:uid="{00000000-0005-0000-0000-000024B00000}"/>
    <cellStyle name="Normal 81 2 2 2 2 5 2" xfId="42385" xr:uid="{00000000-0005-0000-0000-000025B00000}"/>
    <cellStyle name="Normal 81 2 2 2 2 5 3" xfId="27152" xr:uid="{00000000-0005-0000-0000-000026B00000}"/>
    <cellStyle name="Normal 81 2 2 2 2 6" xfId="7033" xr:uid="{00000000-0005-0000-0000-000027B00000}"/>
    <cellStyle name="Normal 81 2 2 2 2 6 2" xfId="37368" xr:uid="{00000000-0005-0000-0000-000028B00000}"/>
    <cellStyle name="Normal 81 2 2 2 2 6 3" xfId="22135" xr:uid="{00000000-0005-0000-0000-000029B00000}"/>
    <cellStyle name="Normal 81 2 2 2 2 7" xfId="32356" xr:uid="{00000000-0005-0000-0000-00002AB00000}"/>
    <cellStyle name="Normal 81 2 2 2 2 8" xfId="17122" xr:uid="{00000000-0005-0000-0000-00002BB00000}"/>
    <cellStyle name="Normal 81 2 2 2 3" xfId="2380" xr:uid="{00000000-0005-0000-0000-00002CB00000}"/>
    <cellStyle name="Normal 81 2 2 2 3 2" xfId="4070" xr:uid="{00000000-0005-0000-0000-00002DB00000}"/>
    <cellStyle name="Normal 81 2 2 2 3 2 2" xfId="14143" xr:uid="{00000000-0005-0000-0000-00002EB00000}"/>
    <cellStyle name="Normal 81 2 2 2 3 2 2 2" xfId="44474" xr:uid="{00000000-0005-0000-0000-00002FB00000}"/>
    <cellStyle name="Normal 81 2 2 2 3 2 2 3" xfId="29241" xr:uid="{00000000-0005-0000-0000-000030B00000}"/>
    <cellStyle name="Normal 81 2 2 2 3 2 3" xfId="9123" xr:uid="{00000000-0005-0000-0000-000031B00000}"/>
    <cellStyle name="Normal 81 2 2 2 3 2 3 2" xfId="39457" xr:uid="{00000000-0005-0000-0000-000032B00000}"/>
    <cellStyle name="Normal 81 2 2 2 3 2 3 3" xfId="24224" xr:uid="{00000000-0005-0000-0000-000033B00000}"/>
    <cellStyle name="Normal 81 2 2 2 3 2 4" xfId="34444" xr:uid="{00000000-0005-0000-0000-000034B00000}"/>
    <cellStyle name="Normal 81 2 2 2 3 2 5" xfId="19211" xr:uid="{00000000-0005-0000-0000-000035B00000}"/>
    <cellStyle name="Normal 81 2 2 2 3 3" xfId="5762" xr:uid="{00000000-0005-0000-0000-000036B00000}"/>
    <cellStyle name="Normal 81 2 2 2 3 3 2" xfId="15814" xr:uid="{00000000-0005-0000-0000-000037B00000}"/>
    <cellStyle name="Normal 81 2 2 2 3 3 2 2" xfId="46145" xr:uid="{00000000-0005-0000-0000-000038B00000}"/>
    <cellStyle name="Normal 81 2 2 2 3 3 2 3" xfId="30912" xr:uid="{00000000-0005-0000-0000-000039B00000}"/>
    <cellStyle name="Normal 81 2 2 2 3 3 3" xfId="10794" xr:uid="{00000000-0005-0000-0000-00003AB00000}"/>
    <cellStyle name="Normal 81 2 2 2 3 3 3 2" xfId="41128" xr:uid="{00000000-0005-0000-0000-00003BB00000}"/>
    <cellStyle name="Normal 81 2 2 2 3 3 3 3" xfId="25895" xr:uid="{00000000-0005-0000-0000-00003CB00000}"/>
    <cellStyle name="Normal 81 2 2 2 3 3 4" xfId="36115" xr:uid="{00000000-0005-0000-0000-00003DB00000}"/>
    <cellStyle name="Normal 81 2 2 2 3 3 5" xfId="20882" xr:uid="{00000000-0005-0000-0000-00003EB00000}"/>
    <cellStyle name="Normal 81 2 2 2 3 4" xfId="12472" xr:uid="{00000000-0005-0000-0000-00003FB00000}"/>
    <cellStyle name="Normal 81 2 2 2 3 4 2" xfId="42803" xr:uid="{00000000-0005-0000-0000-000040B00000}"/>
    <cellStyle name="Normal 81 2 2 2 3 4 3" xfId="27570" xr:uid="{00000000-0005-0000-0000-000041B00000}"/>
    <cellStyle name="Normal 81 2 2 2 3 5" xfId="7451" xr:uid="{00000000-0005-0000-0000-000042B00000}"/>
    <cellStyle name="Normal 81 2 2 2 3 5 2" xfId="37786" xr:uid="{00000000-0005-0000-0000-000043B00000}"/>
    <cellStyle name="Normal 81 2 2 2 3 5 3" xfId="22553" xr:uid="{00000000-0005-0000-0000-000044B00000}"/>
    <cellStyle name="Normal 81 2 2 2 3 6" xfId="32774" xr:uid="{00000000-0005-0000-0000-000045B00000}"/>
    <cellStyle name="Normal 81 2 2 2 3 7" xfId="17540" xr:uid="{00000000-0005-0000-0000-000046B00000}"/>
    <cellStyle name="Normal 81 2 2 2 4" xfId="3233" xr:uid="{00000000-0005-0000-0000-000047B00000}"/>
    <cellStyle name="Normal 81 2 2 2 4 2" xfId="13307" xr:uid="{00000000-0005-0000-0000-000048B00000}"/>
    <cellStyle name="Normal 81 2 2 2 4 2 2" xfId="43638" xr:uid="{00000000-0005-0000-0000-000049B00000}"/>
    <cellStyle name="Normal 81 2 2 2 4 2 3" xfId="28405" xr:uid="{00000000-0005-0000-0000-00004AB00000}"/>
    <cellStyle name="Normal 81 2 2 2 4 3" xfId="8287" xr:uid="{00000000-0005-0000-0000-00004BB00000}"/>
    <cellStyle name="Normal 81 2 2 2 4 3 2" xfId="38621" xr:uid="{00000000-0005-0000-0000-00004CB00000}"/>
    <cellStyle name="Normal 81 2 2 2 4 3 3" xfId="23388" xr:uid="{00000000-0005-0000-0000-00004DB00000}"/>
    <cellStyle name="Normal 81 2 2 2 4 4" xfId="33608" xr:uid="{00000000-0005-0000-0000-00004EB00000}"/>
    <cellStyle name="Normal 81 2 2 2 4 5" xfId="18375" xr:uid="{00000000-0005-0000-0000-00004FB00000}"/>
    <cellStyle name="Normal 81 2 2 2 5" xfId="4926" xr:uid="{00000000-0005-0000-0000-000050B00000}"/>
    <cellStyle name="Normal 81 2 2 2 5 2" xfId="14978" xr:uid="{00000000-0005-0000-0000-000051B00000}"/>
    <cellStyle name="Normal 81 2 2 2 5 2 2" xfId="45309" xr:uid="{00000000-0005-0000-0000-000052B00000}"/>
    <cellStyle name="Normal 81 2 2 2 5 2 3" xfId="30076" xr:uid="{00000000-0005-0000-0000-000053B00000}"/>
    <cellStyle name="Normal 81 2 2 2 5 3" xfId="9958" xr:uid="{00000000-0005-0000-0000-000054B00000}"/>
    <cellStyle name="Normal 81 2 2 2 5 3 2" xfId="40292" xr:uid="{00000000-0005-0000-0000-000055B00000}"/>
    <cellStyle name="Normal 81 2 2 2 5 3 3" xfId="25059" xr:uid="{00000000-0005-0000-0000-000056B00000}"/>
    <cellStyle name="Normal 81 2 2 2 5 4" xfId="35279" xr:uid="{00000000-0005-0000-0000-000057B00000}"/>
    <cellStyle name="Normal 81 2 2 2 5 5" xfId="20046" xr:uid="{00000000-0005-0000-0000-000058B00000}"/>
    <cellStyle name="Normal 81 2 2 2 6" xfId="11636" xr:uid="{00000000-0005-0000-0000-000059B00000}"/>
    <cellStyle name="Normal 81 2 2 2 6 2" xfId="41967" xr:uid="{00000000-0005-0000-0000-00005AB00000}"/>
    <cellStyle name="Normal 81 2 2 2 6 3" xfId="26734" xr:uid="{00000000-0005-0000-0000-00005BB00000}"/>
    <cellStyle name="Normal 81 2 2 2 7" xfId="6615" xr:uid="{00000000-0005-0000-0000-00005CB00000}"/>
    <cellStyle name="Normal 81 2 2 2 7 2" xfId="36950" xr:uid="{00000000-0005-0000-0000-00005DB00000}"/>
    <cellStyle name="Normal 81 2 2 2 7 3" xfId="21717" xr:uid="{00000000-0005-0000-0000-00005EB00000}"/>
    <cellStyle name="Normal 81 2 2 2 8" xfId="31938" xr:uid="{00000000-0005-0000-0000-00005FB00000}"/>
    <cellStyle name="Normal 81 2 2 2 9" xfId="16704" xr:uid="{00000000-0005-0000-0000-000060B00000}"/>
    <cellStyle name="Normal 81 2 2 3" xfId="1751" xr:uid="{00000000-0005-0000-0000-000061B00000}"/>
    <cellStyle name="Normal 81 2 2 3 2" xfId="2590" xr:uid="{00000000-0005-0000-0000-000062B00000}"/>
    <cellStyle name="Normal 81 2 2 3 2 2" xfId="4280" xr:uid="{00000000-0005-0000-0000-000063B00000}"/>
    <cellStyle name="Normal 81 2 2 3 2 2 2" xfId="14353" xr:uid="{00000000-0005-0000-0000-000064B00000}"/>
    <cellStyle name="Normal 81 2 2 3 2 2 2 2" xfId="44684" xr:uid="{00000000-0005-0000-0000-000065B00000}"/>
    <cellStyle name="Normal 81 2 2 3 2 2 2 3" xfId="29451" xr:uid="{00000000-0005-0000-0000-000066B00000}"/>
    <cellStyle name="Normal 81 2 2 3 2 2 3" xfId="9333" xr:uid="{00000000-0005-0000-0000-000067B00000}"/>
    <cellStyle name="Normal 81 2 2 3 2 2 3 2" xfId="39667" xr:uid="{00000000-0005-0000-0000-000068B00000}"/>
    <cellStyle name="Normal 81 2 2 3 2 2 3 3" xfId="24434" xr:uid="{00000000-0005-0000-0000-000069B00000}"/>
    <cellStyle name="Normal 81 2 2 3 2 2 4" xfId="34654" xr:uid="{00000000-0005-0000-0000-00006AB00000}"/>
    <cellStyle name="Normal 81 2 2 3 2 2 5" xfId="19421" xr:uid="{00000000-0005-0000-0000-00006BB00000}"/>
    <cellStyle name="Normal 81 2 2 3 2 3" xfId="5972" xr:uid="{00000000-0005-0000-0000-00006CB00000}"/>
    <cellStyle name="Normal 81 2 2 3 2 3 2" xfId="16024" xr:uid="{00000000-0005-0000-0000-00006DB00000}"/>
    <cellStyle name="Normal 81 2 2 3 2 3 2 2" xfId="46355" xr:uid="{00000000-0005-0000-0000-00006EB00000}"/>
    <cellStyle name="Normal 81 2 2 3 2 3 2 3" xfId="31122" xr:uid="{00000000-0005-0000-0000-00006FB00000}"/>
    <cellStyle name="Normal 81 2 2 3 2 3 3" xfId="11004" xr:uid="{00000000-0005-0000-0000-000070B00000}"/>
    <cellStyle name="Normal 81 2 2 3 2 3 3 2" xfId="41338" xr:uid="{00000000-0005-0000-0000-000071B00000}"/>
    <cellStyle name="Normal 81 2 2 3 2 3 3 3" xfId="26105" xr:uid="{00000000-0005-0000-0000-000072B00000}"/>
    <cellStyle name="Normal 81 2 2 3 2 3 4" xfId="36325" xr:uid="{00000000-0005-0000-0000-000073B00000}"/>
    <cellStyle name="Normal 81 2 2 3 2 3 5" xfId="21092" xr:uid="{00000000-0005-0000-0000-000074B00000}"/>
    <cellStyle name="Normal 81 2 2 3 2 4" xfId="12682" xr:uid="{00000000-0005-0000-0000-000075B00000}"/>
    <cellStyle name="Normal 81 2 2 3 2 4 2" xfId="43013" xr:uid="{00000000-0005-0000-0000-000076B00000}"/>
    <cellStyle name="Normal 81 2 2 3 2 4 3" xfId="27780" xr:uid="{00000000-0005-0000-0000-000077B00000}"/>
    <cellStyle name="Normal 81 2 2 3 2 5" xfId="7661" xr:uid="{00000000-0005-0000-0000-000078B00000}"/>
    <cellStyle name="Normal 81 2 2 3 2 5 2" xfId="37996" xr:uid="{00000000-0005-0000-0000-000079B00000}"/>
    <cellStyle name="Normal 81 2 2 3 2 5 3" xfId="22763" xr:uid="{00000000-0005-0000-0000-00007AB00000}"/>
    <cellStyle name="Normal 81 2 2 3 2 6" xfId="32984" xr:uid="{00000000-0005-0000-0000-00007BB00000}"/>
    <cellStyle name="Normal 81 2 2 3 2 7" xfId="17750" xr:uid="{00000000-0005-0000-0000-00007CB00000}"/>
    <cellStyle name="Normal 81 2 2 3 3" xfId="3443" xr:uid="{00000000-0005-0000-0000-00007DB00000}"/>
    <cellStyle name="Normal 81 2 2 3 3 2" xfId="13517" xr:uid="{00000000-0005-0000-0000-00007EB00000}"/>
    <cellStyle name="Normal 81 2 2 3 3 2 2" xfId="43848" xr:uid="{00000000-0005-0000-0000-00007FB00000}"/>
    <cellStyle name="Normal 81 2 2 3 3 2 3" xfId="28615" xr:uid="{00000000-0005-0000-0000-000080B00000}"/>
    <cellStyle name="Normal 81 2 2 3 3 3" xfId="8497" xr:uid="{00000000-0005-0000-0000-000081B00000}"/>
    <cellStyle name="Normal 81 2 2 3 3 3 2" xfId="38831" xr:uid="{00000000-0005-0000-0000-000082B00000}"/>
    <cellStyle name="Normal 81 2 2 3 3 3 3" xfId="23598" xr:uid="{00000000-0005-0000-0000-000083B00000}"/>
    <cellStyle name="Normal 81 2 2 3 3 4" xfId="33818" xr:uid="{00000000-0005-0000-0000-000084B00000}"/>
    <cellStyle name="Normal 81 2 2 3 3 5" xfId="18585" xr:uid="{00000000-0005-0000-0000-000085B00000}"/>
    <cellStyle name="Normal 81 2 2 3 4" xfId="5136" xr:uid="{00000000-0005-0000-0000-000086B00000}"/>
    <cellStyle name="Normal 81 2 2 3 4 2" xfId="15188" xr:uid="{00000000-0005-0000-0000-000087B00000}"/>
    <cellStyle name="Normal 81 2 2 3 4 2 2" xfId="45519" xr:uid="{00000000-0005-0000-0000-000088B00000}"/>
    <cellStyle name="Normal 81 2 2 3 4 2 3" xfId="30286" xr:uid="{00000000-0005-0000-0000-000089B00000}"/>
    <cellStyle name="Normal 81 2 2 3 4 3" xfId="10168" xr:uid="{00000000-0005-0000-0000-00008AB00000}"/>
    <cellStyle name="Normal 81 2 2 3 4 3 2" xfId="40502" xr:uid="{00000000-0005-0000-0000-00008BB00000}"/>
    <cellStyle name="Normal 81 2 2 3 4 3 3" xfId="25269" xr:uid="{00000000-0005-0000-0000-00008CB00000}"/>
    <cellStyle name="Normal 81 2 2 3 4 4" xfId="35489" xr:uid="{00000000-0005-0000-0000-00008DB00000}"/>
    <cellStyle name="Normal 81 2 2 3 4 5" xfId="20256" xr:uid="{00000000-0005-0000-0000-00008EB00000}"/>
    <cellStyle name="Normal 81 2 2 3 5" xfId="11846" xr:uid="{00000000-0005-0000-0000-00008FB00000}"/>
    <cellStyle name="Normal 81 2 2 3 5 2" xfId="42177" xr:uid="{00000000-0005-0000-0000-000090B00000}"/>
    <cellStyle name="Normal 81 2 2 3 5 3" xfId="26944" xr:uid="{00000000-0005-0000-0000-000091B00000}"/>
    <cellStyle name="Normal 81 2 2 3 6" xfId="6825" xr:uid="{00000000-0005-0000-0000-000092B00000}"/>
    <cellStyle name="Normal 81 2 2 3 6 2" xfId="37160" xr:uid="{00000000-0005-0000-0000-000093B00000}"/>
    <cellStyle name="Normal 81 2 2 3 6 3" xfId="21927" xr:uid="{00000000-0005-0000-0000-000094B00000}"/>
    <cellStyle name="Normal 81 2 2 3 7" xfId="32148" xr:uid="{00000000-0005-0000-0000-000095B00000}"/>
    <cellStyle name="Normal 81 2 2 3 8" xfId="16914" xr:uid="{00000000-0005-0000-0000-000096B00000}"/>
    <cellStyle name="Normal 81 2 2 4" xfId="2172" xr:uid="{00000000-0005-0000-0000-000097B00000}"/>
    <cellStyle name="Normal 81 2 2 4 2" xfId="3862" xr:uid="{00000000-0005-0000-0000-000098B00000}"/>
    <cellStyle name="Normal 81 2 2 4 2 2" xfId="13935" xr:uid="{00000000-0005-0000-0000-000099B00000}"/>
    <cellStyle name="Normal 81 2 2 4 2 2 2" xfId="44266" xr:uid="{00000000-0005-0000-0000-00009AB00000}"/>
    <cellStyle name="Normal 81 2 2 4 2 2 3" xfId="29033" xr:uid="{00000000-0005-0000-0000-00009BB00000}"/>
    <cellStyle name="Normal 81 2 2 4 2 3" xfId="8915" xr:uid="{00000000-0005-0000-0000-00009CB00000}"/>
    <cellStyle name="Normal 81 2 2 4 2 3 2" xfId="39249" xr:uid="{00000000-0005-0000-0000-00009DB00000}"/>
    <cellStyle name="Normal 81 2 2 4 2 3 3" xfId="24016" xr:uid="{00000000-0005-0000-0000-00009EB00000}"/>
    <cellStyle name="Normal 81 2 2 4 2 4" xfId="34236" xr:uid="{00000000-0005-0000-0000-00009FB00000}"/>
    <cellStyle name="Normal 81 2 2 4 2 5" xfId="19003" xr:uid="{00000000-0005-0000-0000-0000A0B00000}"/>
    <cellStyle name="Normal 81 2 2 4 3" xfId="5554" xr:uid="{00000000-0005-0000-0000-0000A1B00000}"/>
    <cellStyle name="Normal 81 2 2 4 3 2" xfId="15606" xr:uid="{00000000-0005-0000-0000-0000A2B00000}"/>
    <cellStyle name="Normal 81 2 2 4 3 2 2" xfId="45937" xr:uid="{00000000-0005-0000-0000-0000A3B00000}"/>
    <cellStyle name="Normal 81 2 2 4 3 2 3" xfId="30704" xr:uid="{00000000-0005-0000-0000-0000A4B00000}"/>
    <cellStyle name="Normal 81 2 2 4 3 3" xfId="10586" xr:uid="{00000000-0005-0000-0000-0000A5B00000}"/>
    <cellStyle name="Normal 81 2 2 4 3 3 2" xfId="40920" xr:uid="{00000000-0005-0000-0000-0000A6B00000}"/>
    <cellStyle name="Normal 81 2 2 4 3 3 3" xfId="25687" xr:uid="{00000000-0005-0000-0000-0000A7B00000}"/>
    <cellStyle name="Normal 81 2 2 4 3 4" xfId="35907" xr:uid="{00000000-0005-0000-0000-0000A8B00000}"/>
    <cellStyle name="Normal 81 2 2 4 3 5" xfId="20674" xr:uid="{00000000-0005-0000-0000-0000A9B00000}"/>
    <cellStyle name="Normal 81 2 2 4 4" xfId="12264" xr:uid="{00000000-0005-0000-0000-0000AAB00000}"/>
    <cellStyle name="Normal 81 2 2 4 4 2" xfId="42595" xr:uid="{00000000-0005-0000-0000-0000ABB00000}"/>
    <cellStyle name="Normal 81 2 2 4 4 3" xfId="27362" xr:uid="{00000000-0005-0000-0000-0000ACB00000}"/>
    <cellStyle name="Normal 81 2 2 4 5" xfId="7243" xr:uid="{00000000-0005-0000-0000-0000ADB00000}"/>
    <cellStyle name="Normal 81 2 2 4 5 2" xfId="37578" xr:uid="{00000000-0005-0000-0000-0000AEB00000}"/>
    <cellStyle name="Normal 81 2 2 4 5 3" xfId="22345" xr:uid="{00000000-0005-0000-0000-0000AFB00000}"/>
    <cellStyle name="Normal 81 2 2 4 6" xfId="32566" xr:uid="{00000000-0005-0000-0000-0000B0B00000}"/>
    <cellStyle name="Normal 81 2 2 4 7" xfId="17332" xr:uid="{00000000-0005-0000-0000-0000B1B00000}"/>
    <cellStyle name="Normal 81 2 2 5" xfId="3025" xr:uid="{00000000-0005-0000-0000-0000B2B00000}"/>
    <cellStyle name="Normal 81 2 2 5 2" xfId="13099" xr:uid="{00000000-0005-0000-0000-0000B3B00000}"/>
    <cellStyle name="Normal 81 2 2 5 2 2" xfId="43430" xr:uid="{00000000-0005-0000-0000-0000B4B00000}"/>
    <cellStyle name="Normal 81 2 2 5 2 3" xfId="28197" xr:uid="{00000000-0005-0000-0000-0000B5B00000}"/>
    <cellStyle name="Normal 81 2 2 5 3" xfId="8079" xr:uid="{00000000-0005-0000-0000-0000B6B00000}"/>
    <cellStyle name="Normal 81 2 2 5 3 2" xfId="38413" xr:uid="{00000000-0005-0000-0000-0000B7B00000}"/>
    <cellStyle name="Normal 81 2 2 5 3 3" xfId="23180" xr:uid="{00000000-0005-0000-0000-0000B8B00000}"/>
    <cellStyle name="Normal 81 2 2 5 4" xfId="33400" xr:uid="{00000000-0005-0000-0000-0000B9B00000}"/>
    <cellStyle name="Normal 81 2 2 5 5" xfId="18167" xr:uid="{00000000-0005-0000-0000-0000BAB00000}"/>
    <cellStyle name="Normal 81 2 2 6" xfId="4718" xr:uid="{00000000-0005-0000-0000-0000BBB00000}"/>
    <cellStyle name="Normal 81 2 2 6 2" xfId="14770" xr:uid="{00000000-0005-0000-0000-0000BCB00000}"/>
    <cellStyle name="Normal 81 2 2 6 2 2" xfId="45101" xr:uid="{00000000-0005-0000-0000-0000BDB00000}"/>
    <cellStyle name="Normal 81 2 2 6 2 3" xfId="29868" xr:uid="{00000000-0005-0000-0000-0000BEB00000}"/>
    <cellStyle name="Normal 81 2 2 6 3" xfId="9750" xr:uid="{00000000-0005-0000-0000-0000BFB00000}"/>
    <cellStyle name="Normal 81 2 2 6 3 2" xfId="40084" xr:uid="{00000000-0005-0000-0000-0000C0B00000}"/>
    <cellStyle name="Normal 81 2 2 6 3 3" xfId="24851" xr:uid="{00000000-0005-0000-0000-0000C1B00000}"/>
    <cellStyle name="Normal 81 2 2 6 4" xfId="35071" xr:uid="{00000000-0005-0000-0000-0000C2B00000}"/>
    <cellStyle name="Normal 81 2 2 6 5" xfId="19838" xr:uid="{00000000-0005-0000-0000-0000C3B00000}"/>
    <cellStyle name="Normal 81 2 2 7" xfId="11428" xr:uid="{00000000-0005-0000-0000-0000C4B00000}"/>
    <cellStyle name="Normal 81 2 2 7 2" xfId="41759" xr:uid="{00000000-0005-0000-0000-0000C5B00000}"/>
    <cellStyle name="Normal 81 2 2 7 3" xfId="26526" xr:uid="{00000000-0005-0000-0000-0000C6B00000}"/>
    <cellStyle name="Normal 81 2 2 8" xfId="6407" xr:uid="{00000000-0005-0000-0000-0000C7B00000}"/>
    <cellStyle name="Normal 81 2 2 8 2" xfId="36742" xr:uid="{00000000-0005-0000-0000-0000C8B00000}"/>
    <cellStyle name="Normal 81 2 2 8 3" xfId="21509" xr:uid="{00000000-0005-0000-0000-0000C9B00000}"/>
    <cellStyle name="Normal 81 2 2 9" xfId="31730" xr:uid="{00000000-0005-0000-0000-0000CAB00000}"/>
    <cellStyle name="Normal 81 2 3" xfId="1434" xr:uid="{00000000-0005-0000-0000-0000CBB00000}"/>
    <cellStyle name="Normal 81 2 3 2" xfId="1855" xr:uid="{00000000-0005-0000-0000-0000CCB00000}"/>
    <cellStyle name="Normal 81 2 3 2 2" xfId="2694" xr:uid="{00000000-0005-0000-0000-0000CDB00000}"/>
    <cellStyle name="Normal 81 2 3 2 2 2" xfId="4384" xr:uid="{00000000-0005-0000-0000-0000CEB00000}"/>
    <cellStyle name="Normal 81 2 3 2 2 2 2" xfId="14457" xr:uid="{00000000-0005-0000-0000-0000CFB00000}"/>
    <cellStyle name="Normal 81 2 3 2 2 2 2 2" xfId="44788" xr:uid="{00000000-0005-0000-0000-0000D0B00000}"/>
    <cellStyle name="Normal 81 2 3 2 2 2 2 3" xfId="29555" xr:uid="{00000000-0005-0000-0000-0000D1B00000}"/>
    <cellStyle name="Normal 81 2 3 2 2 2 3" xfId="9437" xr:uid="{00000000-0005-0000-0000-0000D2B00000}"/>
    <cellStyle name="Normal 81 2 3 2 2 2 3 2" xfId="39771" xr:uid="{00000000-0005-0000-0000-0000D3B00000}"/>
    <cellStyle name="Normal 81 2 3 2 2 2 3 3" xfId="24538" xr:uid="{00000000-0005-0000-0000-0000D4B00000}"/>
    <cellStyle name="Normal 81 2 3 2 2 2 4" xfId="34758" xr:uid="{00000000-0005-0000-0000-0000D5B00000}"/>
    <cellStyle name="Normal 81 2 3 2 2 2 5" xfId="19525" xr:uid="{00000000-0005-0000-0000-0000D6B00000}"/>
    <cellStyle name="Normal 81 2 3 2 2 3" xfId="6076" xr:uid="{00000000-0005-0000-0000-0000D7B00000}"/>
    <cellStyle name="Normal 81 2 3 2 2 3 2" xfId="16128" xr:uid="{00000000-0005-0000-0000-0000D8B00000}"/>
    <cellStyle name="Normal 81 2 3 2 2 3 2 2" xfId="46459" xr:uid="{00000000-0005-0000-0000-0000D9B00000}"/>
    <cellStyle name="Normal 81 2 3 2 2 3 2 3" xfId="31226" xr:uid="{00000000-0005-0000-0000-0000DAB00000}"/>
    <cellStyle name="Normal 81 2 3 2 2 3 3" xfId="11108" xr:uid="{00000000-0005-0000-0000-0000DBB00000}"/>
    <cellStyle name="Normal 81 2 3 2 2 3 3 2" xfId="41442" xr:uid="{00000000-0005-0000-0000-0000DCB00000}"/>
    <cellStyle name="Normal 81 2 3 2 2 3 3 3" xfId="26209" xr:uid="{00000000-0005-0000-0000-0000DDB00000}"/>
    <cellStyle name="Normal 81 2 3 2 2 3 4" xfId="36429" xr:uid="{00000000-0005-0000-0000-0000DEB00000}"/>
    <cellStyle name="Normal 81 2 3 2 2 3 5" xfId="21196" xr:uid="{00000000-0005-0000-0000-0000DFB00000}"/>
    <cellStyle name="Normal 81 2 3 2 2 4" xfId="12786" xr:uid="{00000000-0005-0000-0000-0000E0B00000}"/>
    <cellStyle name="Normal 81 2 3 2 2 4 2" xfId="43117" xr:uid="{00000000-0005-0000-0000-0000E1B00000}"/>
    <cellStyle name="Normal 81 2 3 2 2 4 3" xfId="27884" xr:uid="{00000000-0005-0000-0000-0000E2B00000}"/>
    <cellStyle name="Normal 81 2 3 2 2 5" xfId="7765" xr:uid="{00000000-0005-0000-0000-0000E3B00000}"/>
    <cellStyle name="Normal 81 2 3 2 2 5 2" xfId="38100" xr:uid="{00000000-0005-0000-0000-0000E4B00000}"/>
    <cellStyle name="Normal 81 2 3 2 2 5 3" xfId="22867" xr:uid="{00000000-0005-0000-0000-0000E5B00000}"/>
    <cellStyle name="Normal 81 2 3 2 2 6" xfId="33088" xr:uid="{00000000-0005-0000-0000-0000E6B00000}"/>
    <cellStyle name="Normal 81 2 3 2 2 7" xfId="17854" xr:uid="{00000000-0005-0000-0000-0000E7B00000}"/>
    <cellStyle name="Normal 81 2 3 2 3" xfId="3547" xr:uid="{00000000-0005-0000-0000-0000E8B00000}"/>
    <cellStyle name="Normal 81 2 3 2 3 2" xfId="13621" xr:uid="{00000000-0005-0000-0000-0000E9B00000}"/>
    <cellStyle name="Normal 81 2 3 2 3 2 2" xfId="43952" xr:uid="{00000000-0005-0000-0000-0000EAB00000}"/>
    <cellStyle name="Normal 81 2 3 2 3 2 3" xfId="28719" xr:uid="{00000000-0005-0000-0000-0000EBB00000}"/>
    <cellStyle name="Normal 81 2 3 2 3 3" xfId="8601" xr:uid="{00000000-0005-0000-0000-0000ECB00000}"/>
    <cellStyle name="Normal 81 2 3 2 3 3 2" xfId="38935" xr:uid="{00000000-0005-0000-0000-0000EDB00000}"/>
    <cellStyle name="Normal 81 2 3 2 3 3 3" xfId="23702" xr:uid="{00000000-0005-0000-0000-0000EEB00000}"/>
    <cellStyle name="Normal 81 2 3 2 3 4" xfId="33922" xr:uid="{00000000-0005-0000-0000-0000EFB00000}"/>
    <cellStyle name="Normal 81 2 3 2 3 5" xfId="18689" xr:uid="{00000000-0005-0000-0000-0000F0B00000}"/>
    <cellStyle name="Normal 81 2 3 2 4" xfId="5240" xr:uid="{00000000-0005-0000-0000-0000F1B00000}"/>
    <cellStyle name="Normal 81 2 3 2 4 2" xfId="15292" xr:uid="{00000000-0005-0000-0000-0000F2B00000}"/>
    <cellStyle name="Normal 81 2 3 2 4 2 2" xfId="45623" xr:uid="{00000000-0005-0000-0000-0000F3B00000}"/>
    <cellStyle name="Normal 81 2 3 2 4 2 3" xfId="30390" xr:uid="{00000000-0005-0000-0000-0000F4B00000}"/>
    <cellStyle name="Normal 81 2 3 2 4 3" xfId="10272" xr:uid="{00000000-0005-0000-0000-0000F5B00000}"/>
    <cellStyle name="Normal 81 2 3 2 4 3 2" xfId="40606" xr:uid="{00000000-0005-0000-0000-0000F6B00000}"/>
    <cellStyle name="Normal 81 2 3 2 4 3 3" xfId="25373" xr:uid="{00000000-0005-0000-0000-0000F7B00000}"/>
    <cellStyle name="Normal 81 2 3 2 4 4" xfId="35593" xr:uid="{00000000-0005-0000-0000-0000F8B00000}"/>
    <cellStyle name="Normal 81 2 3 2 4 5" xfId="20360" xr:uid="{00000000-0005-0000-0000-0000F9B00000}"/>
    <cellStyle name="Normal 81 2 3 2 5" xfId="11950" xr:uid="{00000000-0005-0000-0000-0000FAB00000}"/>
    <cellStyle name="Normal 81 2 3 2 5 2" xfId="42281" xr:uid="{00000000-0005-0000-0000-0000FBB00000}"/>
    <cellStyle name="Normal 81 2 3 2 5 3" xfId="27048" xr:uid="{00000000-0005-0000-0000-0000FCB00000}"/>
    <cellStyle name="Normal 81 2 3 2 6" xfId="6929" xr:uid="{00000000-0005-0000-0000-0000FDB00000}"/>
    <cellStyle name="Normal 81 2 3 2 6 2" xfId="37264" xr:uid="{00000000-0005-0000-0000-0000FEB00000}"/>
    <cellStyle name="Normal 81 2 3 2 6 3" xfId="22031" xr:uid="{00000000-0005-0000-0000-0000FFB00000}"/>
    <cellStyle name="Normal 81 2 3 2 7" xfId="32252" xr:uid="{00000000-0005-0000-0000-000000B10000}"/>
    <cellStyle name="Normal 81 2 3 2 8" xfId="17018" xr:uid="{00000000-0005-0000-0000-000001B10000}"/>
    <cellStyle name="Normal 81 2 3 3" xfId="2276" xr:uid="{00000000-0005-0000-0000-000002B10000}"/>
    <cellStyle name="Normal 81 2 3 3 2" xfId="3966" xr:uid="{00000000-0005-0000-0000-000003B10000}"/>
    <cellStyle name="Normal 81 2 3 3 2 2" xfId="14039" xr:uid="{00000000-0005-0000-0000-000004B10000}"/>
    <cellStyle name="Normal 81 2 3 3 2 2 2" xfId="44370" xr:uid="{00000000-0005-0000-0000-000005B10000}"/>
    <cellStyle name="Normal 81 2 3 3 2 2 3" xfId="29137" xr:uid="{00000000-0005-0000-0000-000006B10000}"/>
    <cellStyle name="Normal 81 2 3 3 2 3" xfId="9019" xr:uid="{00000000-0005-0000-0000-000007B10000}"/>
    <cellStyle name="Normal 81 2 3 3 2 3 2" xfId="39353" xr:uid="{00000000-0005-0000-0000-000008B10000}"/>
    <cellStyle name="Normal 81 2 3 3 2 3 3" xfId="24120" xr:uid="{00000000-0005-0000-0000-000009B10000}"/>
    <cellStyle name="Normal 81 2 3 3 2 4" xfId="34340" xr:uid="{00000000-0005-0000-0000-00000AB10000}"/>
    <cellStyle name="Normal 81 2 3 3 2 5" xfId="19107" xr:uid="{00000000-0005-0000-0000-00000BB10000}"/>
    <cellStyle name="Normal 81 2 3 3 3" xfId="5658" xr:uid="{00000000-0005-0000-0000-00000CB10000}"/>
    <cellStyle name="Normal 81 2 3 3 3 2" xfId="15710" xr:uid="{00000000-0005-0000-0000-00000DB10000}"/>
    <cellStyle name="Normal 81 2 3 3 3 2 2" xfId="46041" xr:uid="{00000000-0005-0000-0000-00000EB10000}"/>
    <cellStyle name="Normal 81 2 3 3 3 2 3" xfId="30808" xr:uid="{00000000-0005-0000-0000-00000FB10000}"/>
    <cellStyle name="Normal 81 2 3 3 3 3" xfId="10690" xr:uid="{00000000-0005-0000-0000-000010B10000}"/>
    <cellStyle name="Normal 81 2 3 3 3 3 2" xfId="41024" xr:uid="{00000000-0005-0000-0000-000011B10000}"/>
    <cellStyle name="Normal 81 2 3 3 3 3 3" xfId="25791" xr:uid="{00000000-0005-0000-0000-000012B10000}"/>
    <cellStyle name="Normal 81 2 3 3 3 4" xfId="36011" xr:uid="{00000000-0005-0000-0000-000013B10000}"/>
    <cellStyle name="Normal 81 2 3 3 3 5" xfId="20778" xr:uid="{00000000-0005-0000-0000-000014B10000}"/>
    <cellStyle name="Normal 81 2 3 3 4" xfId="12368" xr:uid="{00000000-0005-0000-0000-000015B10000}"/>
    <cellStyle name="Normal 81 2 3 3 4 2" xfId="42699" xr:uid="{00000000-0005-0000-0000-000016B10000}"/>
    <cellStyle name="Normal 81 2 3 3 4 3" xfId="27466" xr:uid="{00000000-0005-0000-0000-000017B10000}"/>
    <cellStyle name="Normal 81 2 3 3 5" xfId="7347" xr:uid="{00000000-0005-0000-0000-000018B10000}"/>
    <cellStyle name="Normal 81 2 3 3 5 2" xfId="37682" xr:uid="{00000000-0005-0000-0000-000019B10000}"/>
    <cellStyle name="Normal 81 2 3 3 5 3" xfId="22449" xr:uid="{00000000-0005-0000-0000-00001AB10000}"/>
    <cellStyle name="Normal 81 2 3 3 6" xfId="32670" xr:uid="{00000000-0005-0000-0000-00001BB10000}"/>
    <cellStyle name="Normal 81 2 3 3 7" xfId="17436" xr:uid="{00000000-0005-0000-0000-00001CB10000}"/>
    <cellStyle name="Normal 81 2 3 4" xfId="3129" xr:uid="{00000000-0005-0000-0000-00001DB10000}"/>
    <cellStyle name="Normal 81 2 3 4 2" xfId="13203" xr:uid="{00000000-0005-0000-0000-00001EB10000}"/>
    <cellStyle name="Normal 81 2 3 4 2 2" xfId="43534" xr:uid="{00000000-0005-0000-0000-00001FB10000}"/>
    <cellStyle name="Normal 81 2 3 4 2 3" xfId="28301" xr:uid="{00000000-0005-0000-0000-000020B10000}"/>
    <cellStyle name="Normal 81 2 3 4 3" xfId="8183" xr:uid="{00000000-0005-0000-0000-000021B10000}"/>
    <cellStyle name="Normal 81 2 3 4 3 2" xfId="38517" xr:uid="{00000000-0005-0000-0000-000022B10000}"/>
    <cellStyle name="Normal 81 2 3 4 3 3" xfId="23284" xr:uid="{00000000-0005-0000-0000-000023B10000}"/>
    <cellStyle name="Normal 81 2 3 4 4" xfId="33504" xr:uid="{00000000-0005-0000-0000-000024B10000}"/>
    <cellStyle name="Normal 81 2 3 4 5" xfId="18271" xr:uid="{00000000-0005-0000-0000-000025B10000}"/>
    <cellStyle name="Normal 81 2 3 5" xfId="4822" xr:uid="{00000000-0005-0000-0000-000026B10000}"/>
    <cellStyle name="Normal 81 2 3 5 2" xfId="14874" xr:uid="{00000000-0005-0000-0000-000027B10000}"/>
    <cellStyle name="Normal 81 2 3 5 2 2" xfId="45205" xr:uid="{00000000-0005-0000-0000-000028B10000}"/>
    <cellStyle name="Normal 81 2 3 5 2 3" xfId="29972" xr:uid="{00000000-0005-0000-0000-000029B10000}"/>
    <cellStyle name="Normal 81 2 3 5 3" xfId="9854" xr:uid="{00000000-0005-0000-0000-00002AB10000}"/>
    <cellStyle name="Normal 81 2 3 5 3 2" xfId="40188" xr:uid="{00000000-0005-0000-0000-00002BB10000}"/>
    <cellStyle name="Normal 81 2 3 5 3 3" xfId="24955" xr:uid="{00000000-0005-0000-0000-00002CB10000}"/>
    <cellStyle name="Normal 81 2 3 5 4" xfId="35175" xr:uid="{00000000-0005-0000-0000-00002DB10000}"/>
    <cellStyle name="Normal 81 2 3 5 5" xfId="19942" xr:uid="{00000000-0005-0000-0000-00002EB10000}"/>
    <cellStyle name="Normal 81 2 3 6" xfId="11532" xr:uid="{00000000-0005-0000-0000-00002FB10000}"/>
    <cellStyle name="Normal 81 2 3 6 2" xfId="41863" xr:uid="{00000000-0005-0000-0000-000030B10000}"/>
    <cellStyle name="Normal 81 2 3 6 3" xfId="26630" xr:uid="{00000000-0005-0000-0000-000031B10000}"/>
    <cellStyle name="Normal 81 2 3 7" xfId="6511" xr:uid="{00000000-0005-0000-0000-000032B10000}"/>
    <cellStyle name="Normal 81 2 3 7 2" xfId="36846" xr:uid="{00000000-0005-0000-0000-000033B10000}"/>
    <cellStyle name="Normal 81 2 3 7 3" xfId="21613" xr:uid="{00000000-0005-0000-0000-000034B10000}"/>
    <cellStyle name="Normal 81 2 3 8" xfId="31834" xr:uid="{00000000-0005-0000-0000-000035B10000}"/>
    <cellStyle name="Normal 81 2 3 9" xfId="16600" xr:uid="{00000000-0005-0000-0000-000036B10000}"/>
    <cellStyle name="Normal 81 2 4" xfId="1647" xr:uid="{00000000-0005-0000-0000-000037B10000}"/>
    <cellStyle name="Normal 81 2 4 2" xfId="2486" xr:uid="{00000000-0005-0000-0000-000038B10000}"/>
    <cellStyle name="Normal 81 2 4 2 2" xfId="4176" xr:uid="{00000000-0005-0000-0000-000039B10000}"/>
    <cellStyle name="Normal 81 2 4 2 2 2" xfId="14249" xr:uid="{00000000-0005-0000-0000-00003AB10000}"/>
    <cellStyle name="Normal 81 2 4 2 2 2 2" xfId="44580" xr:uid="{00000000-0005-0000-0000-00003BB10000}"/>
    <cellStyle name="Normal 81 2 4 2 2 2 3" xfId="29347" xr:uid="{00000000-0005-0000-0000-00003CB10000}"/>
    <cellStyle name="Normal 81 2 4 2 2 3" xfId="9229" xr:uid="{00000000-0005-0000-0000-00003DB10000}"/>
    <cellStyle name="Normal 81 2 4 2 2 3 2" xfId="39563" xr:uid="{00000000-0005-0000-0000-00003EB10000}"/>
    <cellStyle name="Normal 81 2 4 2 2 3 3" xfId="24330" xr:uid="{00000000-0005-0000-0000-00003FB10000}"/>
    <cellStyle name="Normal 81 2 4 2 2 4" xfId="34550" xr:uid="{00000000-0005-0000-0000-000040B10000}"/>
    <cellStyle name="Normal 81 2 4 2 2 5" xfId="19317" xr:uid="{00000000-0005-0000-0000-000041B10000}"/>
    <cellStyle name="Normal 81 2 4 2 3" xfId="5868" xr:uid="{00000000-0005-0000-0000-000042B10000}"/>
    <cellStyle name="Normal 81 2 4 2 3 2" xfId="15920" xr:uid="{00000000-0005-0000-0000-000043B10000}"/>
    <cellStyle name="Normal 81 2 4 2 3 2 2" xfId="46251" xr:uid="{00000000-0005-0000-0000-000044B10000}"/>
    <cellStyle name="Normal 81 2 4 2 3 2 3" xfId="31018" xr:uid="{00000000-0005-0000-0000-000045B10000}"/>
    <cellStyle name="Normal 81 2 4 2 3 3" xfId="10900" xr:uid="{00000000-0005-0000-0000-000046B10000}"/>
    <cellStyle name="Normal 81 2 4 2 3 3 2" xfId="41234" xr:uid="{00000000-0005-0000-0000-000047B10000}"/>
    <cellStyle name="Normal 81 2 4 2 3 3 3" xfId="26001" xr:uid="{00000000-0005-0000-0000-000048B10000}"/>
    <cellStyle name="Normal 81 2 4 2 3 4" xfId="36221" xr:uid="{00000000-0005-0000-0000-000049B10000}"/>
    <cellStyle name="Normal 81 2 4 2 3 5" xfId="20988" xr:uid="{00000000-0005-0000-0000-00004AB10000}"/>
    <cellStyle name="Normal 81 2 4 2 4" xfId="12578" xr:uid="{00000000-0005-0000-0000-00004BB10000}"/>
    <cellStyle name="Normal 81 2 4 2 4 2" xfId="42909" xr:uid="{00000000-0005-0000-0000-00004CB10000}"/>
    <cellStyle name="Normal 81 2 4 2 4 3" xfId="27676" xr:uid="{00000000-0005-0000-0000-00004DB10000}"/>
    <cellStyle name="Normal 81 2 4 2 5" xfId="7557" xr:uid="{00000000-0005-0000-0000-00004EB10000}"/>
    <cellStyle name="Normal 81 2 4 2 5 2" xfId="37892" xr:uid="{00000000-0005-0000-0000-00004FB10000}"/>
    <cellStyle name="Normal 81 2 4 2 5 3" xfId="22659" xr:uid="{00000000-0005-0000-0000-000050B10000}"/>
    <cellStyle name="Normal 81 2 4 2 6" xfId="32880" xr:uid="{00000000-0005-0000-0000-000051B10000}"/>
    <cellStyle name="Normal 81 2 4 2 7" xfId="17646" xr:uid="{00000000-0005-0000-0000-000052B10000}"/>
    <cellStyle name="Normal 81 2 4 3" xfId="3339" xr:uid="{00000000-0005-0000-0000-000053B10000}"/>
    <cellStyle name="Normal 81 2 4 3 2" xfId="13413" xr:uid="{00000000-0005-0000-0000-000054B10000}"/>
    <cellStyle name="Normal 81 2 4 3 2 2" xfId="43744" xr:uid="{00000000-0005-0000-0000-000055B10000}"/>
    <cellStyle name="Normal 81 2 4 3 2 3" xfId="28511" xr:uid="{00000000-0005-0000-0000-000056B10000}"/>
    <cellStyle name="Normal 81 2 4 3 3" xfId="8393" xr:uid="{00000000-0005-0000-0000-000057B10000}"/>
    <cellStyle name="Normal 81 2 4 3 3 2" xfId="38727" xr:uid="{00000000-0005-0000-0000-000058B10000}"/>
    <cellStyle name="Normal 81 2 4 3 3 3" xfId="23494" xr:uid="{00000000-0005-0000-0000-000059B10000}"/>
    <cellStyle name="Normal 81 2 4 3 4" xfId="33714" xr:uid="{00000000-0005-0000-0000-00005AB10000}"/>
    <cellStyle name="Normal 81 2 4 3 5" xfId="18481" xr:uid="{00000000-0005-0000-0000-00005BB10000}"/>
    <cellStyle name="Normal 81 2 4 4" xfId="5032" xr:uid="{00000000-0005-0000-0000-00005CB10000}"/>
    <cellStyle name="Normal 81 2 4 4 2" xfId="15084" xr:uid="{00000000-0005-0000-0000-00005DB10000}"/>
    <cellStyle name="Normal 81 2 4 4 2 2" xfId="45415" xr:uid="{00000000-0005-0000-0000-00005EB10000}"/>
    <cellStyle name="Normal 81 2 4 4 2 3" xfId="30182" xr:uid="{00000000-0005-0000-0000-00005FB10000}"/>
    <cellStyle name="Normal 81 2 4 4 3" xfId="10064" xr:uid="{00000000-0005-0000-0000-000060B10000}"/>
    <cellStyle name="Normal 81 2 4 4 3 2" xfId="40398" xr:uid="{00000000-0005-0000-0000-000061B10000}"/>
    <cellStyle name="Normal 81 2 4 4 3 3" xfId="25165" xr:uid="{00000000-0005-0000-0000-000062B10000}"/>
    <cellStyle name="Normal 81 2 4 4 4" xfId="35385" xr:uid="{00000000-0005-0000-0000-000063B10000}"/>
    <cellStyle name="Normal 81 2 4 4 5" xfId="20152" xr:uid="{00000000-0005-0000-0000-000064B10000}"/>
    <cellStyle name="Normal 81 2 4 5" xfId="11742" xr:uid="{00000000-0005-0000-0000-000065B10000}"/>
    <cellStyle name="Normal 81 2 4 5 2" xfId="42073" xr:uid="{00000000-0005-0000-0000-000066B10000}"/>
    <cellStyle name="Normal 81 2 4 5 3" xfId="26840" xr:uid="{00000000-0005-0000-0000-000067B10000}"/>
    <cellStyle name="Normal 81 2 4 6" xfId="6721" xr:uid="{00000000-0005-0000-0000-000068B10000}"/>
    <cellStyle name="Normal 81 2 4 6 2" xfId="37056" xr:uid="{00000000-0005-0000-0000-000069B10000}"/>
    <cellStyle name="Normal 81 2 4 6 3" xfId="21823" xr:uid="{00000000-0005-0000-0000-00006AB10000}"/>
    <cellStyle name="Normal 81 2 4 7" xfId="32044" xr:uid="{00000000-0005-0000-0000-00006BB10000}"/>
    <cellStyle name="Normal 81 2 4 8" xfId="16810" xr:uid="{00000000-0005-0000-0000-00006CB10000}"/>
    <cellStyle name="Normal 81 2 5" xfId="2068" xr:uid="{00000000-0005-0000-0000-00006DB10000}"/>
    <cellStyle name="Normal 81 2 5 2" xfId="3758" xr:uid="{00000000-0005-0000-0000-00006EB10000}"/>
    <cellStyle name="Normal 81 2 5 2 2" xfId="13831" xr:uid="{00000000-0005-0000-0000-00006FB10000}"/>
    <cellStyle name="Normal 81 2 5 2 2 2" xfId="44162" xr:uid="{00000000-0005-0000-0000-000070B10000}"/>
    <cellStyle name="Normal 81 2 5 2 2 3" xfId="28929" xr:uid="{00000000-0005-0000-0000-000071B10000}"/>
    <cellStyle name="Normal 81 2 5 2 3" xfId="8811" xr:uid="{00000000-0005-0000-0000-000072B10000}"/>
    <cellStyle name="Normal 81 2 5 2 3 2" xfId="39145" xr:uid="{00000000-0005-0000-0000-000073B10000}"/>
    <cellStyle name="Normal 81 2 5 2 3 3" xfId="23912" xr:uid="{00000000-0005-0000-0000-000074B10000}"/>
    <cellStyle name="Normal 81 2 5 2 4" xfId="34132" xr:uid="{00000000-0005-0000-0000-000075B10000}"/>
    <cellStyle name="Normal 81 2 5 2 5" xfId="18899" xr:uid="{00000000-0005-0000-0000-000076B10000}"/>
    <cellStyle name="Normal 81 2 5 3" xfId="5450" xr:uid="{00000000-0005-0000-0000-000077B10000}"/>
    <cellStyle name="Normal 81 2 5 3 2" xfId="15502" xr:uid="{00000000-0005-0000-0000-000078B10000}"/>
    <cellStyle name="Normal 81 2 5 3 2 2" xfId="45833" xr:uid="{00000000-0005-0000-0000-000079B10000}"/>
    <cellStyle name="Normal 81 2 5 3 2 3" xfId="30600" xr:uid="{00000000-0005-0000-0000-00007AB10000}"/>
    <cellStyle name="Normal 81 2 5 3 3" xfId="10482" xr:uid="{00000000-0005-0000-0000-00007BB10000}"/>
    <cellStyle name="Normal 81 2 5 3 3 2" xfId="40816" xr:uid="{00000000-0005-0000-0000-00007CB10000}"/>
    <cellStyle name="Normal 81 2 5 3 3 3" xfId="25583" xr:uid="{00000000-0005-0000-0000-00007DB10000}"/>
    <cellStyle name="Normal 81 2 5 3 4" xfId="35803" xr:uid="{00000000-0005-0000-0000-00007EB10000}"/>
    <cellStyle name="Normal 81 2 5 3 5" xfId="20570" xr:uid="{00000000-0005-0000-0000-00007FB10000}"/>
    <cellStyle name="Normal 81 2 5 4" xfId="12160" xr:uid="{00000000-0005-0000-0000-000080B10000}"/>
    <cellStyle name="Normal 81 2 5 4 2" xfId="42491" xr:uid="{00000000-0005-0000-0000-000081B10000}"/>
    <cellStyle name="Normal 81 2 5 4 3" xfId="27258" xr:uid="{00000000-0005-0000-0000-000082B10000}"/>
    <cellStyle name="Normal 81 2 5 5" xfId="7139" xr:uid="{00000000-0005-0000-0000-000083B10000}"/>
    <cellStyle name="Normal 81 2 5 5 2" xfId="37474" xr:uid="{00000000-0005-0000-0000-000084B10000}"/>
    <cellStyle name="Normal 81 2 5 5 3" xfId="22241" xr:uid="{00000000-0005-0000-0000-000085B10000}"/>
    <cellStyle name="Normal 81 2 5 6" xfId="32462" xr:uid="{00000000-0005-0000-0000-000086B10000}"/>
    <cellStyle name="Normal 81 2 5 7" xfId="17228" xr:uid="{00000000-0005-0000-0000-000087B10000}"/>
    <cellStyle name="Normal 81 2 6" xfId="2921" xr:uid="{00000000-0005-0000-0000-000088B10000}"/>
    <cellStyle name="Normal 81 2 6 2" xfId="12995" xr:uid="{00000000-0005-0000-0000-000089B10000}"/>
    <cellStyle name="Normal 81 2 6 2 2" xfId="43326" xr:uid="{00000000-0005-0000-0000-00008AB10000}"/>
    <cellStyle name="Normal 81 2 6 2 3" xfId="28093" xr:uid="{00000000-0005-0000-0000-00008BB10000}"/>
    <cellStyle name="Normal 81 2 6 3" xfId="7975" xr:uid="{00000000-0005-0000-0000-00008CB10000}"/>
    <cellStyle name="Normal 81 2 6 3 2" xfId="38309" xr:uid="{00000000-0005-0000-0000-00008DB10000}"/>
    <cellStyle name="Normal 81 2 6 3 3" xfId="23076" xr:uid="{00000000-0005-0000-0000-00008EB10000}"/>
    <cellStyle name="Normal 81 2 6 4" xfId="33296" xr:uid="{00000000-0005-0000-0000-00008FB10000}"/>
    <cellStyle name="Normal 81 2 6 5" xfId="18063" xr:uid="{00000000-0005-0000-0000-000090B10000}"/>
    <cellStyle name="Normal 81 2 7" xfId="4614" xr:uid="{00000000-0005-0000-0000-000091B10000}"/>
    <cellStyle name="Normal 81 2 7 2" xfId="14666" xr:uid="{00000000-0005-0000-0000-000092B10000}"/>
    <cellStyle name="Normal 81 2 7 2 2" xfId="44997" xr:uid="{00000000-0005-0000-0000-000093B10000}"/>
    <cellStyle name="Normal 81 2 7 2 3" xfId="29764" xr:uid="{00000000-0005-0000-0000-000094B10000}"/>
    <cellStyle name="Normal 81 2 7 3" xfId="9646" xr:uid="{00000000-0005-0000-0000-000095B10000}"/>
    <cellStyle name="Normal 81 2 7 3 2" xfId="39980" xr:uid="{00000000-0005-0000-0000-000096B10000}"/>
    <cellStyle name="Normal 81 2 7 3 3" xfId="24747" xr:uid="{00000000-0005-0000-0000-000097B10000}"/>
    <cellStyle name="Normal 81 2 7 4" xfId="34967" xr:uid="{00000000-0005-0000-0000-000098B10000}"/>
    <cellStyle name="Normal 81 2 7 5" xfId="19734" xr:uid="{00000000-0005-0000-0000-000099B10000}"/>
    <cellStyle name="Normal 81 2 8" xfId="11324" xr:uid="{00000000-0005-0000-0000-00009AB10000}"/>
    <cellStyle name="Normal 81 2 8 2" xfId="41655" xr:uid="{00000000-0005-0000-0000-00009BB10000}"/>
    <cellStyle name="Normal 81 2 8 3" xfId="26422" xr:uid="{00000000-0005-0000-0000-00009CB10000}"/>
    <cellStyle name="Normal 81 2 9" xfId="6303" xr:uid="{00000000-0005-0000-0000-00009DB10000}"/>
    <cellStyle name="Normal 81 2 9 2" xfId="36638" xr:uid="{00000000-0005-0000-0000-00009EB10000}"/>
    <cellStyle name="Normal 81 2 9 3" xfId="21405" xr:uid="{00000000-0005-0000-0000-00009FB10000}"/>
    <cellStyle name="Normal 81 3" xfId="1267" xr:uid="{00000000-0005-0000-0000-0000A0B10000}"/>
    <cellStyle name="Normal 81 3 10" xfId="16444" xr:uid="{00000000-0005-0000-0000-0000A1B10000}"/>
    <cellStyle name="Normal 81 3 2" xfId="1486" xr:uid="{00000000-0005-0000-0000-0000A2B10000}"/>
    <cellStyle name="Normal 81 3 2 2" xfId="1907" xr:uid="{00000000-0005-0000-0000-0000A3B10000}"/>
    <cellStyle name="Normal 81 3 2 2 2" xfId="2746" xr:uid="{00000000-0005-0000-0000-0000A4B10000}"/>
    <cellStyle name="Normal 81 3 2 2 2 2" xfId="4436" xr:uid="{00000000-0005-0000-0000-0000A5B10000}"/>
    <cellStyle name="Normal 81 3 2 2 2 2 2" xfId="14509" xr:uid="{00000000-0005-0000-0000-0000A6B10000}"/>
    <cellStyle name="Normal 81 3 2 2 2 2 2 2" xfId="44840" xr:uid="{00000000-0005-0000-0000-0000A7B10000}"/>
    <cellStyle name="Normal 81 3 2 2 2 2 2 3" xfId="29607" xr:uid="{00000000-0005-0000-0000-0000A8B10000}"/>
    <cellStyle name="Normal 81 3 2 2 2 2 3" xfId="9489" xr:uid="{00000000-0005-0000-0000-0000A9B10000}"/>
    <cellStyle name="Normal 81 3 2 2 2 2 3 2" xfId="39823" xr:uid="{00000000-0005-0000-0000-0000AAB10000}"/>
    <cellStyle name="Normal 81 3 2 2 2 2 3 3" xfId="24590" xr:uid="{00000000-0005-0000-0000-0000ABB10000}"/>
    <cellStyle name="Normal 81 3 2 2 2 2 4" xfId="34810" xr:uid="{00000000-0005-0000-0000-0000ACB10000}"/>
    <cellStyle name="Normal 81 3 2 2 2 2 5" xfId="19577" xr:uid="{00000000-0005-0000-0000-0000ADB10000}"/>
    <cellStyle name="Normal 81 3 2 2 2 3" xfId="6128" xr:uid="{00000000-0005-0000-0000-0000AEB10000}"/>
    <cellStyle name="Normal 81 3 2 2 2 3 2" xfId="16180" xr:uid="{00000000-0005-0000-0000-0000AFB10000}"/>
    <cellStyle name="Normal 81 3 2 2 2 3 2 2" xfId="46511" xr:uid="{00000000-0005-0000-0000-0000B0B10000}"/>
    <cellStyle name="Normal 81 3 2 2 2 3 2 3" xfId="31278" xr:uid="{00000000-0005-0000-0000-0000B1B10000}"/>
    <cellStyle name="Normal 81 3 2 2 2 3 3" xfId="11160" xr:uid="{00000000-0005-0000-0000-0000B2B10000}"/>
    <cellStyle name="Normal 81 3 2 2 2 3 3 2" xfId="41494" xr:uid="{00000000-0005-0000-0000-0000B3B10000}"/>
    <cellStyle name="Normal 81 3 2 2 2 3 3 3" xfId="26261" xr:uid="{00000000-0005-0000-0000-0000B4B10000}"/>
    <cellStyle name="Normal 81 3 2 2 2 3 4" xfId="36481" xr:uid="{00000000-0005-0000-0000-0000B5B10000}"/>
    <cellStyle name="Normal 81 3 2 2 2 3 5" xfId="21248" xr:uid="{00000000-0005-0000-0000-0000B6B10000}"/>
    <cellStyle name="Normal 81 3 2 2 2 4" xfId="12838" xr:uid="{00000000-0005-0000-0000-0000B7B10000}"/>
    <cellStyle name="Normal 81 3 2 2 2 4 2" xfId="43169" xr:uid="{00000000-0005-0000-0000-0000B8B10000}"/>
    <cellStyle name="Normal 81 3 2 2 2 4 3" xfId="27936" xr:uid="{00000000-0005-0000-0000-0000B9B10000}"/>
    <cellStyle name="Normal 81 3 2 2 2 5" xfId="7817" xr:uid="{00000000-0005-0000-0000-0000BAB10000}"/>
    <cellStyle name="Normal 81 3 2 2 2 5 2" xfId="38152" xr:uid="{00000000-0005-0000-0000-0000BBB10000}"/>
    <cellStyle name="Normal 81 3 2 2 2 5 3" xfId="22919" xr:uid="{00000000-0005-0000-0000-0000BCB10000}"/>
    <cellStyle name="Normal 81 3 2 2 2 6" xfId="33140" xr:uid="{00000000-0005-0000-0000-0000BDB10000}"/>
    <cellStyle name="Normal 81 3 2 2 2 7" xfId="17906" xr:uid="{00000000-0005-0000-0000-0000BEB10000}"/>
    <cellStyle name="Normal 81 3 2 2 3" xfId="3599" xr:uid="{00000000-0005-0000-0000-0000BFB10000}"/>
    <cellStyle name="Normal 81 3 2 2 3 2" xfId="13673" xr:uid="{00000000-0005-0000-0000-0000C0B10000}"/>
    <cellStyle name="Normal 81 3 2 2 3 2 2" xfId="44004" xr:uid="{00000000-0005-0000-0000-0000C1B10000}"/>
    <cellStyle name="Normal 81 3 2 2 3 2 3" xfId="28771" xr:uid="{00000000-0005-0000-0000-0000C2B10000}"/>
    <cellStyle name="Normal 81 3 2 2 3 3" xfId="8653" xr:uid="{00000000-0005-0000-0000-0000C3B10000}"/>
    <cellStyle name="Normal 81 3 2 2 3 3 2" xfId="38987" xr:uid="{00000000-0005-0000-0000-0000C4B10000}"/>
    <cellStyle name="Normal 81 3 2 2 3 3 3" xfId="23754" xr:uid="{00000000-0005-0000-0000-0000C5B10000}"/>
    <cellStyle name="Normal 81 3 2 2 3 4" xfId="33974" xr:uid="{00000000-0005-0000-0000-0000C6B10000}"/>
    <cellStyle name="Normal 81 3 2 2 3 5" xfId="18741" xr:uid="{00000000-0005-0000-0000-0000C7B10000}"/>
    <cellStyle name="Normal 81 3 2 2 4" xfId="5292" xr:uid="{00000000-0005-0000-0000-0000C8B10000}"/>
    <cellStyle name="Normal 81 3 2 2 4 2" xfId="15344" xr:uid="{00000000-0005-0000-0000-0000C9B10000}"/>
    <cellStyle name="Normal 81 3 2 2 4 2 2" xfId="45675" xr:uid="{00000000-0005-0000-0000-0000CAB10000}"/>
    <cellStyle name="Normal 81 3 2 2 4 2 3" xfId="30442" xr:uid="{00000000-0005-0000-0000-0000CBB10000}"/>
    <cellStyle name="Normal 81 3 2 2 4 3" xfId="10324" xr:uid="{00000000-0005-0000-0000-0000CCB10000}"/>
    <cellStyle name="Normal 81 3 2 2 4 3 2" xfId="40658" xr:uid="{00000000-0005-0000-0000-0000CDB10000}"/>
    <cellStyle name="Normal 81 3 2 2 4 3 3" xfId="25425" xr:uid="{00000000-0005-0000-0000-0000CEB10000}"/>
    <cellStyle name="Normal 81 3 2 2 4 4" xfId="35645" xr:uid="{00000000-0005-0000-0000-0000CFB10000}"/>
    <cellStyle name="Normal 81 3 2 2 4 5" xfId="20412" xr:uid="{00000000-0005-0000-0000-0000D0B10000}"/>
    <cellStyle name="Normal 81 3 2 2 5" xfId="12002" xr:uid="{00000000-0005-0000-0000-0000D1B10000}"/>
    <cellStyle name="Normal 81 3 2 2 5 2" xfId="42333" xr:uid="{00000000-0005-0000-0000-0000D2B10000}"/>
    <cellStyle name="Normal 81 3 2 2 5 3" xfId="27100" xr:uid="{00000000-0005-0000-0000-0000D3B10000}"/>
    <cellStyle name="Normal 81 3 2 2 6" xfId="6981" xr:uid="{00000000-0005-0000-0000-0000D4B10000}"/>
    <cellStyle name="Normal 81 3 2 2 6 2" xfId="37316" xr:uid="{00000000-0005-0000-0000-0000D5B10000}"/>
    <cellStyle name="Normal 81 3 2 2 6 3" xfId="22083" xr:uid="{00000000-0005-0000-0000-0000D6B10000}"/>
    <cellStyle name="Normal 81 3 2 2 7" xfId="32304" xr:uid="{00000000-0005-0000-0000-0000D7B10000}"/>
    <cellStyle name="Normal 81 3 2 2 8" xfId="17070" xr:uid="{00000000-0005-0000-0000-0000D8B10000}"/>
    <cellStyle name="Normal 81 3 2 3" xfId="2328" xr:uid="{00000000-0005-0000-0000-0000D9B10000}"/>
    <cellStyle name="Normal 81 3 2 3 2" xfId="4018" xr:uid="{00000000-0005-0000-0000-0000DAB10000}"/>
    <cellStyle name="Normal 81 3 2 3 2 2" xfId="14091" xr:uid="{00000000-0005-0000-0000-0000DBB10000}"/>
    <cellStyle name="Normal 81 3 2 3 2 2 2" xfId="44422" xr:uid="{00000000-0005-0000-0000-0000DCB10000}"/>
    <cellStyle name="Normal 81 3 2 3 2 2 3" xfId="29189" xr:uid="{00000000-0005-0000-0000-0000DDB10000}"/>
    <cellStyle name="Normal 81 3 2 3 2 3" xfId="9071" xr:uid="{00000000-0005-0000-0000-0000DEB10000}"/>
    <cellStyle name="Normal 81 3 2 3 2 3 2" xfId="39405" xr:uid="{00000000-0005-0000-0000-0000DFB10000}"/>
    <cellStyle name="Normal 81 3 2 3 2 3 3" xfId="24172" xr:uid="{00000000-0005-0000-0000-0000E0B10000}"/>
    <cellStyle name="Normal 81 3 2 3 2 4" xfId="34392" xr:uid="{00000000-0005-0000-0000-0000E1B10000}"/>
    <cellStyle name="Normal 81 3 2 3 2 5" xfId="19159" xr:uid="{00000000-0005-0000-0000-0000E2B10000}"/>
    <cellStyle name="Normal 81 3 2 3 3" xfId="5710" xr:uid="{00000000-0005-0000-0000-0000E3B10000}"/>
    <cellStyle name="Normal 81 3 2 3 3 2" xfId="15762" xr:uid="{00000000-0005-0000-0000-0000E4B10000}"/>
    <cellStyle name="Normal 81 3 2 3 3 2 2" xfId="46093" xr:uid="{00000000-0005-0000-0000-0000E5B10000}"/>
    <cellStyle name="Normal 81 3 2 3 3 2 3" xfId="30860" xr:uid="{00000000-0005-0000-0000-0000E6B10000}"/>
    <cellStyle name="Normal 81 3 2 3 3 3" xfId="10742" xr:uid="{00000000-0005-0000-0000-0000E7B10000}"/>
    <cellStyle name="Normal 81 3 2 3 3 3 2" xfId="41076" xr:uid="{00000000-0005-0000-0000-0000E8B10000}"/>
    <cellStyle name="Normal 81 3 2 3 3 3 3" xfId="25843" xr:uid="{00000000-0005-0000-0000-0000E9B10000}"/>
    <cellStyle name="Normal 81 3 2 3 3 4" xfId="36063" xr:uid="{00000000-0005-0000-0000-0000EAB10000}"/>
    <cellStyle name="Normal 81 3 2 3 3 5" xfId="20830" xr:uid="{00000000-0005-0000-0000-0000EBB10000}"/>
    <cellStyle name="Normal 81 3 2 3 4" xfId="12420" xr:uid="{00000000-0005-0000-0000-0000ECB10000}"/>
    <cellStyle name="Normal 81 3 2 3 4 2" xfId="42751" xr:uid="{00000000-0005-0000-0000-0000EDB10000}"/>
    <cellStyle name="Normal 81 3 2 3 4 3" xfId="27518" xr:uid="{00000000-0005-0000-0000-0000EEB10000}"/>
    <cellStyle name="Normal 81 3 2 3 5" xfId="7399" xr:uid="{00000000-0005-0000-0000-0000EFB10000}"/>
    <cellStyle name="Normal 81 3 2 3 5 2" xfId="37734" xr:uid="{00000000-0005-0000-0000-0000F0B10000}"/>
    <cellStyle name="Normal 81 3 2 3 5 3" xfId="22501" xr:uid="{00000000-0005-0000-0000-0000F1B10000}"/>
    <cellStyle name="Normal 81 3 2 3 6" xfId="32722" xr:uid="{00000000-0005-0000-0000-0000F2B10000}"/>
    <cellStyle name="Normal 81 3 2 3 7" xfId="17488" xr:uid="{00000000-0005-0000-0000-0000F3B10000}"/>
    <cellStyle name="Normal 81 3 2 4" xfId="3181" xr:uid="{00000000-0005-0000-0000-0000F4B10000}"/>
    <cellStyle name="Normal 81 3 2 4 2" xfId="13255" xr:uid="{00000000-0005-0000-0000-0000F5B10000}"/>
    <cellStyle name="Normal 81 3 2 4 2 2" xfId="43586" xr:uid="{00000000-0005-0000-0000-0000F6B10000}"/>
    <cellStyle name="Normal 81 3 2 4 2 3" xfId="28353" xr:uid="{00000000-0005-0000-0000-0000F7B10000}"/>
    <cellStyle name="Normal 81 3 2 4 3" xfId="8235" xr:uid="{00000000-0005-0000-0000-0000F8B10000}"/>
    <cellStyle name="Normal 81 3 2 4 3 2" xfId="38569" xr:uid="{00000000-0005-0000-0000-0000F9B10000}"/>
    <cellStyle name="Normal 81 3 2 4 3 3" xfId="23336" xr:uid="{00000000-0005-0000-0000-0000FAB10000}"/>
    <cellStyle name="Normal 81 3 2 4 4" xfId="33556" xr:uid="{00000000-0005-0000-0000-0000FBB10000}"/>
    <cellStyle name="Normal 81 3 2 4 5" xfId="18323" xr:uid="{00000000-0005-0000-0000-0000FCB10000}"/>
    <cellStyle name="Normal 81 3 2 5" xfId="4874" xr:uid="{00000000-0005-0000-0000-0000FDB10000}"/>
    <cellStyle name="Normal 81 3 2 5 2" xfId="14926" xr:uid="{00000000-0005-0000-0000-0000FEB10000}"/>
    <cellStyle name="Normal 81 3 2 5 2 2" xfId="45257" xr:uid="{00000000-0005-0000-0000-0000FFB10000}"/>
    <cellStyle name="Normal 81 3 2 5 2 3" xfId="30024" xr:uid="{00000000-0005-0000-0000-000000B20000}"/>
    <cellStyle name="Normal 81 3 2 5 3" xfId="9906" xr:uid="{00000000-0005-0000-0000-000001B20000}"/>
    <cellStyle name="Normal 81 3 2 5 3 2" xfId="40240" xr:uid="{00000000-0005-0000-0000-000002B20000}"/>
    <cellStyle name="Normal 81 3 2 5 3 3" xfId="25007" xr:uid="{00000000-0005-0000-0000-000003B20000}"/>
    <cellStyle name="Normal 81 3 2 5 4" xfId="35227" xr:uid="{00000000-0005-0000-0000-000004B20000}"/>
    <cellStyle name="Normal 81 3 2 5 5" xfId="19994" xr:uid="{00000000-0005-0000-0000-000005B20000}"/>
    <cellStyle name="Normal 81 3 2 6" xfId="11584" xr:uid="{00000000-0005-0000-0000-000006B20000}"/>
    <cellStyle name="Normal 81 3 2 6 2" xfId="41915" xr:uid="{00000000-0005-0000-0000-000007B20000}"/>
    <cellStyle name="Normal 81 3 2 6 3" xfId="26682" xr:uid="{00000000-0005-0000-0000-000008B20000}"/>
    <cellStyle name="Normal 81 3 2 7" xfId="6563" xr:uid="{00000000-0005-0000-0000-000009B20000}"/>
    <cellStyle name="Normal 81 3 2 7 2" xfId="36898" xr:uid="{00000000-0005-0000-0000-00000AB20000}"/>
    <cellStyle name="Normal 81 3 2 7 3" xfId="21665" xr:uid="{00000000-0005-0000-0000-00000BB20000}"/>
    <cellStyle name="Normal 81 3 2 8" xfId="31886" xr:uid="{00000000-0005-0000-0000-00000CB20000}"/>
    <cellStyle name="Normal 81 3 2 9" xfId="16652" xr:uid="{00000000-0005-0000-0000-00000DB20000}"/>
    <cellStyle name="Normal 81 3 3" xfId="1699" xr:uid="{00000000-0005-0000-0000-00000EB20000}"/>
    <cellStyle name="Normal 81 3 3 2" xfId="2538" xr:uid="{00000000-0005-0000-0000-00000FB20000}"/>
    <cellStyle name="Normal 81 3 3 2 2" xfId="4228" xr:uid="{00000000-0005-0000-0000-000010B20000}"/>
    <cellStyle name="Normal 81 3 3 2 2 2" xfId="14301" xr:uid="{00000000-0005-0000-0000-000011B20000}"/>
    <cellStyle name="Normal 81 3 3 2 2 2 2" xfId="44632" xr:uid="{00000000-0005-0000-0000-000012B20000}"/>
    <cellStyle name="Normal 81 3 3 2 2 2 3" xfId="29399" xr:uid="{00000000-0005-0000-0000-000013B20000}"/>
    <cellStyle name="Normal 81 3 3 2 2 3" xfId="9281" xr:uid="{00000000-0005-0000-0000-000014B20000}"/>
    <cellStyle name="Normal 81 3 3 2 2 3 2" xfId="39615" xr:uid="{00000000-0005-0000-0000-000015B20000}"/>
    <cellStyle name="Normal 81 3 3 2 2 3 3" xfId="24382" xr:uid="{00000000-0005-0000-0000-000016B20000}"/>
    <cellStyle name="Normal 81 3 3 2 2 4" xfId="34602" xr:uid="{00000000-0005-0000-0000-000017B20000}"/>
    <cellStyle name="Normal 81 3 3 2 2 5" xfId="19369" xr:uid="{00000000-0005-0000-0000-000018B20000}"/>
    <cellStyle name="Normal 81 3 3 2 3" xfId="5920" xr:uid="{00000000-0005-0000-0000-000019B20000}"/>
    <cellStyle name="Normal 81 3 3 2 3 2" xfId="15972" xr:uid="{00000000-0005-0000-0000-00001AB20000}"/>
    <cellStyle name="Normal 81 3 3 2 3 2 2" xfId="46303" xr:uid="{00000000-0005-0000-0000-00001BB20000}"/>
    <cellStyle name="Normal 81 3 3 2 3 2 3" xfId="31070" xr:uid="{00000000-0005-0000-0000-00001CB20000}"/>
    <cellStyle name="Normal 81 3 3 2 3 3" xfId="10952" xr:uid="{00000000-0005-0000-0000-00001DB20000}"/>
    <cellStyle name="Normal 81 3 3 2 3 3 2" xfId="41286" xr:uid="{00000000-0005-0000-0000-00001EB20000}"/>
    <cellStyle name="Normal 81 3 3 2 3 3 3" xfId="26053" xr:uid="{00000000-0005-0000-0000-00001FB20000}"/>
    <cellStyle name="Normal 81 3 3 2 3 4" xfId="36273" xr:uid="{00000000-0005-0000-0000-000020B20000}"/>
    <cellStyle name="Normal 81 3 3 2 3 5" xfId="21040" xr:uid="{00000000-0005-0000-0000-000021B20000}"/>
    <cellStyle name="Normal 81 3 3 2 4" xfId="12630" xr:uid="{00000000-0005-0000-0000-000022B20000}"/>
    <cellStyle name="Normal 81 3 3 2 4 2" xfId="42961" xr:uid="{00000000-0005-0000-0000-000023B20000}"/>
    <cellStyle name="Normal 81 3 3 2 4 3" xfId="27728" xr:uid="{00000000-0005-0000-0000-000024B20000}"/>
    <cellStyle name="Normal 81 3 3 2 5" xfId="7609" xr:uid="{00000000-0005-0000-0000-000025B20000}"/>
    <cellStyle name="Normal 81 3 3 2 5 2" xfId="37944" xr:uid="{00000000-0005-0000-0000-000026B20000}"/>
    <cellStyle name="Normal 81 3 3 2 5 3" xfId="22711" xr:uid="{00000000-0005-0000-0000-000027B20000}"/>
    <cellStyle name="Normal 81 3 3 2 6" xfId="32932" xr:uid="{00000000-0005-0000-0000-000028B20000}"/>
    <cellStyle name="Normal 81 3 3 2 7" xfId="17698" xr:uid="{00000000-0005-0000-0000-000029B20000}"/>
    <cellStyle name="Normal 81 3 3 3" xfId="3391" xr:uid="{00000000-0005-0000-0000-00002AB20000}"/>
    <cellStyle name="Normal 81 3 3 3 2" xfId="13465" xr:uid="{00000000-0005-0000-0000-00002BB20000}"/>
    <cellStyle name="Normal 81 3 3 3 2 2" xfId="43796" xr:uid="{00000000-0005-0000-0000-00002CB20000}"/>
    <cellStyle name="Normal 81 3 3 3 2 3" xfId="28563" xr:uid="{00000000-0005-0000-0000-00002DB20000}"/>
    <cellStyle name="Normal 81 3 3 3 3" xfId="8445" xr:uid="{00000000-0005-0000-0000-00002EB20000}"/>
    <cellStyle name="Normal 81 3 3 3 3 2" xfId="38779" xr:uid="{00000000-0005-0000-0000-00002FB20000}"/>
    <cellStyle name="Normal 81 3 3 3 3 3" xfId="23546" xr:uid="{00000000-0005-0000-0000-000030B20000}"/>
    <cellStyle name="Normal 81 3 3 3 4" xfId="33766" xr:uid="{00000000-0005-0000-0000-000031B20000}"/>
    <cellStyle name="Normal 81 3 3 3 5" xfId="18533" xr:uid="{00000000-0005-0000-0000-000032B20000}"/>
    <cellStyle name="Normal 81 3 3 4" xfId="5084" xr:uid="{00000000-0005-0000-0000-000033B20000}"/>
    <cellStyle name="Normal 81 3 3 4 2" xfId="15136" xr:uid="{00000000-0005-0000-0000-000034B20000}"/>
    <cellStyle name="Normal 81 3 3 4 2 2" xfId="45467" xr:uid="{00000000-0005-0000-0000-000035B20000}"/>
    <cellStyle name="Normal 81 3 3 4 2 3" xfId="30234" xr:uid="{00000000-0005-0000-0000-000036B20000}"/>
    <cellStyle name="Normal 81 3 3 4 3" xfId="10116" xr:uid="{00000000-0005-0000-0000-000037B20000}"/>
    <cellStyle name="Normal 81 3 3 4 3 2" xfId="40450" xr:uid="{00000000-0005-0000-0000-000038B20000}"/>
    <cellStyle name="Normal 81 3 3 4 3 3" xfId="25217" xr:uid="{00000000-0005-0000-0000-000039B20000}"/>
    <cellStyle name="Normal 81 3 3 4 4" xfId="35437" xr:uid="{00000000-0005-0000-0000-00003AB20000}"/>
    <cellStyle name="Normal 81 3 3 4 5" xfId="20204" xr:uid="{00000000-0005-0000-0000-00003BB20000}"/>
    <cellStyle name="Normal 81 3 3 5" xfId="11794" xr:uid="{00000000-0005-0000-0000-00003CB20000}"/>
    <cellStyle name="Normal 81 3 3 5 2" xfId="42125" xr:uid="{00000000-0005-0000-0000-00003DB20000}"/>
    <cellStyle name="Normal 81 3 3 5 3" xfId="26892" xr:uid="{00000000-0005-0000-0000-00003EB20000}"/>
    <cellStyle name="Normal 81 3 3 6" xfId="6773" xr:uid="{00000000-0005-0000-0000-00003FB20000}"/>
    <cellStyle name="Normal 81 3 3 6 2" xfId="37108" xr:uid="{00000000-0005-0000-0000-000040B20000}"/>
    <cellStyle name="Normal 81 3 3 6 3" xfId="21875" xr:uid="{00000000-0005-0000-0000-000041B20000}"/>
    <cellStyle name="Normal 81 3 3 7" xfId="32096" xr:uid="{00000000-0005-0000-0000-000042B20000}"/>
    <cellStyle name="Normal 81 3 3 8" xfId="16862" xr:uid="{00000000-0005-0000-0000-000043B20000}"/>
    <cellStyle name="Normal 81 3 4" xfId="2120" xr:uid="{00000000-0005-0000-0000-000044B20000}"/>
    <cellStyle name="Normal 81 3 4 2" xfId="3810" xr:uid="{00000000-0005-0000-0000-000045B20000}"/>
    <cellStyle name="Normal 81 3 4 2 2" xfId="13883" xr:uid="{00000000-0005-0000-0000-000046B20000}"/>
    <cellStyle name="Normal 81 3 4 2 2 2" xfId="44214" xr:uid="{00000000-0005-0000-0000-000047B20000}"/>
    <cellStyle name="Normal 81 3 4 2 2 3" xfId="28981" xr:uid="{00000000-0005-0000-0000-000048B20000}"/>
    <cellStyle name="Normal 81 3 4 2 3" xfId="8863" xr:uid="{00000000-0005-0000-0000-000049B20000}"/>
    <cellStyle name="Normal 81 3 4 2 3 2" xfId="39197" xr:uid="{00000000-0005-0000-0000-00004AB20000}"/>
    <cellStyle name="Normal 81 3 4 2 3 3" xfId="23964" xr:uid="{00000000-0005-0000-0000-00004BB20000}"/>
    <cellStyle name="Normal 81 3 4 2 4" xfId="34184" xr:uid="{00000000-0005-0000-0000-00004CB20000}"/>
    <cellStyle name="Normal 81 3 4 2 5" xfId="18951" xr:uid="{00000000-0005-0000-0000-00004DB20000}"/>
    <cellStyle name="Normal 81 3 4 3" xfId="5502" xr:uid="{00000000-0005-0000-0000-00004EB20000}"/>
    <cellStyle name="Normal 81 3 4 3 2" xfId="15554" xr:uid="{00000000-0005-0000-0000-00004FB20000}"/>
    <cellStyle name="Normal 81 3 4 3 2 2" xfId="45885" xr:uid="{00000000-0005-0000-0000-000050B20000}"/>
    <cellStyle name="Normal 81 3 4 3 2 3" xfId="30652" xr:uid="{00000000-0005-0000-0000-000051B20000}"/>
    <cellStyle name="Normal 81 3 4 3 3" xfId="10534" xr:uid="{00000000-0005-0000-0000-000052B20000}"/>
    <cellStyle name="Normal 81 3 4 3 3 2" xfId="40868" xr:uid="{00000000-0005-0000-0000-000053B20000}"/>
    <cellStyle name="Normal 81 3 4 3 3 3" xfId="25635" xr:uid="{00000000-0005-0000-0000-000054B20000}"/>
    <cellStyle name="Normal 81 3 4 3 4" xfId="35855" xr:uid="{00000000-0005-0000-0000-000055B20000}"/>
    <cellStyle name="Normal 81 3 4 3 5" xfId="20622" xr:uid="{00000000-0005-0000-0000-000056B20000}"/>
    <cellStyle name="Normal 81 3 4 4" xfId="12212" xr:uid="{00000000-0005-0000-0000-000057B20000}"/>
    <cellStyle name="Normal 81 3 4 4 2" xfId="42543" xr:uid="{00000000-0005-0000-0000-000058B20000}"/>
    <cellStyle name="Normal 81 3 4 4 3" xfId="27310" xr:uid="{00000000-0005-0000-0000-000059B20000}"/>
    <cellStyle name="Normal 81 3 4 5" xfId="7191" xr:uid="{00000000-0005-0000-0000-00005AB20000}"/>
    <cellStyle name="Normal 81 3 4 5 2" xfId="37526" xr:uid="{00000000-0005-0000-0000-00005BB20000}"/>
    <cellStyle name="Normal 81 3 4 5 3" xfId="22293" xr:uid="{00000000-0005-0000-0000-00005CB20000}"/>
    <cellStyle name="Normal 81 3 4 6" xfId="32514" xr:uid="{00000000-0005-0000-0000-00005DB20000}"/>
    <cellStyle name="Normal 81 3 4 7" xfId="17280" xr:uid="{00000000-0005-0000-0000-00005EB20000}"/>
    <cellStyle name="Normal 81 3 5" xfId="2973" xr:uid="{00000000-0005-0000-0000-00005FB20000}"/>
    <cellStyle name="Normal 81 3 5 2" xfId="13047" xr:uid="{00000000-0005-0000-0000-000060B20000}"/>
    <cellStyle name="Normal 81 3 5 2 2" xfId="43378" xr:uid="{00000000-0005-0000-0000-000061B20000}"/>
    <cellStyle name="Normal 81 3 5 2 3" xfId="28145" xr:uid="{00000000-0005-0000-0000-000062B20000}"/>
    <cellStyle name="Normal 81 3 5 3" xfId="8027" xr:uid="{00000000-0005-0000-0000-000063B20000}"/>
    <cellStyle name="Normal 81 3 5 3 2" xfId="38361" xr:uid="{00000000-0005-0000-0000-000064B20000}"/>
    <cellStyle name="Normal 81 3 5 3 3" xfId="23128" xr:uid="{00000000-0005-0000-0000-000065B20000}"/>
    <cellStyle name="Normal 81 3 5 4" xfId="33348" xr:uid="{00000000-0005-0000-0000-000066B20000}"/>
    <cellStyle name="Normal 81 3 5 5" xfId="18115" xr:uid="{00000000-0005-0000-0000-000067B20000}"/>
    <cellStyle name="Normal 81 3 6" xfId="4666" xr:uid="{00000000-0005-0000-0000-000068B20000}"/>
    <cellStyle name="Normal 81 3 6 2" xfId="14718" xr:uid="{00000000-0005-0000-0000-000069B20000}"/>
    <cellStyle name="Normal 81 3 6 2 2" xfId="45049" xr:uid="{00000000-0005-0000-0000-00006AB20000}"/>
    <cellStyle name="Normal 81 3 6 2 3" xfId="29816" xr:uid="{00000000-0005-0000-0000-00006BB20000}"/>
    <cellStyle name="Normal 81 3 6 3" xfId="9698" xr:uid="{00000000-0005-0000-0000-00006CB20000}"/>
    <cellStyle name="Normal 81 3 6 3 2" xfId="40032" xr:uid="{00000000-0005-0000-0000-00006DB20000}"/>
    <cellStyle name="Normal 81 3 6 3 3" xfId="24799" xr:uid="{00000000-0005-0000-0000-00006EB20000}"/>
    <cellStyle name="Normal 81 3 6 4" xfId="35019" xr:uid="{00000000-0005-0000-0000-00006FB20000}"/>
    <cellStyle name="Normal 81 3 6 5" xfId="19786" xr:uid="{00000000-0005-0000-0000-000070B20000}"/>
    <cellStyle name="Normal 81 3 7" xfId="11376" xr:uid="{00000000-0005-0000-0000-000071B20000}"/>
    <cellStyle name="Normal 81 3 7 2" xfId="41707" xr:uid="{00000000-0005-0000-0000-000072B20000}"/>
    <cellStyle name="Normal 81 3 7 3" xfId="26474" xr:uid="{00000000-0005-0000-0000-000073B20000}"/>
    <cellStyle name="Normal 81 3 8" xfId="6355" xr:uid="{00000000-0005-0000-0000-000074B20000}"/>
    <cellStyle name="Normal 81 3 8 2" xfId="36690" xr:uid="{00000000-0005-0000-0000-000075B20000}"/>
    <cellStyle name="Normal 81 3 8 3" xfId="21457" xr:uid="{00000000-0005-0000-0000-000076B20000}"/>
    <cellStyle name="Normal 81 3 9" xfId="31679" xr:uid="{00000000-0005-0000-0000-000077B20000}"/>
    <cellStyle name="Normal 81 4" xfId="1380" xr:uid="{00000000-0005-0000-0000-000078B20000}"/>
    <cellStyle name="Normal 81 4 2" xfId="1803" xr:uid="{00000000-0005-0000-0000-000079B20000}"/>
    <cellStyle name="Normal 81 4 2 2" xfId="2642" xr:uid="{00000000-0005-0000-0000-00007AB20000}"/>
    <cellStyle name="Normal 81 4 2 2 2" xfId="4332" xr:uid="{00000000-0005-0000-0000-00007BB20000}"/>
    <cellStyle name="Normal 81 4 2 2 2 2" xfId="14405" xr:uid="{00000000-0005-0000-0000-00007CB20000}"/>
    <cellStyle name="Normal 81 4 2 2 2 2 2" xfId="44736" xr:uid="{00000000-0005-0000-0000-00007DB20000}"/>
    <cellStyle name="Normal 81 4 2 2 2 2 3" xfId="29503" xr:uid="{00000000-0005-0000-0000-00007EB20000}"/>
    <cellStyle name="Normal 81 4 2 2 2 3" xfId="9385" xr:uid="{00000000-0005-0000-0000-00007FB20000}"/>
    <cellStyle name="Normal 81 4 2 2 2 3 2" xfId="39719" xr:uid="{00000000-0005-0000-0000-000080B20000}"/>
    <cellStyle name="Normal 81 4 2 2 2 3 3" xfId="24486" xr:uid="{00000000-0005-0000-0000-000081B20000}"/>
    <cellStyle name="Normal 81 4 2 2 2 4" xfId="34706" xr:uid="{00000000-0005-0000-0000-000082B20000}"/>
    <cellStyle name="Normal 81 4 2 2 2 5" xfId="19473" xr:uid="{00000000-0005-0000-0000-000083B20000}"/>
    <cellStyle name="Normal 81 4 2 2 3" xfId="6024" xr:uid="{00000000-0005-0000-0000-000084B20000}"/>
    <cellStyle name="Normal 81 4 2 2 3 2" xfId="16076" xr:uid="{00000000-0005-0000-0000-000085B20000}"/>
    <cellStyle name="Normal 81 4 2 2 3 2 2" xfId="46407" xr:uid="{00000000-0005-0000-0000-000086B20000}"/>
    <cellStyle name="Normal 81 4 2 2 3 2 3" xfId="31174" xr:uid="{00000000-0005-0000-0000-000087B20000}"/>
    <cellStyle name="Normal 81 4 2 2 3 3" xfId="11056" xr:uid="{00000000-0005-0000-0000-000088B20000}"/>
    <cellStyle name="Normal 81 4 2 2 3 3 2" xfId="41390" xr:uid="{00000000-0005-0000-0000-000089B20000}"/>
    <cellStyle name="Normal 81 4 2 2 3 3 3" xfId="26157" xr:uid="{00000000-0005-0000-0000-00008AB20000}"/>
    <cellStyle name="Normal 81 4 2 2 3 4" xfId="36377" xr:uid="{00000000-0005-0000-0000-00008BB20000}"/>
    <cellStyle name="Normal 81 4 2 2 3 5" xfId="21144" xr:uid="{00000000-0005-0000-0000-00008CB20000}"/>
    <cellStyle name="Normal 81 4 2 2 4" xfId="12734" xr:uid="{00000000-0005-0000-0000-00008DB20000}"/>
    <cellStyle name="Normal 81 4 2 2 4 2" xfId="43065" xr:uid="{00000000-0005-0000-0000-00008EB20000}"/>
    <cellStyle name="Normal 81 4 2 2 4 3" xfId="27832" xr:uid="{00000000-0005-0000-0000-00008FB20000}"/>
    <cellStyle name="Normal 81 4 2 2 5" xfId="7713" xr:uid="{00000000-0005-0000-0000-000090B20000}"/>
    <cellStyle name="Normal 81 4 2 2 5 2" xfId="38048" xr:uid="{00000000-0005-0000-0000-000091B20000}"/>
    <cellStyle name="Normal 81 4 2 2 5 3" xfId="22815" xr:uid="{00000000-0005-0000-0000-000092B20000}"/>
    <cellStyle name="Normal 81 4 2 2 6" xfId="33036" xr:uid="{00000000-0005-0000-0000-000093B20000}"/>
    <cellStyle name="Normal 81 4 2 2 7" xfId="17802" xr:uid="{00000000-0005-0000-0000-000094B20000}"/>
    <cellStyle name="Normal 81 4 2 3" xfId="3495" xr:uid="{00000000-0005-0000-0000-000095B20000}"/>
    <cellStyle name="Normal 81 4 2 3 2" xfId="13569" xr:uid="{00000000-0005-0000-0000-000096B20000}"/>
    <cellStyle name="Normal 81 4 2 3 2 2" xfId="43900" xr:uid="{00000000-0005-0000-0000-000097B20000}"/>
    <cellStyle name="Normal 81 4 2 3 2 3" xfId="28667" xr:uid="{00000000-0005-0000-0000-000098B20000}"/>
    <cellStyle name="Normal 81 4 2 3 3" xfId="8549" xr:uid="{00000000-0005-0000-0000-000099B20000}"/>
    <cellStyle name="Normal 81 4 2 3 3 2" xfId="38883" xr:uid="{00000000-0005-0000-0000-00009AB20000}"/>
    <cellStyle name="Normal 81 4 2 3 3 3" xfId="23650" xr:uid="{00000000-0005-0000-0000-00009BB20000}"/>
    <cellStyle name="Normal 81 4 2 3 4" xfId="33870" xr:uid="{00000000-0005-0000-0000-00009CB20000}"/>
    <cellStyle name="Normal 81 4 2 3 5" xfId="18637" xr:uid="{00000000-0005-0000-0000-00009DB20000}"/>
    <cellStyle name="Normal 81 4 2 4" xfId="5188" xr:uid="{00000000-0005-0000-0000-00009EB20000}"/>
    <cellStyle name="Normal 81 4 2 4 2" xfId="15240" xr:uid="{00000000-0005-0000-0000-00009FB20000}"/>
    <cellStyle name="Normal 81 4 2 4 2 2" xfId="45571" xr:uid="{00000000-0005-0000-0000-0000A0B20000}"/>
    <cellStyle name="Normal 81 4 2 4 2 3" xfId="30338" xr:uid="{00000000-0005-0000-0000-0000A1B20000}"/>
    <cellStyle name="Normal 81 4 2 4 3" xfId="10220" xr:uid="{00000000-0005-0000-0000-0000A2B20000}"/>
    <cellStyle name="Normal 81 4 2 4 3 2" xfId="40554" xr:uid="{00000000-0005-0000-0000-0000A3B20000}"/>
    <cellStyle name="Normal 81 4 2 4 3 3" xfId="25321" xr:uid="{00000000-0005-0000-0000-0000A4B20000}"/>
    <cellStyle name="Normal 81 4 2 4 4" xfId="35541" xr:uid="{00000000-0005-0000-0000-0000A5B20000}"/>
    <cellStyle name="Normal 81 4 2 4 5" xfId="20308" xr:uid="{00000000-0005-0000-0000-0000A6B20000}"/>
    <cellStyle name="Normal 81 4 2 5" xfId="11898" xr:uid="{00000000-0005-0000-0000-0000A7B20000}"/>
    <cellStyle name="Normal 81 4 2 5 2" xfId="42229" xr:uid="{00000000-0005-0000-0000-0000A8B20000}"/>
    <cellStyle name="Normal 81 4 2 5 3" xfId="26996" xr:uid="{00000000-0005-0000-0000-0000A9B20000}"/>
    <cellStyle name="Normal 81 4 2 6" xfId="6877" xr:uid="{00000000-0005-0000-0000-0000AAB20000}"/>
    <cellStyle name="Normal 81 4 2 6 2" xfId="37212" xr:uid="{00000000-0005-0000-0000-0000ABB20000}"/>
    <cellStyle name="Normal 81 4 2 6 3" xfId="21979" xr:uid="{00000000-0005-0000-0000-0000ACB20000}"/>
    <cellStyle name="Normal 81 4 2 7" xfId="32200" xr:uid="{00000000-0005-0000-0000-0000ADB20000}"/>
    <cellStyle name="Normal 81 4 2 8" xfId="16966" xr:uid="{00000000-0005-0000-0000-0000AEB20000}"/>
    <cellStyle name="Normal 81 4 3" xfId="2224" xr:uid="{00000000-0005-0000-0000-0000AFB20000}"/>
    <cellStyle name="Normal 81 4 3 2" xfId="3914" xr:uid="{00000000-0005-0000-0000-0000B0B20000}"/>
    <cellStyle name="Normal 81 4 3 2 2" xfId="13987" xr:uid="{00000000-0005-0000-0000-0000B1B20000}"/>
    <cellStyle name="Normal 81 4 3 2 2 2" xfId="44318" xr:uid="{00000000-0005-0000-0000-0000B2B20000}"/>
    <cellStyle name="Normal 81 4 3 2 2 3" xfId="29085" xr:uid="{00000000-0005-0000-0000-0000B3B20000}"/>
    <cellStyle name="Normal 81 4 3 2 3" xfId="8967" xr:uid="{00000000-0005-0000-0000-0000B4B20000}"/>
    <cellStyle name="Normal 81 4 3 2 3 2" xfId="39301" xr:uid="{00000000-0005-0000-0000-0000B5B20000}"/>
    <cellStyle name="Normal 81 4 3 2 3 3" xfId="24068" xr:uid="{00000000-0005-0000-0000-0000B6B20000}"/>
    <cellStyle name="Normal 81 4 3 2 4" xfId="34288" xr:uid="{00000000-0005-0000-0000-0000B7B20000}"/>
    <cellStyle name="Normal 81 4 3 2 5" xfId="19055" xr:uid="{00000000-0005-0000-0000-0000B8B20000}"/>
    <cellStyle name="Normal 81 4 3 3" xfId="5606" xr:uid="{00000000-0005-0000-0000-0000B9B20000}"/>
    <cellStyle name="Normal 81 4 3 3 2" xfId="15658" xr:uid="{00000000-0005-0000-0000-0000BAB20000}"/>
    <cellStyle name="Normal 81 4 3 3 2 2" xfId="45989" xr:uid="{00000000-0005-0000-0000-0000BBB20000}"/>
    <cellStyle name="Normal 81 4 3 3 2 3" xfId="30756" xr:uid="{00000000-0005-0000-0000-0000BCB20000}"/>
    <cellStyle name="Normal 81 4 3 3 3" xfId="10638" xr:uid="{00000000-0005-0000-0000-0000BDB20000}"/>
    <cellStyle name="Normal 81 4 3 3 3 2" xfId="40972" xr:uid="{00000000-0005-0000-0000-0000BEB20000}"/>
    <cellStyle name="Normal 81 4 3 3 3 3" xfId="25739" xr:uid="{00000000-0005-0000-0000-0000BFB20000}"/>
    <cellStyle name="Normal 81 4 3 3 4" xfId="35959" xr:uid="{00000000-0005-0000-0000-0000C0B20000}"/>
    <cellStyle name="Normal 81 4 3 3 5" xfId="20726" xr:uid="{00000000-0005-0000-0000-0000C1B20000}"/>
    <cellStyle name="Normal 81 4 3 4" xfId="12316" xr:uid="{00000000-0005-0000-0000-0000C2B20000}"/>
    <cellStyle name="Normal 81 4 3 4 2" xfId="42647" xr:uid="{00000000-0005-0000-0000-0000C3B20000}"/>
    <cellStyle name="Normal 81 4 3 4 3" xfId="27414" xr:uid="{00000000-0005-0000-0000-0000C4B20000}"/>
    <cellStyle name="Normal 81 4 3 5" xfId="7295" xr:uid="{00000000-0005-0000-0000-0000C5B20000}"/>
    <cellStyle name="Normal 81 4 3 5 2" xfId="37630" xr:uid="{00000000-0005-0000-0000-0000C6B20000}"/>
    <cellStyle name="Normal 81 4 3 5 3" xfId="22397" xr:uid="{00000000-0005-0000-0000-0000C7B20000}"/>
    <cellStyle name="Normal 81 4 3 6" xfId="32618" xr:uid="{00000000-0005-0000-0000-0000C8B20000}"/>
    <cellStyle name="Normal 81 4 3 7" xfId="17384" xr:uid="{00000000-0005-0000-0000-0000C9B20000}"/>
    <cellStyle name="Normal 81 4 4" xfId="3077" xr:uid="{00000000-0005-0000-0000-0000CAB20000}"/>
    <cellStyle name="Normal 81 4 4 2" xfId="13151" xr:uid="{00000000-0005-0000-0000-0000CBB20000}"/>
    <cellStyle name="Normal 81 4 4 2 2" xfId="43482" xr:uid="{00000000-0005-0000-0000-0000CCB20000}"/>
    <cellStyle name="Normal 81 4 4 2 3" xfId="28249" xr:uid="{00000000-0005-0000-0000-0000CDB20000}"/>
    <cellStyle name="Normal 81 4 4 3" xfId="8131" xr:uid="{00000000-0005-0000-0000-0000CEB20000}"/>
    <cellStyle name="Normal 81 4 4 3 2" xfId="38465" xr:uid="{00000000-0005-0000-0000-0000CFB20000}"/>
    <cellStyle name="Normal 81 4 4 3 3" xfId="23232" xr:uid="{00000000-0005-0000-0000-0000D0B20000}"/>
    <cellStyle name="Normal 81 4 4 4" xfId="33452" xr:uid="{00000000-0005-0000-0000-0000D1B20000}"/>
    <cellStyle name="Normal 81 4 4 5" xfId="18219" xr:uid="{00000000-0005-0000-0000-0000D2B20000}"/>
    <cellStyle name="Normal 81 4 5" xfId="4770" xr:uid="{00000000-0005-0000-0000-0000D3B20000}"/>
    <cellStyle name="Normal 81 4 5 2" xfId="14822" xr:uid="{00000000-0005-0000-0000-0000D4B20000}"/>
    <cellStyle name="Normal 81 4 5 2 2" xfId="45153" xr:uid="{00000000-0005-0000-0000-0000D5B20000}"/>
    <cellStyle name="Normal 81 4 5 2 3" xfId="29920" xr:uid="{00000000-0005-0000-0000-0000D6B20000}"/>
    <cellStyle name="Normal 81 4 5 3" xfId="9802" xr:uid="{00000000-0005-0000-0000-0000D7B20000}"/>
    <cellStyle name="Normal 81 4 5 3 2" xfId="40136" xr:uid="{00000000-0005-0000-0000-0000D8B20000}"/>
    <cellStyle name="Normal 81 4 5 3 3" xfId="24903" xr:uid="{00000000-0005-0000-0000-0000D9B20000}"/>
    <cellStyle name="Normal 81 4 5 4" xfId="35123" xr:uid="{00000000-0005-0000-0000-0000DAB20000}"/>
    <cellStyle name="Normal 81 4 5 5" xfId="19890" xr:uid="{00000000-0005-0000-0000-0000DBB20000}"/>
    <cellStyle name="Normal 81 4 6" xfId="11480" xr:uid="{00000000-0005-0000-0000-0000DCB20000}"/>
    <cellStyle name="Normal 81 4 6 2" xfId="41811" xr:uid="{00000000-0005-0000-0000-0000DDB20000}"/>
    <cellStyle name="Normal 81 4 6 3" xfId="26578" xr:uid="{00000000-0005-0000-0000-0000DEB20000}"/>
    <cellStyle name="Normal 81 4 7" xfId="6459" xr:uid="{00000000-0005-0000-0000-0000DFB20000}"/>
    <cellStyle name="Normal 81 4 7 2" xfId="36794" xr:uid="{00000000-0005-0000-0000-0000E0B20000}"/>
    <cellStyle name="Normal 81 4 7 3" xfId="21561" xr:uid="{00000000-0005-0000-0000-0000E1B20000}"/>
    <cellStyle name="Normal 81 4 8" xfId="31782" xr:uid="{00000000-0005-0000-0000-0000E2B20000}"/>
    <cellStyle name="Normal 81 4 9" xfId="16548" xr:uid="{00000000-0005-0000-0000-0000E3B20000}"/>
    <cellStyle name="Normal 81 5" xfId="1593" xr:uid="{00000000-0005-0000-0000-0000E4B20000}"/>
    <cellStyle name="Normal 81 5 2" xfId="2434" xr:uid="{00000000-0005-0000-0000-0000E5B20000}"/>
    <cellStyle name="Normal 81 5 2 2" xfId="4124" xr:uid="{00000000-0005-0000-0000-0000E6B20000}"/>
    <cellStyle name="Normal 81 5 2 2 2" xfId="14197" xr:uid="{00000000-0005-0000-0000-0000E7B20000}"/>
    <cellStyle name="Normal 81 5 2 2 2 2" xfId="44528" xr:uid="{00000000-0005-0000-0000-0000E8B20000}"/>
    <cellStyle name="Normal 81 5 2 2 2 3" xfId="29295" xr:uid="{00000000-0005-0000-0000-0000E9B20000}"/>
    <cellStyle name="Normal 81 5 2 2 3" xfId="9177" xr:uid="{00000000-0005-0000-0000-0000EAB20000}"/>
    <cellStyle name="Normal 81 5 2 2 3 2" xfId="39511" xr:uid="{00000000-0005-0000-0000-0000EBB20000}"/>
    <cellStyle name="Normal 81 5 2 2 3 3" xfId="24278" xr:uid="{00000000-0005-0000-0000-0000ECB20000}"/>
    <cellStyle name="Normal 81 5 2 2 4" xfId="34498" xr:uid="{00000000-0005-0000-0000-0000EDB20000}"/>
    <cellStyle name="Normal 81 5 2 2 5" xfId="19265" xr:uid="{00000000-0005-0000-0000-0000EEB20000}"/>
    <cellStyle name="Normal 81 5 2 3" xfId="5816" xr:uid="{00000000-0005-0000-0000-0000EFB20000}"/>
    <cellStyle name="Normal 81 5 2 3 2" xfId="15868" xr:uid="{00000000-0005-0000-0000-0000F0B20000}"/>
    <cellStyle name="Normal 81 5 2 3 2 2" xfId="46199" xr:uid="{00000000-0005-0000-0000-0000F1B20000}"/>
    <cellStyle name="Normal 81 5 2 3 2 3" xfId="30966" xr:uid="{00000000-0005-0000-0000-0000F2B20000}"/>
    <cellStyle name="Normal 81 5 2 3 3" xfId="10848" xr:uid="{00000000-0005-0000-0000-0000F3B20000}"/>
    <cellStyle name="Normal 81 5 2 3 3 2" xfId="41182" xr:uid="{00000000-0005-0000-0000-0000F4B20000}"/>
    <cellStyle name="Normal 81 5 2 3 3 3" xfId="25949" xr:uid="{00000000-0005-0000-0000-0000F5B20000}"/>
    <cellStyle name="Normal 81 5 2 3 4" xfId="36169" xr:uid="{00000000-0005-0000-0000-0000F6B20000}"/>
    <cellStyle name="Normal 81 5 2 3 5" xfId="20936" xr:uid="{00000000-0005-0000-0000-0000F7B20000}"/>
    <cellStyle name="Normal 81 5 2 4" xfId="12526" xr:uid="{00000000-0005-0000-0000-0000F8B20000}"/>
    <cellStyle name="Normal 81 5 2 4 2" xfId="42857" xr:uid="{00000000-0005-0000-0000-0000F9B20000}"/>
    <cellStyle name="Normal 81 5 2 4 3" xfId="27624" xr:uid="{00000000-0005-0000-0000-0000FAB20000}"/>
    <cellStyle name="Normal 81 5 2 5" xfId="7505" xr:uid="{00000000-0005-0000-0000-0000FBB20000}"/>
    <cellStyle name="Normal 81 5 2 5 2" xfId="37840" xr:uid="{00000000-0005-0000-0000-0000FCB20000}"/>
    <cellStyle name="Normal 81 5 2 5 3" xfId="22607" xr:uid="{00000000-0005-0000-0000-0000FDB20000}"/>
    <cellStyle name="Normal 81 5 2 6" xfId="32828" xr:uid="{00000000-0005-0000-0000-0000FEB20000}"/>
    <cellStyle name="Normal 81 5 2 7" xfId="17594" xr:uid="{00000000-0005-0000-0000-0000FFB20000}"/>
    <cellStyle name="Normal 81 5 3" xfId="3287" xr:uid="{00000000-0005-0000-0000-000000B30000}"/>
    <cellStyle name="Normal 81 5 3 2" xfId="13361" xr:uid="{00000000-0005-0000-0000-000001B30000}"/>
    <cellStyle name="Normal 81 5 3 2 2" xfId="43692" xr:uid="{00000000-0005-0000-0000-000002B30000}"/>
    <cellStyle name="Normal 81 5 3 2 3" xfId="28459" xr:uid="{00000000-0005-0000-0000-000003B30000}"/>
    <cellStyle name="Normal 81 5 3 3" xfId="8341" xr:uid="{00000000-0005-0000-0000-000004B30000}"/>
    <cellStyle name="Normal 81 5 3 3 2" xfId="38675" xr:uid="{00000000-0005-0000-0000-000005B30000}"/>
    <cellStyle name="Normal 81 5 3 3 3" xfId="23442" xr:uid="{00000000-0005-0000-0000-000006B30000}"/>
    <cellStyle name="Normal 81 5 3 4" xfId="33662" xr:uid="{00000000-0005-0000-0000-000007B30000}"/>
    <cellStyle name="Normal 81 5 3 5" xfId="18429" xr:uid="{00000000-0005-0000-0000-000008B30000}"/>
    <cellStyle name="Normal 81 5 4" xfId="4980" xr:uid="{00000000-0005-0000-0000-000009B30000}"/>
    <cellStyle name="Normal 81 5 4 2" xfId="15032" xr:uid="{00000000-0005-0000-0000-00000AB30000}"/>
    <cellStyle name="Normal 81 5 4 2 2" xfId="45363" xr:uid="{00000000-0005-0000-0000-00000BB30000}"/>
    <cellStyle name="Normal 81 5 4 2 3" xfId="30130" xr:uid="{00000000-0005-0000-0000-00000CB30000}"/>
    <cellStyle name="Normal 81 5 4 3" xfId="10012" xr:uid="{00000000-0005-0000-0000-00000DB30000}"/>
    <cellStyle name="Normal 81 5 4 3 2" xfId="40346" xr:uid="{00000000-0005-0000-0000-00000EB30000}"/>
    <cellStyle name="Normal 81 5 4 3 3" xfId="25113" xr:uid="{00000000-0005-0000-0000-00000FB30000}"/>
    <cellStyle name="Normal 81 5 4 4" xfId="35333" xr:uid="{00000000-0005-0000-0000-000010B30000}"/>
    <cellStyle name="Normal 81 5 4 5" xfId="20100" xr:uid="{00000000-0005-0000-0000-000011B30000}"/>
    <cellStyle name="Normal 81 5 5" xfId="11690" xr:uid="{00000000-0005-0000-0000-000012B30000}"/>
    <cellStyle name="Normal 81 5 5 2" xfId="42021" xr:uid="{00000000-0005-0000-0000-000013B30000}"/>
    <cellStyle name="Normal 81 5 5 3" xfId="26788" xr:uid="{00000000-0005-0000-0000-000014B30000}"/>
    <cellStyle name="Normal 81 5 6" xfId="6669" xr:uid="{00000000-0005-0000-0000-000015B30000}"/>
    <cellStyle name="Normal 81 5 6 2" xfId="37004" xr:uid="{00000000-0005-0000-0000-000016B30000}"/>
    <cellStyle name="Normal 81 5 6 3" xfId="21771" xr:uid="{00000000-0005-0000-0000-000017B30000}"/>
    <cellStyle name="Normal 81 5 7" xfId="31992" xr:uid="{00000000-0005-0000-0000-000018B30000}"/>
    <cellStyle name="Normal 81 5 8" xfId="16758" xr:uid="{00000000-0005-0000-0000-000019B30000}"/>
    <cellStyle name="Normal 81 6" xfId="2014" xr:uid="{00000000-0005-0000-0000-00001AB30000}"/>
    <cellStyle name="Normal 81 6 2" xfId="3706" xr:uid="{00000000-0005-0000-0000-00001BB30000}"/>
    <cellStyle name="Normal 81 6 2 2" xfId="13779" xr:uid="{00000000-0005-0000-0000-00001CB30000}"/>
    <cellStyle name="Normal 81 6 2 2 2" xfId="44110" xr:uid="{00000000-0005-0000-0000-00001DB30000}"/>
    <cellStyle name="Normal 81 6 2 2 3" xfId="28877" xr:uid="{00000000-0005-0000-0000-00001EB30000}"/>
    <cellStyle name="Normal 81 6 2 3" xfId="8759" xr:uid="{00000000-0005-0000-0000-00001FB30000}"/>
    <cellStyle name="Normal 81 6 2 3 2" xfId="39093" xr:uid="{00000000-0005-0000-0000-000020B30000}"/>
    <cellStyle name="Normal 81 6 2 3 3" xfId="23860" xr:uid="{00000000-0005-0000-0000-000021B30000}"/>
    <cellStyle name="Normal 81 6 2 4" xfId="34080" xr:uid="{00000000-0005-0000-0000-000022B30000}"/>
    <cellStyle name="Normal 81 6 2 5" xfId="18847" xr:uid="{00000000-0005-0000-0000-000023B30000}"/>
    <cellStyle name="Normal 81 6 3" xfId="5398" xr:uid="{00000000-0005-0000-0000-000024B30000}"/>
    <cellStyle name="Normal 81 6 3 2" xfId="15450" xr:uid="{00000000-0005-0000-0000-000025B30000}"/>
    <cellStyle name="Normal 81 6 3 2 2" xfId="45781" xr:uid="{00000000-0005-0000-0000-000026B30000}"/>
    <cellStyle name="Normal 81 6 3 2 3" xfId="30548" xr:uid="{00000000-0005-0000-0000-000027B30000}"/>
    <cellStyle name="Normal 81 6 3 3" xfId="10430" xr:uid="{00000000-0005-0000-0000-000028B30000}"/>
    <cellStyle name="Normal 81 6 3 3 2" xfId="40764" xr:uid="{00000000-0005-0000-0000-000029B30000}"/>
    <cellStyle name="Normal 81 6 3 3 3" xfId="25531" xr:uid="{00000000-0005-0000-0000-00002AB30000}"/>
    <cellStyle name="Normal 81 6 3 4" xfId="35751" xr:uid="{00000000-0005-0000-0000-00002BB30000}"/>
    <cellStyle name="Normal 81 6 3 5" xfId="20518" xr:uid="{00000000-0005-0000-0000-00002CB30000}"/>
    <cellStyle name="Normal 81 6 4" xfId="12108" xr:uid="{00000000-0005-0000-0000-00002DB30000}"/>
    <cellStyle name="Normal 81 6 4 2" xfId="42439" xr:uid="{00000000-0005-0000-0000-00002EB30000}"/>
    <cellStyle name="Normal 81 6 4 3" xfId="27206" xr:uid="{00000000-0005-0000-0000-00002FB30000}"/>
    <cellStyle name="Normal 81 6 5" xfId="7087" xr:uid="{00000000-0005-0000-0000-000030B30000}"/>
    <cellStyle name="Normal 81 6 5 2" xfId="37422" xr:uid="{00000000-0005-0000-0000-000031B30000}"/>
    <cellStyle name="Normal 81 6 5 3" xfId="22189" xr:uid="{00000000-0005-0000-0000-000032B30000}"/>
    <cellStyle name="Normal 81 6 6" xfId="32410" xr:uid="{00000000-0005-0000-0000-000033B30000}"/>
    <cellStyle name="Normal 81 6 7" xfId="17176" xr:uid="{00000000-0005-0000-0000-000034B30000}"/>
    <cellStyle name="Normal 81 7" xfId="2867" xr:uid="{00000000-0005-0000-0000-000035B30000}"/>
    <cellStyle name="Normal 81 7 2" xfId="12943" xr:uid="{00000000-0005-0000-0000-000036B30000}"/>
    <cellStyle name="Normal 81 7 2 2" xfId="43274" xr:uid="{00000000-0005-0000-0000-000037B30000}"/>
    <cellStyle name="Normal 81 7 2 3" xfId="28041" xr:uid="{00000000-0005-0000-0000-000038B30000}"/>
    <cellStyle name="Normal 81 7 3" xfId="7923" xr:uid="{00000000-0005-0000-0000-000039B30000}"/>
    <cellStyle name="Normal 81 7 3 2" xfId="38257" xr:uid="{00000000-0005-0000-0000-00003AB30000}"/>
    <cellStyle name="Normal 81 7 3 3" xfId="23024" xr:uid="{00000000-0005-0000-0000-00003BB30000}"/>
    <cellStyle name="Normal 81 7 4" xfId="33244" xr:uid="{00000000-0005-0000-0000-00003CB30000}"/>
    <cellStyle name="Normal 81 7 5" xfId="18011" xr:uid="{00000000-0005-0000-0000-00003DB30000}"/>
    <cellStyle name="Normal 81 8" xfId="4560" xr:uid="{00000000-0005-0000-0000-00003EB30000}"/>
    <cellStyle name="Normal 81 8 2" xfId="14614" xr:uid="{00000000-0005-0000-0000-00003FB30000}"/>
    <cellStyle name="Normal 81 8 2 2" xfId="44945" xr:uid="{00000000-0005-0000-0000-000040B30000}"/>
    <cellStyle name="Normal 81 8 2 3" xfId="29712" xr:uid="{00000000-0005-0000-0000-000041B30000}"/>
    <cellStyle name="Normal 81 8 3" xfId="9594" xr:uid="{00000000-0005-0000-0000-000042B30000}"/>
    <cellStyle name="Normal 81 8 3 2" xfId="39928" xr:uid="{00000000-0005-0000-0000-000043B30000}"/>
    <cellStyle name="Normal 81 8 3 3" xfId="24695" xr:uid="{00000000-0005-0000-0000-000044B30000}"/>
    <cellStyle name="Normal 81 8 4" xfId="34915" xr:uid="{00000000-0005-0000-0000-000045B30000}"/>
    <cellStyle name="Normal 81 8 5" xfId="19682" xr:uid="{00000000-0005-0000-0000-000046B30000}"/>
    <cellStyle name="Normal 81 9" xfId="11270" xr:uid="{00000000-0005-0000-0000-000047B30000}"/>
    <cellStyle name="Normal 81 9 2" xfId="41603" xr:uid="{00000000-0005-0000-0000-000048B30000}"/>
    <cellStyle name="Normal 81 9 3" xfId="26370" xr:uid="{00000000-0005-0000-0000-000049B30000}"/>
    <cellStyle name="Normal 82" xfId="1160" xr:uid="{00000000-0005-0000-0000-00004AB30000}"/>
    <cellStyle name="Normal 83" xfId="1167" xr:uid="{00000000-0005-0000-0000-00004BB30000}"/>
    <cellStyle name="Normal 84" xfId="1215" xr:uid="{00000000-0005-0000-0000-00004CB30000}"/>
    <cellStyle name="Normal 85" xfId="1214" xr:uid="{00000000-0005-0000-0000-00004DB30000}"/>
    <cellStyle name="Normal 86" xfId="1322" xr:uid="{00000000-0005-0000-0000-00004EB30000}"/>
    <cellStyle name="Normal 87" xfId="1324" xr:uid="{00000000-0005-0000-0000-00004FB30000}"/>
    <cellStyle name="Normal 88" xfId="1323" xr:uid="{00000000-0005-0000-0000-000050B30000}"/>
    <cellStyle name="Normal 89" xfId="1540" xr:uid="{00000000-0005-0000-0000-000051B30000}"/>
    <cellStyle name="Normal 9" xfId="175" xr:uid="{00000000-0005-0000-0000-000052B30000}"/>
    <cellStyle name="Normal 9 2" xfId="914" xr:uid="{00000000-0005-0000-0000-000053B30000}"/>
    <cellStyle name="Normal 9 3" xfId="915" xr:uid="{00000000-0005-0000-0000-000054B30000}"/>
    <cellStyle name="Normal 9 4" xfId="916" xr:uid="{00000000-0005-0000-0000-000055B30000}"/>
    <cellStyle name="Normal 9 5" xfId="31482" xr:uid="{00000000-0005-0000-0000-000056B30000}"/>
    <cellStyle name="Normal 9 6" xfId="31382" xr:uid="{00000000-0005-0000-0000-000057B30000}"/>
    <cellStyle name="Normal 9 7" xfId="46803" xr:uid="{00000000-0005-0000-0000-000058B30000}"/>
    <cellStyle name="Normal 90" xfId="1539" xr:uid="{00000000-0005-0000-0000-000059B30000}"/>
    <cellStyle name="Normal 90 2" xfId="2381" xr:uid="{00000000-0005-0000-0000-00005AB30000}"/>
    <cellStyle name="Normal 90 2 2" xfId="4071" xr:uid="{00000000-0005-0000-0000-00005BB30000}"/>
    <cellStyle name="Normal 90 2 2 2" xfId="14144" xr:uid="{00000000-0005-0000-0000-00005CB30000}"/>
    <cellStyle name="Normal 90 2 2 2 2" xfId="44475" xr:uid="{00000000-0005-0000-0000-00005DB30000}"/>
    <cellStyle name="Normal 90 2 2 2 3" xfId="29242" xr:uid="{00000000-0005-0000-0000-00005EB30000}"/>
    <cellStyle name="Normal 90 2 2 3" xfId="9124" xr:uid="{00000000-0005-0000-0000-00005FB30000}"/>
    <cellStyle name="Normal 90 2 2 3 2" xfId="39458" xr:uid="{00000000-0005-0000-0000-000060B30000}"/>
    <cellStyle name="Normal 90 2 2 3 3" xfId="24225" xr:uid="{00000000-0005-0000-0000-000061B30000}"/>
    <cellStyle name="Normal 90 2 2 4" xfId="34445" xr:uid="{00000000-0005-0000-0000-000062B30000}"/>
    <cellStyle name="Normal 90 2 2 5" xfId="19212" xr:uid="{00000000-0005-0000-0000-000063B30000}"/>
    <cellStyle name="Normal 90 2 3" xfId="5763" xr:uid="{00000000-0005-0000-0000-000064B30000}"/>
    <cellStyle name="Normal 90 2 3 2" xfId="15815" xr:uid="{00000000-0005-0000-0000-000065B30000}"/>
    <cellStyle name="Normal 90 2 3 2 2" xfId="46146" xr:uid="{00000000-0005-0000-0000-000066B30000}"/>
    <cellStyle name="Normal 90 2 3 2 3" xfId="30913" xr:uid="{00000000-0005-0000-0000-000067B30000}"/>
    <cellStyle name="Normal 90 2 3 3" xfId="10795" xr:uid="{00000000-0005-0000-0000-000068B30000}"/>
    <cellStyle name="Normal 90 2 3 3 2" xfId="41129" xr:uid="{00000000-0005-0000-0000-000069B30000}"/>
    <cellStyle name="Normal 90 2 3 3 3" xfId="25896" xr:uid="{00000000-0005-0000-0000-00006AB30000}"/>
    <cellStyle name="Normal 90 2 3 4" xfId="36116" xr:uid="{00000000-0005-0000-0000-00006BB30000}"/>
    <cellStyle name="Normal 90 2 3 5" xfId="20883" xr:uid="{00000000-0005-0000-0000-00006CB30000}"/>
    <cellStyle name="Normal 90 2 4" xfId="12473" xr:uid="{00000000-0005-0000-0000-00006DB30000}"/>
    <cellStyle name="Normal 90 2 4 2" xfId="42804" xr:uid="{00000000-0005-0000-0000-00006EB30000}"/>
    <cellStyle name="Normal 90 2 4 3" xfId="27571" xr:uid="{00000000-0005-0000-0000-00006FB30000}"/>
    <cellStyle name="Normal 90 2 5" xfId="7452" xr:uid="{00000000-0005-0000-0000-000070B30000}"/>
    <cellStyle name="Normal 90 2 5 2" xfId="37787" xr:uid="{00000000-0005-0000-0000-000071B30000}"/>
    <cellStyle name="Normal 90 2 5 3" xfId="22554" xr:uid="{00000000-0005-0000-0000-000072B30000}"/>
    <cellStyle name="Normal 90 2 6" xfId="32775" xr:uid="{00000000-0005-0000-0000-000073B30000}"/>
    <cellStyle name="Normal 90 2 7" xfId="17541" xr:uid="{00000000-0005-0000-0000-000074B30000}"/>
    <cellStyle name="Normal 90 3" xfId="3234" xr:uid="{00000000-0005-0000-0000-000075B30000}"/>
    <cellStyle name="Normal 90 3 2" xfId="13308" xr:uid="{00000000-0005-0000-0000-000076B30000}"/>
    <cellStyle name="Normal 90 3 2 2" xfId="43639" xr:uid="{00000000-0005-0000-0000-000077B30000}"/>
    <cellStyle name="Normal 90 3 2 3" xfId="28406" xr:uid="{00000000-0005-0000-0000-000078B30000}"/>
    <cellStyle name="Normal 90 3 3" xfId="8288" xr:uid="{00000000-0005-0000-0000-000079B30000}"/>
    <cellStyle name="Normal 90 3 3 2" xfId="38622" xr:uid="{00000000-0005-0000-0000-00007AB30000}"/>
    <cellStyle name="Normal 90 3 3 3" xfId="23389" xr:uid="{00000000-0005-0000-0000-00007BB30000}"/>
    <cellStyle name="Normal 90 3 4" xfId="33609" xr:uid="{00000000-0005-0000-0000-00007CB30000}"/>
    <cellStyle name="Normal 90 3 5" xfId="18376" xr:uid="{00000000-0005-0000-0000-00007DB30000}"/>
    <cellStyle name="Normal 90 4" xfId="4927" xr:uid="{00000000-0005-0000-0000-00007EB30000}"/>
    <cellStyle name="Normal 90 4 2" xfId="14979" xr:uid="{00000000-0005-0000-0000-00007FB30000}"/>
    <cellStyle name="Normal 90 4 2 2" xfId="45310" xr:uid="{00000000-0005-0000-0000-000080B30000}"/>
    <cellStyle name="Normal 90 4 2 3" xfId="30077" xr:uid="{00000000-0005-0000-0000-000081B30000}"/>
    <cellStyle name="Normal 90 4 3" xfId="9959" xr:uid="{00000000-0005-0000-0000-000082B30000}"/>
    <cellStyle name="Normal 90 4 3 2" xfId="40293" xr:uid="{00000000-0005-0000-0000-000083B30000}"/>
    <cellStyle name="Normal 90 4 3 3" xfId="25060" xr:uid="{00000000-0005-0000-0000-000084B30000}"/>
    <cellStyle name="Normal 90 4 4" xfId="35280" xr:uid="{00000000-0005-0000-0000-000085B30000}"/>
    <cellStyle name="Normal 90 4 5" xfId="20047" xr:uid="{00000000-0005-0000-0000-000086B30000}"/>
    <cellStyle name="Normal 90 5" xfId="11637" xr:uid="{00000000-0005-0000-0000-000087B30000}"/>
    <cellStyle name="Normal 90 5 2" xfId="41968" xr:uid="{00000000-0005-0000-0000-000088B30000}"/>
    <cellStyle name="Normal 90 5 3" xfId="26735" xr:uid="{00000000-0005-0000-0000-000089B30000}"/>
    <cellStyle name="Normal 90 6" xfId="6616" xr:uid="{00000000-0005-0000-0000-00008AB30000}"/>
    <cellStyle name="Normal 90 6 2" xfId="36951" xr:uid="{00000000-0005-0000-0000-00008BB30000}"/>
    <cellStyle name="Normal 90 6 3" xfId="21718" xr:uid="{00000000-0005-0000-0000-00008CB30000}"/>
    <cellStyle name="Normal 90 7" xfId="31939" xr:uid="{00000000-0005-0000-0000-00008DB30000}"/>
    <cellStyle name="Normal 90 8" xfId="16705" xr:uid="{00000000-0005-0000-0000-00008EB30000}"/>
    <cellStyle name="Normal 91" xfId="1542" xr:uid="{00000000-0005-0000-0000-00008FB30000}"/>
    <cellStyle name="Normal 91 2" xfId="2383" xr:uid="{00000000-0005-0000-0000-000090B30000}"/>
    <cellStyle name="Normal 91 2 2" xfId="4073" xr:uid="{00000000-0005-0000-0000-000091B30000}"/>
    <cellStyle name="Normal 91 2 2 2" xfId="14146" xr:uid="{00000000-0005-0000-0000-000092B30000}"/>
    <cellStyle name="Normal 91 2 2 2 2" xfId="44477" xr:uid="{00000000-0005-0000-0000-000093B30000}"/>
    <cellStyle name="Normal 91 2 2 2 3" xfId="29244" xr:uid="{00000000-0005-0000-0000-000094B30000}"/>
    <cellStyle name="Normal 91 2 2 2 4" xfId="46744" xr:uid="{00000000-0005-0000-0000-000095B30000}"/>
    <cellStyle name="Normal 91 2 2 3" xfId="9126" xr:uid="{00000000-0005-0000-0000-000096B30000}"/>
    <cellStyle name="Normal 91 2 2 3 2" xfId="39460" xr:uid="{00000000-0005-0000-0000-000097B30000}"/>
    <cellStyle name="Normal 91 2 2 3 3" xfId="24227" xr:uid="{00000000-0005-0000-0000-000098B30000}"/>
    <cellStyle name="Normal 91 2 2 4" xfId="34447" xr:uid="{00000000-0005-0000-0000-000099B30000}"/>
    <cellStyle name="Normal 91 2 2 5" xfId="19214" xr:uid="{00000000-0005-0000-0000-00009AB30000}"/>
    <cellStyle name="Normal 91 2 3" xfId="5765" xr:uid="{00000000-0005-0000-0000-00009BB30000}"/>
    <cellStyle name="Normal 91 2 3 2" xfId="15817" xr:uid="{00000000-0005-0000-0000-00009CB30000}"/>
    <cellStyle name="Normal 91 2 3 2 2" xfId="46148" xr:uid="{00000000-0005-0000-0000-00009DB30000}"/>
    <cellStyle name="Normal 91 2 3 2 3" xfId="30915" xr:uid="{00000000-0005-0000-0000-00009EB30000}"/>
    <cellStyle name="Normal 91 2 3 3" xfId="10797" xr:uid="{00000000-0005-0000-0000-00009FB30000}"/>
    <cellStyle name="Normal 91 2 3 3 2" xfId="41131" xr:uid="{00000000-0005-0000-0000-0000A0B30000}"/>
    <cellStyle name="Normal 91 2 3 3 3" xfId="25898" xr:uid="{00000000-0005-0000-0000-0000A1B30000}"/>
    <cellStyle name="Normal 91 2 3 4" xfId="36118" xr:uid="{00000000-0005-0000-0000-0000A2B30000}"/>
    <cellStyle name="Normal 91 2 3 5" xfId="20885" xr:uid="{00000000-0005-0000-0000-0000A3B30000}"/>
    <cellStyle name="Normal 91 2 4" xfId="12475" xr:uid="{00000000-0005-0000-0000-0000A4B30000}"/>
    <cellStyle name="Normal 91 2 4 2" xfId="42806" xr:uid="{00000000-0005-0000-0000-0000A5B30000}"/>
    <cellStyle name="Normal 91 2 4 3" xfId="27573" xr:uid="{00000000-0005-0000-0000-0000A6B30000}"/>
    <cellStyle name="Normal 91 2 5" xfId="7454" xr:uid="{00000000-0005-0000-0000-0000A7B30000}"/>
    <cellStyle name="Normal 91 2 5 2" xfId="37789" xr:uid="{00000000-0005-0000-0000-0000A8B30000}"/>
    <cellStyle name="Normal 91 2 5 3" xfId="22556" xr:uid="{00000000-0005-0000-0000-0000A9B30000}"/>
    <cellStyle name="Normal 91 2 6" xfId="32777" xr:uid="{00000000-0005-0000-0000-0000AAB30000}"/>
    <cellStyle name="Normal 91 2 7" xfId="17543" xr:uid="{00000000-0005-0000-0000-0000ABB30000}"/>
    <cellStyle name="Normal 91 3" xfId="3236" xr:uid="{00000000-0005-0000-0000-0000ACB30000}"/>
    <cellStyle name="Normal 91 3 2" xfId="13310" xr:uid="{00000000-0005-0000-0000-0000ADB30000}"/>
    <cellStyle name="Normal 91 3 2 2" xfId="43641" xr:uid="{00000000-0005-0000-0000-0000AEB30000}"/>
    <cellStyle name="Normal 91 3 2 3" xfId="28408" xr:uid="{00000000-0005-0000-0000-0000AFB30000}"/>
    <cellStyle name="Normal 91 3 3" xfId="8290" xr:uid="{00000000-0005-0000-0000-0000B0B30000}"/>
    <cellStyle name="Normal 91 3 3 2" xfId="38624" xr:uid="{00000000-0005-0000-0000-0000B1B30000}"/>
    <cellStyle name="Normal 91 3 3 3" xfId="23391" xr:uid="{00000000-0005-0000-0000-0000B2B30000}"/>
    <cellStyle name="Normal 91 3 4" xfId="33611" xr:uid="{00000000-0005-0000-0000-0000B3B30000}"/>
    <cellStyle name="Normal 91 3 5" xfId="18378" xr:uid="{00000000-0005-0000-0000-0000B4B30000}"/>
    <cellStyle name="Normal 91 4" xfId="4929" xr:uid="{00000000-0005-0000-0000-0000B5B30000}"/>
    <cellStyle name="Normal 91 4 2" xfId="14981" xr:uid="{00000000-0005-0000-0000-0000B6B30000}"/>
    <cellStyle name="Normal 91 4 2 2" xfId="45312" xr:uid="{00000000-0005-0000-0000-0000B7B30000}"/>
    <cellStyle name="Normal 91 4 2 3" xfId="30079" xr:uid="{00000000-0005-0000-0000-0000B8B30000}"/>
    <cellStyle name="Normal 91 4 3" xfId="9961" xr:uid="{00000000-0005-0000-0000-0000B9B30000}"/>
    <cellStyle name="Normal 91 4 3 2" xfId="40295" xr:uid="{00000000-0005-0000-0000-0000BAB30000}"/>
    <cellStyle name="Normal 91 4 3 3" xfId="25062" xr:uid="{00000000-0005-0000-0000-0000BBB30000}"/>
    <cellStyle name="Normal 91 4 4" xfId="35282" xr:uid="{00000000-0005-0000-0000-0000BCB30000}"/>
    <cellStyle name="Normal 91 4 5" xfId="20049" xr:uid="{00000000-0005-0000-0000-0000BDB30000}"/>
    <cellStyle name="Normal 91 5" xfId="11639" xr:uid="{00000000-0005-0000-0000-0000BEB30000}"/>
    <cellStyle name="Normal 91 5 2" xfId="41970" xr:uid="{00000000-0005-0000-0000-0000BFB30000}"/>
    <cellStyle name="Normal 91 5 3" xfId="26737" xr:uid="{00000000-0005-0000-0000-0000C0B30000}"/>
    <cellStyle name="Normal 91 6" xfId="6618" xr:uid="{00000000-0005-0000-0000-0000C1B30000}"/>
    <cellStyle name="Normal 91 6 2" xfId="36953" xr:uid="{00000000-0005-0000-0000-0000C2B30000}"/>
    <cellStyle name="Normal 91 6 3" xfId="21720" xr:uid="{00000000-0005-0000-0000-0000C3B30000}"/>
    <cellStyle name="Normal 91 7" xfId="31941" xr:uid="{00000000-0005-0000-0000-0000C4B30000}"/>
    <cellStyle name="Normal 91 8" xfId="16707" xr:uid="{00000000-0005-0000-0000-0000C5B30000}"/>
    <cellStyle name="Normal 92" xfId="1961" xr:uid="{00000000-0005-0000-0000-0000C6B30000}"/>
    <cellStyle name="Normal 92 2" xfId="3653" xr:uid="{00000000-0005-0000-0000-0000C7B30000}"/>
    <cellStyle name="Normal 93" xfId="2799" xr:uid="{00000000-0005-0000-0000-0000C8B30000}"/>
    <cellStyle name="Normal 93 2" xfId="4489" xr:uid="{00000000-0005-0000-0000-0000C9B30000}"/>
    <cellStyle name="Normal 94" xfId="2804" xr:uid="{00000000-0005-0000-0000-0000CAB30000}"/>
    <cellStyle name="Normal 95" xfId="1960" xr:uid="{00000000-0005-0000-0000-0000CBB30000}"/>
    <cellStyle name="Normal 95 2" xfId="3652" xr:uid="{00000000-0005-0000-0000-0000CCB30000}"/>
    <cellStyle name="Normal 95 2 2" xfId="13726" xr:uid="{00000000-0005-0000-0000-0000CDB30000}"/>
    <cellStyle name="Normal 95 2 2 2" xfId="44057" xr:uid="{00000000-0005-0000-0000-0000CEB30000}"/>
    <cellStyle name="Normal 95 2 2 3" xfId="28824" xr:uid="{00000000-0005-0000-0000-0000CFB30000}"/>
    <cellStyle name="Normal 95 2 3" xfId="8706" xr:uid="{00000000-0005-0000-0000-0000D0B30000}"/>
    <cellStyle name="Normal 95 2 3 2" xfId="39040" xr:uid="{00000000-0005-0000-0000-0000D1B30000}"/>
    <cellStyle name="Normal 95 2 3 3" xfId="23807" xr:uid="{00000000-0005-0000-0000-0000D2B30000}"/>
    <cellStyle name="Normal 95 2 4" xfId="34027" xr:uid="{00000000-0005-0000-0000-0000D3B30000}"/>
    <cellStyle name="Normal 95 2 5" xfId="18794" xr:uid="{00000000-0005-0000-0000-0000D4B30000}"/>
    <cellStyle name="Normal 95 3" xfId="5345" xr:uid="{00000000-0005-0000-0000-0000D5B30000}"/>
    <cellStyle name="Normal 95 3 2" xfId="15397" xr:uid="{00000000-0005-0000-0000-0000D6B30000}"/>
    <cellStyle name="Normal 95 3 2 2" xfId="45728" xr:uid="{00000000-0005-0000-0000-0000D7B30000}"/>
    <cellStyle name="Normal 95 3 2 3" xfId="30495" xr:uid="{00000000-0005-0000-0000-0000D8B30000}"/>
    <cellStyle name="Normal 95 3 3" xfId="10377" xr:uid="{00000000-0005-0000-0000-0000D9B30000}"/>
    <cellStyle name="Normal 95 3 3 2" xfId="40711" xr:uid="{00000000-0005-0000-0000-0000DAB30000}"/>
    <cellStyle name="Normal 95 3 3 3" xfId="25478" xr:uid="{00000000-0005-0000-0000-0000DBB30000}"/>
    <cellStyle name="Normal 95 3 4" xfId="35698" xr:uid="{00000000-0005-0000-0000-0000DCB30000}"/>
    <cellStyle name="Normal 95 3 5" xfId="20465" xr:uid="{00000000-0005-0000-0000-0000DDB30000}"/>
    <cellStyle name="Normal 95 4" xfId="12055" xr:uid="{00000000-0005-0000-0000-0000DEB30000}"/>
    <cellStyle name="Normal 95 4 2" xfId="42386" xr:uid="{00000000-0005-0000-0000-0000DFB30000}"/>
    <cellStyle name="Normal 95 4 3" xfId="27153" xr:uid="{00000000-0005-0000-0000-0000E0B30000}"/>
    <cellStyle name="Normal 95 5" xfId="7034" xr:uid="{00000000-0005-0000-0000-0000E1B30000}"/>
    <cellStyle name="Normal 95 5 2" xfId="37369" xr:uid="{00000000-0005-0000-0000-0000E2B30000}"/>
    <cellStyle name="Normal 95 5 3" xfId="22136" xr:uid="{00000000-0005-0000-0000-0000E3B30000}"/>
    <cellStyle name="Normal 95 6" xfId="32357" xr:uid="{00000000-0005-0000-0000-0000E4B30000}"/>
    <cellStyle name="Normal 95 7" xfId="17123" xr:uid="{00000000-0005-0000-0000-0000E5B30000}"/>
    <cellStyle name="Normal 96" xfId="1963" xr:uid="{00000000-0005-0000-0000-0000E6B30000}"/>
    <cellStyle name="Normal 96 2" xfId="3655" xr:uid="{00000000-0005-0000-0000-0000E7B30000}"/>
    <cellStyle name="Normal 96 2 2" xfId="13728" xr:uid="{00000000-0005-0000-0000-0000E8B30000}"/>
    <cellStyle name="Normal 96 2 2 2" xfId="44059" xr:uid="{00000000-0005-0000-0000-0000E9B30000}"/>
    <cellStyle name="Normal 96 2 2 3" xfId="28826" xr:uid="{00000000-0005-0000-0000-0000EAB30000}"/>
    <cellStyle name="Normal 96 2 3" xfId="8708" xr:uid="{00000000-0005-0000-0000-0000EBB30000}"/>
    <cellStyle name="Normal 96 2 3 2" xfId="39042" xr:uid="{00000000-0005-0000-0000-0000ECB30000}"/>
    <cellStyle name="Normal 96 2 3 3" xfId="23809" xr:uid="{00000000-0005-0000-0000-0000EDB30000}"/>
    <cellStyle name="Normal 96 2 4" xfId="34029" xr:uid="{00000000-0005-0000-0000-0000EEB30000}"/>
    <cellStyle name="Normal 96 2 5" xfId="18796" xr:uid="{00000000-0005-0000-0000-0000EFB30000}"/>
    <cellStyle name="Normal 96 3" xfId="5347" xr:uid="{00000000-0005-0000-0000-0000F0B30000}"/>
    <cellStyle name="Normal 96 3 2" xfId="15399" xr:uid="{00000000-0005-0000-0000-0000F1B30000}"/>
    <cellStyle name="Normal 96 3 2 2" xfId="45730" xr:uid="{00000000-0005-0000-0000-0000F2B30000}"/>
    <cellStyle name="Normal 96 3 2 3" xfId="30497" xr:uid="{00000000-0005-0000-0000-0000F3B30000}"/>
    <cellStyle name="Normal 96 3 3" xfId="10379" xr:uid="{00000000-0005-0000-0000-0000F4B30000}"/>
    <cellStyle name="Normal 96 3 3 2" xfId="40713" xr:uid="{00000000-0005-0000-0000-0000F5B30000}"/>
    <cellStyle name="Normal 96 3 3 3" xfId="25480" xr:uid="{00000000-0005-0000-0000-0000F6B30000}"/>
    <cellStyle name="Normal 96 3 4" xfId="35700" xr:uid="{00000000-0005-0000-0000-0000F7B30000}"/>
    <cellStyle name="Normal 96 3 5" xfId="20467" xr:uid="{00000000-0005-0000-0000-0000F8B30000}"/>
    <cellStyle name="Normal 96 4" xfId="12057" xr:uid="{00000000-0005-0000-0000-0000F9B30000}"/>
    <cellStyle name="Normal 96 4 2" xfId="42388" xr:uid="{00000000-0005-0000-0000-0000FAB30000}"/>
    <cellStyle name="Normal 96 4 3" xfId="27155" xr:uid="{00000000-0005-0000-0000-0000FBB30000}"/>
    <cellStyle name="Normal 96 5" xfId="7036" xr:uid="{00000000-0005-0000-0000-0000FCB30000}"/>
    <cellStyle name="Normal 96 5 2" xfId="37371" xr:uid="{00000000-0005-0000-0000-0000FDB30000}"/>
    <cellStyle name="Normal 96 5 3" xfId="22138" xr:uid="{00000000-0005-0000-0000-0000FEB30000}"/>
    <cellStyle name="Normal 96 6" xfId="32359" xr:uid="{00000000-0005-0000-0000-0000FFB30000}"/>
    <cellStyle name="Normal 96 7" xfId="17125" xr:uid="{00000000-0005-0000-0000-000000B40000}"/>
    <cellStyle name="Normal 97" xfId="11215" xr:uid="{00000000-0005-0000-0000-000001B40000}"/>
    <cellStyle name="Normal 98" xfId="16234" xr:uid="{00000000-0005-0000-0000-000002B40000}"/>
    <cellStyle name="Normal 99" xfId="2807" xr:uid="{00000000-0005-0000-0000-000003B40000}"/>
    <cellStyle name="Normal_New Summary Tables 2" xfId="354" xr:uid="{00000000-0005-0000-0000-000004B40000}"/>
    <cellStyle name="Normal_Revised CARE Table 5C_033107 2" xfId="917" xr:uid="{00000000-0005-0000-0000-000005B40000}"/>
    <cellStyle name="Normal_Sheet1" xfId="46814" xr:uid="{00000000-0005-0000-0000-000006B40000}"/>
    <cellStyle name="Normal_Sheet1 2" xfId="46815" xr:uid="{00000000-0005-0000-0000-000007B40000}"/>
    <cellStyle name="Normal_Sheet2" xfId="362" xr:uid="{00000000-0005-0000-0000-000008B40000}"/>
    <cellStyle name="Note 2" xfId="176" xr:uid="{00000000-0005-0000-0000-000009B40000}"/>
    <cellStyle name="Note 2 2" xfId="919" xr:uid="{00000000-0005-0000-0000-00000AB40000}"/>
    <cellStyle name="Note 2 2 2" xfId="46660" xr:uid="{00000000-0005-0000-0000-00000BB40000}"/>
    <cellStyle name="Note 2 3" xfId="920" xr:uid="{00000000-0005-0000-0000-00000CB40000}"/>
    <cellStyle name="Note 2 4" xfId="921" xr:uid="{00000000-0005-0000-0000-00000DB40000}"/>
    <cellStyle name="Note 2 5" xfId="922" xr:uid="{00000000-0005-0000-0000-00000EB40000}"/>
    <cellStyle name="Note 2 6" xfId="923" xr:uid="{00000000-0005-0000-0000-00000FB40000}"/>
    <cellStyle name="Note 2 7" xfId="918" xr:uid="{00000000-0005-0000-0000-000010B40000}"/>
    <cellStyle name="Note 2 8" xfId="405" xr:uid="{00000000-0005-0000-0000-000011B40000}"/>
    <cellStyle name="Note 2 9" xfId="31483" xr:uid="{00000000-0005-0000-0000-000012B40000}"/>
    <cellStyle name="Note 3" xfId="31369" xr:uid="{00000000-0005-0000-0000-000013B40000}"/>
    <cellStyle name="Note 3 2" xfId="46733" xr:uid="{00000000-0005-0000-0000-000014B40000}"/>
    <cellStyle name="Note 4" xfId="46669" xr:uid="{00000000-0005-0000-0000-000015B40000}"/>
    <cellStyle name="Output 2" xfId="177" xr:uid="{00000000-0005-0000-0000-000016B40000}"/>
    <cellStyle name="Output 2 2" xfId="925" xr:uid="{00000000-0005-0000-0000-000017B40000}"/>
    <cellStyle name="Output 2 2 2" xfId="46651" xr:uid="{00000000-0005-0000-0000-000018B40000}"/>
    <cellStyle name="Output 2 3" xfId="926" xr:uid="{00000000-0005-0000-0000-000019B40000}"/>
    <cellStyle name="Output 2 4" xfId="927" xr:uid="{00000000-0005-0000-0000-00001AB40000}"/>
    <cellStyle name="Output 2 5" xfId="928" xr:uid="{00000000-0005-0000-0000-00001BB40000}"/>
    <cellStyle name="Output 2 6" xfId="929" xr:uid="{00000000-0005-0000-0000-00001CB40000}"/>
    <cellStyle name="Output 2 7" xfId="924" xr:uid="{00000000-0005-0000-0000-00001DB40000}"/>
    <cellStyle name="Output 2 8" xfId="406" xr:uid="{00000000-0005-0000-0000-00001EB40000}"/>
    <cellStyle name="Output 2 9" xfId="31434" xr:uid="{00000000-0005-0000-0000-00001FB40000}"/>
    <cellStyle name="Output 3" xfId="31370" xr:uid="{00000000-0005-0000-0000-000020B40000}"/>
    <cellStyle name="Output 3 2" xfId="46593" xr:uid="{00000000-0005-0000-0000-000021B40000}"/>
    <cellStyle name="Percent" xfId="1159" builtinId="5"/>
    <cellStyle name="Percent [2]" xfId="178" xr:uid="{00000000-0005-0000-0000-000023B40000}"/>
    <cellStyle name="Percent [2] 10" xfId="932" xr:uid="{00000000-0005-0000-0000-000024B40000}"/>
    <cellStyle name="Percent [2] 10 2" xfId="933" xr:uid="{00000000-0005-0000-0000-000025B40000}"/>
    <cellStyle name="Percent [2] 11" xfId="931" xr:uid="{00000000-0005-0000-0000-000026B40000}"/>
    <cellStyle name="Percent [2] 2" xfId="179" xr:uid="{00000000-0005-0000-0000-000027B40000}"/>
    <cellStyle name="Percent [2] 2 2" xfId="180" xr:uid="{00000000-0005-0000-0000-000028B40000}"/>
    <cellStyle name="Percent [2] 2 2 2" xfId="529" xr:uid="{00000000-0005-0000-0000-000029B40000}"/>
    <cellStyle name="Percent [2] 2 3" xfId="528" xr:uid="{00000000-0005-0000-0000-00002AB40000}"/>
    <cellStyle name="Percent [2] 3" xfId="181" xr:uid="{00000000-0005-0000-0000-00002BB40000}"/>
    <cellStyle name="Percent [2] 3 2" xfId="530" xr:uid="{00000000-0005-0000-0000-00002CB40000}"/>
    <cellStyle name="Percent [2] 4" xfId="934" xr:uid="{00000000-0005-0000-0000-00002DB40000}"/>
    <cellStyle name="Percent [2] 5" xfId="935" xr:uid="{00000000-0005-0000-0000-00002EB40000}"/>
    <cellStyle name="Percent [2] 5 2" xfId="936" xr:uid="{00000000-0005-0000-0000-00002FB40000}"/>
    <cellStyle name="Percent [2] 5 3" xfId="937" xr:uid="{00000000-0005-0000-0000-000030B40000}"/>
    <cellStyle name="Percent [2] 6" xfId="938" xr:uid="{00000000-0005-0000-0000-000031B40000}"/>
    <cellStyle name="Percent [2] 6 2" xfId="939" xr:uid="{00000000-0005-0000-0000-000032B40000}"/>
    <cellStyle name="Percent [2] 7" xfId="940" xr:uid="{00000000-0005-0000-0000-000033B40000}"/>
    <cellStyle name="Percent [2] 7 2" xfId="941" xr:uid="{00000000-0005-0000-0000-000034B40000}"/>
    <cellStyle name="Percent [2] 8" xfId="942" xr:uid="{00000000-0005-0000-0000-000035B40000}"/>
    <cellStyle name="Percent [2] 9" xfId="943" xr:uid="{00000000-0005-0000-0000-000036B40000}"/>
    <cellStyle name="Percent [2] 9 2" xfId="944" xr:uid="{00000000-0005-0000-0000-000037B40000}"/>
    <cellStyle name="Percent 10" xfId="182" xr:uid="{00000000-0005-0000-0000-000038B40000}"/>
    <cellStyle name="Percent 10 2" xfId="183" xr:uid="{00000000-0005-0000-0000-000039B40000}"/>
    <cellStyle name="Percent 100" xfId="16265" xr:uid="{00000000-0005-0000-0000-00003AB40000}"/>
    <cellStyle name="Percent 101" xfId="16249" xr:uid="{00000000-0005-0000-0000-00003BB40000}"/>
    <cellStyle name="Percent 102" xfId="16254" xr:uid="{00000000-0005-0000-0000-00003CB40000}"/>
    <cellStyle name="Percent 103" xfId="16247" xr:uid="{00000000-0005-0000-0000-00003DB40000}"/>
    <cellStyle name="Percent 104" xfId="16267" xr:uid="{00000000-0005-0000-0000-00003EB40000}"/>
    <cellStyle name="Percent 105" xfId="16280" xr:uid="{00000000-0005-0000-0000-00003FB40000}"/>
    <cellStyle name="Percent 106" xfId="16245" xr:uid="{00000000-0005-0000-0000-000040B40000}"/>
    <cellStyle name="Percent 107" xfId="16253" xr:uid="{00000000-0005-0000-0000-000041B40000}"/>
    <cellStyle name="Percent 108" xfId="16277" xr:uid="{00000000-0005-0000-0000-000042B40000}"/>
    <cellStyle name="Percent 109" xfId="6195" xr:uid="{00000000-0005-0000-0000-000043B40000}"/>
    <cellStyle name="Percent 11" xfId="184" xr:uid="{00000000-0005-0000-0000-000044B40000}"/>
    <cellStyle name="Percent 110" xfId="16284" xr:uid="{00000000-0005-0000-0000-000045B40000}"/>
    <cellStyle name="Percent 111" xfId="31579" xr:uid="{00000000-0005-0000-0000-000046B40000}"/>
    <cellStyle name="Percent 112" xfId="46574" xr:uid="{00000000-0005-0000-0000-000047B40000}"/>
    <cellStyle name="Percent 113" xfId="46568" xr:uid="{00000000-0005-0000-0000-000048B40000}"/>
    <cellStyle name="Percent 114" xfId="46576" xr:uid="{00000000-0005-0000-0000-000049B40000}"/>
    <cellStyle name="Percent 115" xfId="46577" xr:uid="{00000000-0005-0000-0000-00004AB40000}"/>
    <cellStyle name="Percent 116" xfId="46570" xr:uid="{00000000-0005-0000-0000-00004BB40000}"/>
    <cellStyle name="Percent 117" xfId="16340" xr:uid="{00000000-0005-0000-0000-00004CB40000}"/>
    <cellStyle name="Percent 118" xfId="46582" xr:uid="{00000000-0005-0000-0000-00004DB40000}"/>
    <cellStyle name="Percent 119" xfId="46778" xr:uid="{00000000-0005-0000-0000-00004EB40000}"/>
    <cellStyle name="Percent 12" xfId="185" xr:uid="{00000000-0005-0000-0000-00004FB40000}"/>
    <cellStyle name="Percent 120" xfId="46779" xr:uid="{00000000-0005-0000-0000-000050B40000}"/>
    <cellStyle name="Percent 121" xfId="46775" xr:uid="{00000000-0005-0000-0000-000051B40000}"/>
    <cellStyle name="Percent 122" xfId="46749" xr:uid="{00000000-0005-0000-0000-000052B40000}"/>
    <cellStyle name="Percent 123" xfId="46771" xr:uid="{00000000-0005-0000-0000-000053B40000}"/>
    <cellStyle name="Percent 124" xfId="46753" xr:uid="{00000000-0005-0000-0000-000054B40000}"/>
    <cellStyle name="Percent 125" xfId="46769" xr:uid="{00000000-0005-0000-0000-000055B40000}"/>
    <cellStyle name="Percent 126" xfId="46754" xr:uid="{00000000-0005-0000-0000-000056B40000}"/>
    <cellStyle name="Percent 127" xfId="46767" xr:uid="{00000000-0005-0000-0000-000057B40000}"/>
    <cellStyle name="Percent 128" xfId="46756" xr:uid="{00000000-0005-0000-0000-000058B40000}"/>
    <cellStyle name="Percent 129" xfId="46765" xr:uid="{00000000-0005-0000-0000-000059B40000}"/>
    <cellStyle name="Percent 13" xfId="186" xr:uid="{00000000-0005-0000-0000-00005AB40000}"/>
    <cellStyle name="Percent 130" xfId="46758" xr:uid="{00000000-0005-0000-0000-00005BB40000}"/>
    <cellStyle name="Percent 131" xfId="46763" xr:uid="{00000000-0005-0000-0000-00005CB40000}"/>
    <cellStyle name="Percent 132" xfId="46772" xr:uid="{00000000-0005-0000-0000-00005DB40000}"/>
    <cellStyle name="Percent 133" xfId="46751" xr:uid="{00000000-0005-0000-0000-00005EB40000}"/>
    <cellStyle name="Percent 134" xfId="46761" xr:uid="{00000000-0005-0000-0000-00005FB40000}"/>
    <cellStyle name="Percent 135" xfId="46780" xr:uid="{00000000-0005-0000-0000-000060B40000}"/>
    <cellStyle name="Percent 136" xfId="46782" xr:uid="{00000000-0005-0000-0000-000061B40000}"/>
    <cellStyle name="Percent 137" xfId="46804" xr:uid="{00000000-0005-0000-0000-000062B40000}"/>
    <cellStyle name="Percent 138" xfId="46807" xr:uid="{00000000-0005-0000-0000-000063B40000}"/>
    <cellStyle name="Percent 139" xfId="46800" xr:uid="{00000000-0005-0000-0000-000064B40000}"/>
    <cellStyle name="Percent 14" xfId="187" xr:uid="{00000000-0005-0000-0000-000065B40000}"/>
    <cellStyle name="Percent 140" xfId="46806" xr:uid="{00000000-0005-0000-0000-000066B40000}"/>
    <cellStyle name="Percent 141" xfId="46796" xr:uid="{00000000-0005-0000-0000-000067B40000}"/>
    <cellStyle name="Percent 142" xfId="46805" xr:uid="{00000000-0005-0000-0000-000068B40000}"/>
    <cellStyle name="Percent 15" xfId="188" xr:uid="{00000000-0005-0000-0000-000069B40000}"/>
    <cellStyle name="Percent 16" xfId="189" xr:uid="{00000000-0005-0000-0000-00006AB40000}"/>
    <cellStyle name="Percent 17" xfId="945" xr:uid="{00000000-0005-0000-0000-00006BB40000}"/>
    <cellStyle name="Percent 18" xfId="946" xr:uid="{00000000-0005-0000-0000-00006CB40000}"/>
    <cellStyle name="Percent 19" xfId="947" xr:uid="{00000000-0005-0000-0000-00006DB40000}"/>
    <cellStyle name="Percent 19 2" xfId="948" xr:uid="{00000000-0005-0000-0000-00006EB40000}"/>
    <cellStyle name="Percent 19 3" xfId="949" xr:uid="{00000000-0005-0000-0000-00006FB40000}"/>
    <cellStyle name="Percent 2" xfId="190" xr:uid="{00000000-0005-0000-0000-000070B40000}"/>
    <cellStyle name="Percent 2 2" xfId="191" xr:uid="{00000000-0005-0000-0000-000071B40000}"/>
    <cellStyle name="Percent 2 2 2" xfId="532" xr:uid="{00000000-0005-0000-0000-000072B40000}"/>
    <cellStyle name="Percent 2 3" xfId="531" xr:uid="{00000000-0005-0000-0000-000073B40000}"/>
    <cellStyle name="Percent 20" xfId="950" xr:uid="{00000000-0005-0000-0000-000074B40000}"/>
    <cellStyle name="Percent 21" xfId="951" xr:uid="{00000000-0005-0000-0000-000075B40000}"/>
    <cellStyle name="Percent 22" xfId="952" xr:uid="{00000000-0005-0000-0000-000076B40000}"/>
    <cellStyle name="Percent 23" xfId="953" xr:uid="{00000000-0005-0000-0000-000077B40000}"/>
    <cellStyle name="Percent 24" xfId="954" xr:uid="{00000000-0005-0000-0000-000078B40000}"/>
    <cellStyle name="Percent 25" xfId="955" xr:uid="{00000000-0005-0000-0000-000079B40000}"/>
    <cellStyle name="Percent 26" xfId="956" xr:uid="{00000000-0005-0000-0000-00007AB40000}"/>
    <cellStyle name="Percent 27" xfId="957" xr:uid="{00000000-0005-0000-0000-00007BB40000}"/>
    <cellStyle name="Percent 28" xfId="958" xr:uid="{00000000-0005-0000-0000-00007CB40000}"/>
    <cellStyle name="Percent 28 2" xfId="959" xr:uid="{00000000-0005-0000-0000-00007DB40000}"/>
    <cellStyle name="Percent 29" xfId="960" xr:uid="{00000000-0005-0000-0000-00007EB40000}"/>
    <cellStyle name="Percent 3" xfId="192" xr:uid="{00000000-0005-0000-0000-00007FB40000}"/>
    <cellStyle name="Percent 3 2" xfId="193" xr:uid="{00000000-0005-0000-0000-000080B40000}"/>
    <cellStyle name="Percent 3 2 2" xfId="534" xr:uid="{00000000-0005-0000-0000-000081B40000}"/>
    <cellStyle name="Percent 3 3" xfId="533" xr:uid="{00000000-0005-0000-0000-000082B40000}"/>
    <cellStyle name="Percent 30" xfId="961" xr:uid="{00000000-0005-0000-0000-000083B40000}"/>
    <cellStyle name="Percent 31" xfId="962" xr:uid="{00000000-0005-0000-0000-000084B40000}"/>
    <cellStyle name="Percent 32" xfId="963" xr:uid="{00000000-0005-0000-0000-000085B40000}"/>
    <cellStyle name="Percent 33" xfId="964" xr:uid="{00000000-0005-0000-0000-000086B40000}"/>
    <cellStyle name="Percent 34" xfId="965" xr:uid="{00000000-0005-0000-0000-000087B40000}"/>
    <cellStyle name="Percent 35" xfId="966" xr:uid="{00000000-0005-0000-0000-000088B40000}"/>
    <cellStyle name="Percent 36" xfId="967" xr:uid="{00000000-0005-0000-0000-000089B40000}"/>
    <cellStyle name="Percent 37" xfId="968" xr:uid="{00000000-0005-0000-0000-00008AB40000}"/>
    <cellStyle name="Percent 38" xfId="969" xr:uid="{00000000-0005-0000-0000-00008BB40000}"/>
    <cellStyle name="Percent 38 2" xfId="970" xr:uid="{00000000-0005-0000-0000-00008CB40000}"/>
    <cellStyle name="Percent 39" xfId="971" xr:uid="{00000000-0005-0000-0000-00008DB40000}"/>
    <cellStyle name="Percent 39 2" xfId="972" xr:uid="{00000000-0005-0000-0000-00008EB40000}"/>
    <cellStyle name="Percent 4" xfId="194" xr:uid="{00000000-0005-0000-0000-00008FB40000}"/>
    <cellStyle name="Percent 4 2" xfId="430" xr:uid="{00000000-0005-0000-0000-000090B40000}"/>
    <cellStyle name="Percent 4 2 2" xfId="536" xr:uid="{00000000-0005-0000-0000-000091B40000}"/>
    <cellStyle name="Percent 4 3" xfId="535" xr:uid="{00000000-0005-0000-0000-000092B40000}"/>
    <cellStyle name="Percent 40" xfId="973" xr:uid="{00000000-0005-0000-0000-000093B40000}"/>
    <cellStyle name="Percent 40 2" xfId="974" xr:uid="{00000000-0005-0000-0000-000094B40000}"/>
    <cellStyle name="Percent 41" xfId="975" xr:uid="{00000000-0005-0000-0000-000095B40000}"/>
    <cellStyle name="Percent 41 2" xfId="976" xr:uid="{00000000-0005-0000-0000-000096B40000}"/>
    <cellStyle name="Percent 42" xfId="977" xr:uid="{00000000-0005-0000-0000-000097B40000}"/>
    <cellStyle name="Percent 42 2" xfId="978" xr:uid="{00000000-0005-0000-0000-000098B40000}"/>
    <cellStyle name="Percent 43" xfId="979" xr:uid="{00000000-0005-0000-0000-000099B40000}"/>
    <cellStyle name="Percent 43 2" xfId="980" xr:uid="{00000000-0005-0000-0000-00009AB40000}"/>
    <cellStyle name="Percent 44" xfId="981" xr:uid="{00000000-0005-0000-0000-00009BB40000}"/>
    <cellStyle name="Percent 44 2" xfId="982" xr:uid="{00000000-0005-0000-0000-00009CB40000}"/>
    <cellStyle name="Percent 45" xfId="983" xr:uid="{00000000-0005-0000-0000-00009DB40000}"/>
    <cellStyle name="Percent 45 2" xfId="984" xr:uid="{00000000-0005-0000-0000-00009EB40000}"/>
    <cellStyle name="Percent 46" xfId="985" xr:uid="{00000000-0005-0000-0000-00009FB40000}"/>
    <cellStyle name="Percent 47" xfId="986" xr:uid="{00000000-0005-0000-0000-0000A0B40000}"/>
    <cellStyle name="Percent 48" xfId="987" xr:uid="{00000000-0005-0000-0000-0000A1B40000}"/>
    <cellStyle name="Percent 49" xfId="988" xr:uid="{00000000-0005-0000-0000-0000A2B40000}"/>
    <cellStyle name="Percent 49 2" xfId="989" xr:uid="{00000000-0005-0000-0000-0000A3B40000}"/>
    <cellStyle name="Percent 5" xfId="195" xr:uid="{00000000-0005-0000-0000-0000A4B40000}"/>
    <cellStyle name="Percent 5 2" xfId="537" xr:uid="{00000000-0005-0000-0000-0000A5B40000}"/>
    <cellStyle name="Percent 50" xfId="990" xr:uid="{00000000-0005-0000-0000-0000A6B40000}"/>
    <cellStyle name="Percent 51" xfId="991" xr:uid="{00000000-0005-0000-0000-0000A7B40000}"/>
    <cellStyle name="Percent 52" xfId="992" xr:uid="{00000000-0005-0000-0000-0000A8B40000}"/>
    <cellStyle name="Percent 53" xfId="993" xr:uid="{00000000-0005-0000-0000-0000A9B40000}"/>
    <cellStyle name="Percent 53 2" xfId="994" xr:uid="{00000000-0005-0000-0000-0000AAB40000}"/>
    <cellStyle name="Percent 54" xfId="995" xr:uid="{00000000-0005-0000-0000-0000ABB40000}"/>
    <cellStyle name="Percent 54 2" xfId="996" xr:uid="{00000000-0005-0000-0000-0000ACB40000}"/>
    <cellStyle name="Percent 55" xfId="997" xr:uid="{00000000-0005-0000-0000-0000ADB40000}"/>
    <cellStyle name="Percent 55 2" xfId="998" xr:uid="{00000000-0005-0000-0000-0000AEB40000}"/>
    <cellStyle name="Percent 56" xfId="999" xr:uid="{00000000-0005-0000-0000-0000AFB40000}"/>
    <cellStyle name="Percent 56 2" xfId="1000" xr:uid="{00000000-0005-0000-0000-0000B0B40000}"/>
    <cellStyle name="Percent 57" xfId="1001" xr:uid="{00000000-0005-0000-0000-0000B1B40000}"/>
    <cellStyle name="Percent 58" xfId="1002" xr:uid="{00000000-0005-0000-0000-0000B2B40000}"/>
    <cellStyle name="Percent 59" xfId="1003" xr:uid="{00000000-0005-0000-0000-0000B3B40000}"/>
    <cellStyle name="Percent 6" xfId="196" xr:uid="{00000000-0005-0000-0000-0000B4B40000}"/>
    <cellStyle name="Percent 60" xfId="1004" xr:uid="{00000000-0005-0000-0000-0000B5B40000}"/>
    <cellStyle name="Percent 61" xfId="930" xr:uid="{00000000-0005-0000-0000-0000B6B40000}"/>
    <cellStyle name="Percent 62" xfId="1269" xr:uid="{00000000-0005-0000-0000-0000B7B40000}"/>
    <cellStyle name="Percent 63" xfId="1326" xr:uid="{00000000-0005-0000-0000-0000B8B40000}"/>
    <cellStyle name="Percent 64" xfId="1328" xr:uid="{00000000-0005-0000-0000-0000B9B40000}"/>
    <cellStyle name="Percent 65" xfId="1382" xr:uid="{00000000-0005-0000-0000-0000BAB40000}"/>
    <cellStyle name="Percent 66" xfId="1595" xr:uid="{00000000-0005-0000-0000-0000BBB40000}"/>
    <cellStyle name="Percent 67" xfId="2016" xr:uid="{00000000-0005-0000-0000-0000BCB40000}"/>
    <cellStyle name="Percent 68" xfId="2806" xr:uid="{00000000-0005-0000-0000-0000BDB40000}"/>
    <cellStyle name="Percent 69" xfId="2801" xr:uid="{00000000-0005-0000-0000-0000BEB40000}"/>
    <cellStyle name="Percent 7" xfId="197" xr:uid="{00000000-0005-0000-0000-0000BFB40000}"/>
    <cellStyle name="Percent 7 2" xfId="1006" xr:uid="{00000000-0005-0000-0000-0000C0B40000}"/>
    <cellStyle name="Percent 7 3" xfId="1007" xr:uid="{00000000-0005-0000-0000-0000C1B40000}"/>
    <cellStyle name="Percent 7 4" xfId="1008" xr:uid="{00000000-0005-0000-0000-0000C2B40000}"/>
    <cellStyle name="Percent 7 5" xfId="1009" xr:uid="{00000000-0005-0000-0000-0000C3B40000}"/>
    <cellStyle name="Percent 7 6" xfId="1010" xr:uid="{00000000-0005-0000-0000-0000C4B40000}"/>
    <cellStyle name="Percent 7 7" xfId="1005" xr:uid="{00000000-0005-0000-0000-0000C5B40000}"/>
    <cellStyle name="Percent 7 8" xfId="407" xr:uid="{00000000-0005-0000-0000-0000C6B40000}"/>
    <cellStyle name="Percent 7 9" xfId="31433" xr:uid="{00000000-0005-0000-0000-0000C7B40000}"/>
    <cellStyle name="Percent 70" xfId="2869" xr:uid="{00000000-0005-0000-0000-0000C8B40000}"/>
    <cellStyle name="Percent 71" xfId="4492" xr:uid="{00000000-0005-0000-0000-0000C9B40000}"/>
    <cellStyle name="Percent 72" xfId="4495" xr:uid="{00000000-0005-0000-0000-0000CAB40000}"/>
    <cellStyle name="Percent 73" xfId="4503" xr:uid="{00000000-0005-0000-0000-0000CBB40000}"/>
    <cellStyle name="Percent 74" xfId="2821" xr:uid="{00000000-0005-0000-0000-0000CCB40000}"/>
    <cellStyle name="Percent 75" xfId="4506" xr:uid="{00000000-0005-0000-0000-0000CDB40000}"/>
    <cellStyle name="Percent 76" xfId="2854" xr:uid="{00000000-0005-0000-0000-0000CEB40000}"/>
    <cellStyle name="Percent 77" xfId="4505" xr:uid="{00000000-0005-0000-0000-0000CFB40000}"/>
    <cellStyle name="Percent 78" xfId="2813" xr:uid="{00000000-0005-0000-0000-0000D0B40000}"/>
    <cellStyle name="Percent 79" xfId="2817" xr:uid="{00000000-0005-0000-0000-0000D1B40000}"/>
    <cellStyle name="Percent 8" xfId="198" xr:uid="{00000000-0005-0000-0000-0000D2B40000}"/>
    <cellStyle name="Percent 8 2" xfId="1011" xr:uid="{00000000-0005-0000-0000-0000D3B40000}"/>
    <cellStyle name="Percent 8 3" xfId="1012" xr:uid="{00000000-0005-0000-0000-0000D4B40000}"/>
    <cellStyle name="Percent 8 4" xfId="1013" xr:uid="{00000000-0005-0000-0000-0000D5B40000}"/>
    <cellStyle name="Percent 8 5" xfId="31481" xr:uid="{00000000-0005-0000-0000-0000D6B40000}"/>
    <cellStyle name="Percent 80" xfId="2808" xr:uid="{00000000-0005-0000-0000-0000D7B40000}"/>
    <cellStyle name="Percent 81" xfId="2814" xr:uid="{00000000-0005-0000-0000-0000D8B40000}"/>
    <cellStyle name="Percent 82" xfId="2866" xr:uid="{00000000-0005-0000-0000-0000D9B40000}"/>
    <cellStyle name="Percent 83" xfId="4562" xr:uid="{00000000-0005-0000-0000-0000DAB40000}"/>
    <cellStyle name="Percent 84" xfId="6183" xr:uid="{00000000-0005-0000-0000-0000DBB40000}"/>
    <cellStyle name="Percent 85" xfId="6184" xr:uid="{00000000-0005-0000-0000-0000DCB40000}"/>
    <cellStyle name="Percent 86" xfId="6190" xr:uid="{00000000-0005-0000-0000-0000DDB40000}"/>
    <cellStyle name="Percent 87" xfId="4516" xr:uid="{00000000-0005-0000-0000-0000DEB40000}"/>
    <cellStyle name="Percent 88" xfId="6191" xr:uid="{00000000-0005-0000-0000-0000DFB40000}"/>
    <cellStyle name="Percent 89" xfId="4548" xr:uid="{00000000-0005-0000-0000-0000E0B40000}"/>
    <cellStyle name="Percent 9" xfId="199" xr:uid="{00000000-0005-0000-0000-0000E1B40000}"/>
    <cellStyle name="Percent 9 2" xfId="1014" xr:uid="{00000000-0005-0000-0000-0000E2B40000}"/>
    <cellStyle name="Percent 9 3" xfId="1015" xr:uid="{00000000-0005-0000-0000-0000E3B40000}"/>
    <cellStyle name="Percent 9 4" xfId="31432" xr:uid="{00000000-0005-0000-0000-0000E4B40000}"/>
    <cellStyle name="Percent 90" xfId="11272" xr:uid="{00000000-0005-0000-0000-0000E5B40000}"/>
    <cellStyle name="Percent 91" xfId="16244" xr:uid="{00000000-0005-0000-0000-0000E6B40000}"/>
    <cellStyle name="Percent 92" xfId="16238" xr:uid="{00000000-0005-0000-0000-0000E7B40000}"/>
    <cellStyle name="Percent 93" xfId="16235" xr:uid="{00000000-0005-0000-0000-0000E8B40000}"/>
    <cellStyle name="Percent 94" xfId="6251" xr:uid="{00000000-0005-0000-0000-0000E9B40000}"/>
    <cellStyle name="Percent 95" xfId="6193" xr:uid="{00000000-0005-0000-0000-0000EAB40000}"/>
    <cellStyle name="Percent 96" xfId="16281" xr:uid="{00000000-0005-0000-0000-0000EBB40000}"/>
    <cellStyle name="Percent 97" xfId="16255" xr:uid="{00000000-0005-0000-0000-0000ECB40000}"/>
    <cellStyle name="Percent 98" xfId="16285" xr:uid="{00000000-0005-0000-0000-0000EDB40000}"/>
    <cellStyle name="Percent 99" xfId="16251" xr:uid="{00000000-0005-0000-0000-0000EEB40000}"/>
    <cellStyle name="SAPBEXaggData" xfId="200" xr:uid="{00000000-0005-0000-0000-0000EFB40000}"/>
    <cellStyle name="SAPBEXaggData 2" xfId="201" xr:uid="{00000000-0005-0000-0000-0000F0B40000}"/>
    <cellStyle name="SAPBEXaggData 2 2" xfId="202" xr:uid="{00000000-0005-0000-0000-0000F1B40000}"/>
    <cellStyle name="SAPBEXaggData 3" xfId="203" xr:uid="{00000000-0005-0000-0000-0000F2B40000}"/>
    <cellStyle name="SAPBEXaggData 4" xfId="431" xr:uid="{00000000-0005-0000-0000-0000F3B40000}"/>
    <cellStyle name="SAPBEXaggData 4 2" xfId="46668" xr:uid="{00000000-0005-0000-0000-0000F4B40000}"/>
    <cellStyle name="SAPBEXaggData 5" xfId="31480" xr:uid="{00000000-0005-0000-0000-0000F5B40000}"/>
    <cellStyle name="SAPBEXaggData_Sept 2011 Total BW Data" xfId="204" xr:uid="{00000000-0005-0000-0000-0000F6B40000}"/>
    <cellStyle name="SAPBEXaggDataEmph" xfId="205" xr:uid="{00000000-0005-0000-0000-0000F7B40000}"/>
    <cellStyle name="SAPBEXaggDataEmph 2" xfId="432" xr:uid="{00000000-0005-0000-0000-0000F8B40000}"/>
    <cellStyle name="SAPBEXaggDataEmph 2 2" xfId="46727" xr:uid="{00000000-0005-0000-0000-0000F9B40000}"/>
    <cellStyle name="SAPBEXaggDataEmph 3" xfId="31508" xr:uid="{00000000-0005-0000-0000-0000FAB40000}"/>
    <cellStyle name="SAPBEXaggExc1" xfId="206" xr:uid="{00000000-0005-0000-0000-0000FBB40000}"/>
    <cellStyle name="SAPBEXaggExc1Emph" xfId="207" xr:uid="{00000000-0005-0000-0000-0000FCB40000}"/>
    <cellStyle name="SAPBEXaggExc2" xfId="208" xr:uid="{00000000-0005-0000-0000-0000FDB40000}"/>
    <cellStyle name="SAPBEXaggExc2Emph" xfId="209" xr:uid="{00000000-0005-0000-0000-0000FEB40000}"/>
    <cellStyle name="SAPBEXaggItem" xfId="210" xr:uid="{00000000-0005-0000-0000-0000FFB40000}"/>
    <cellStyle name="SAPBEXaggItem 2" xfId="211" xr:uid="{00000000-0005-0000-0000-000000B50000}"/>
    <cellStyle name="SAPBEXaggItem 2 2" xfId="212" xr:uid="{00000000-0005-0000-0000-000001B50000}"/>
    <cellStyle name="SAPBEXaggItem 3" xfId="213" xr:uid="{00000000-0005-0000-0000-000002B50000}"/>
    <cellStyle name="SAPBEXaggItem 4" xfId="433" xr:uid="{00000000-0005-0000-0000-000003B50000}"/>
    <cellStyle name="SAPBEXaggItem 4 2" xfId="46607" xr:uid="{00000000-0005-0000-0000-000004B50000}"/>
    <cellStyle name="SAPBEXaggItem 5" xfId="31431" xr:uid="{00000000-0005-0000-0000-000005B50000}"/>
    <cellStyle name="SAPBEXaggItem_Sept 2011 Total BW Data" xfId="214" xr:uid="{00000000-0005-0000-0000-000006B50000}"/>
    <cellStyle name="SAPBEXaggItemX" xfId="215" xr:uid="{00000000-0005-0000-0000-000007B50000}"/>
    <cellStyle name="SAPBEXaggItemX 2" xfId="434" xr:uid="{00000000-0005-0000-0000-000008B50000}"/>
    <cellStyle name="SAPBEXaggItemX 2 2" xfId="46667" xr:uid="{00000000-0005-0000-0000-000009B50000}"/>
    <cellStyle name="SAPBEXaggItemX 3" xfId="31410" xr:uid="{00000000-0005-0000-0000-00000AB50000}"/>
    <cellStyle name="SAPBEXchaText" xfId="216" xr:uid="{00000000-0005-0000-0000-00000BB50000}"/>
    <cellStyle name="SAPBEXchaText 2" xfId="435" xr:uid="{00000000-0005-0000-0000-00000CB50000}"/>
    <cellStyle name="SAPBEXchaText 2 2" xfId="46666" xr:uid="{00000000-0005-0000-0000-00000DB50000}"/>
    <cellStyle name="SAPBEXchaText 3" xfId="31430" xr:uid="{00000000-0005-0000-0000-00000EB50000}"/>
    <cellStyle name="SAPBEXColoum_Header_SA" xfId="217" xr:uid="{00000000-0005-0000-0000-00000FB50000}"/>
    <cellStyle name="SAPBEXexcBad" xfId="436" xr:uid="{00000000-0005-0000-0000-000010B50000}"/>
    <cellStyle name="SAPBEXexcBad7" xfId="218" xr:uid="{00000000-0005-0000-0000-000011B50000}"/>
    <cellStyle name="SAPBEXexcBad7 2" xfId="219" xr:uid="{00000000-0005-0000-0000-000012B50000}"/>
    <cellStyle name="SAPBEXexcBad8" xfId="220" xr:uid="{00000000-0005-0000-0000-000013B50000}"/>
    <cellStyle name="SAPBEXexcBad8 2" xfId="221" xr:uid="{00000000-0005-0000-0000-000014B50000}"/>
    <cellStyle name="SAPBEXexcBad9" xfId="222" xr:uid="{00000000-0005-0000-0000-000015B50000}"/>
    <cellStyle name="SAPBEXexcBad9 2" xfId="223" xr:uid="{00000000-0005-0000-0000-000016B50000}"/>
    <cellStyle name="SAPBEXexcCritical" xfId="437" xr:uid="{00000000-0005-0000-0000-000017B50000}"/>
    <cellStyle name="SAPBEXexcCritical4" xfId="224" xr:uid="{00000000-0005-0000-0000-000018B50000}"/>
    <cellStyle name="SAPBEXexcCritical4 2" xfId="225" xr:uid="{00000000-0005-0000-0000-000019B50000}"/>
    <cellStyle name="SAPBEXexcCritical5" xfId="226" xr:uid="{00000000-0005-0000-0000-00001AB50000}"/>
    <cellStyle name="SAPBEXexcCritical5 2" xfId="227" xr:uid="{00000000-0005-0000-0000-00001BB50000}"/>
    <cellStyle name="SAPBEXexcCritical6" xfId="228" xr:uid="{00000000-0005-0000-0000-00001CB50000}"/>
    <cellStyle name="SAPBEXexcCritical6 2" xfId="229" xr:uid="{00000000-0005-0000-0000-00001DB50000}"/>
    <cellStyle name="SAPBEXexcGood" xfId="438" xr:uid="{00000000-0005-0000-0000-00001EB50000}"/>
    <cellStyle name="SAPBEXexcGood1" xfId="230" xr:uid="{00000000-0005-0000-0000-00001FB50000}"/>
    <cellStyle name="SAPBEXexcGood1 2" xfId="231" xr:uid="{00000000-0005-0000-0000-000020B50000}"/>
    <cellStyle name="SAPBEXexcGood2" xfId="232" xr:uid="{00000000-0005-0000-0000-000021B50000}"/>
    <cellStyle name="SAPBEXexcGood2 2" xfId="233" xr:uid="{00000000-0005-0000-0000-000022B50000}"/>
    <cellStyle name="SAPBEXexcGood3" xfId="234" xr:uid="{00000000-0005-0000-0000-000023B50000}"/>
    <cellStyle name="SAPBEXexcGood3 2" xfId="235" xr:uid="{00000000-0005-0000-0000-000024B50000}"/>
    <cellStyle name="SAPBEXexcVeryBad" xfId="439" xr:uid="{00000000-0005-0000-0000-000025B50000}"/>
    <cellStyle name="SAPBEXfilterDrill" xfId="236" xr:uid="{00000000-0005-0000-0000-000026B50000}"/>
    <cellStyle name="SAPBEXfilterDrill 2" xfId="440" xr:uid="{00000000-0005-0000-0000-000027B50000}"/>
    <cellStyle name="SAPBEXfilterDrill 2 2" xfId="46665" xr:uid="{00000000-0005-0000-0000-000028B50000}"/>
    <cellStyle name="SAPBEXfilterDrill 3" xfId="31429" xr:uid="{00000000-0005-0000-0000-000029B50000}"/>
    <cellStyle name="SAPBEXfilterItem" xfId="237" xr:uid="{00000000-0005-0000-0000-00002AB50000}"/>
    <cellStyle name="SAPBEXfilterItem 2" xfId="238" xr:uid="{00000000-0005-0000-0000-00002BB50000}"/>
    <cellStyle name="SAPBEXfilterItem 3" xfId="441" xr:uid="{00000000-0005-0000-0000-00002CB50000}"/>
    <cellStyle name="SAPBEXfilterItem 3 2" xfId="46664" xr:uid="{00000000-0005-0000-0000-00002DB50000}"/>
    <cellStyle name="SAPBEXfilterItem 4" xfId="31428" xr:uid="{00000000-0005-0000-0000-00002EB50000}"/>
    <cellStyle name="SAPBEXfilterItem_2011-10 LIEE Table 6 (2)" xfId="239" xr:uid="{00000000-0005-0000-0000-00002FB50000}"/>
    <cellStyle name="SAPBEXfilterText" xfId="240" xr:uid="{00000000-0005-0000-0000-000030B50000}"/>
    <cellStyle name="SAPBEXfilterText 2" xfId="241" xr:uid="{00000000-0005-0000-0000-000031B50000}"/>
    <cellStyle name="SAPBEXfilterText 2 2" xfId="242" xr:uid="{00000000-0005-0000-0000-000032B50000}"/>
    <cellStyle name="SAPBEXfilterText 3" xfId="442" xr:uid="{00000000-0005-0000-0000-000033B50000}"/>
    <cellStyle name="SAPBEXfilterText 3 2" xfId="46615" xr:uid="{00000000-0005-0000-0000-000034B50000}"/>
    <cellStyle name="SAPBEXfilterText 4" xfId="31427" xr:uid="{00000000-0005-0000-0000-000035B50000}"/>
    <cellStyle name="SAPBEXfilterText_2011-12 LIEE Table 1 Updated budget" xfId="243" xr:uid="{00000000-0005-0000-0000-000036B50000}"/>
    <cellStyle name="SAPBEXformats" xfId="244" xr:uid="{00000000-0005-0000-0000-000037B50000}"/>
    <cellStyle name="SAPBEXformats 2" xfId="443" xr:uid="{00000000-0005-0000-0000-000038B50000}"/>
    <cellStyle name="SAPBEXformats 2 2" xfId="46608" xr:uid="{00000000-0005-0000-0000-000039B50000}"/>
    <cellStyle name="SAPBEXformats 3" xfId="31426" xr:uid="{00000000-0005-0000-0000-00003AB50000}"/>
    <cellStyle name="SAPBEXheaderData" xfId="245" xr:uid="{00000000-0005-0000-0000-00003BB50000}"/>
    <cellStyle name="SAPBEXheaderData 2" xfId="444" xr:uid="{00000000-0005-0000-0000-00003CB50000}"/>
    <cellStyle name="SAPBEXheaderData 3" xfId="31425" xr:uid="{00000000-0005-0000-0000-00003DB50000}"/>
    <cellStyle name="SAPBEXheaderItem" xfId="246" xr:uid="{00000000-0005-0000-0000-00003EB50000}"/>
    <cellStyle name="SAPBEXheaderItem 2" xfId="247" xr:uid="{00000000-0005-0000-0000-00003FB50000}"/>
    <cellStyle name="SAPBEXheaderItem 2 2" xfId="248" xr:uid="{00000000-0005-0000-0000-000040B50000}"/>
    <cellStyle name="SAPBEXheaderItem 3" xfId="445" xr:uid="{00000000-0005-0000-0000-000041B50000}"/>
    <cellStyle name="SAPBEXheaderItem 3 2" xfId="46663" xr:uid="{00000000-0005-0000-0000-000042B50000}"/>
    <cellStyle name="SAPBEXheaderItem 4" xfId="31424" xr:uid="{00000000-0005-0000-0000-000043B50000}"/>
    <cellStyle name="SAPBEXheaderItem_2011-10 LIEE Table 6 (2)" xfId="249" xr:uid="{00000000-0005-0000-0000-000044B50000}"/>
    <cellStyle name="SAPBEXheaderText" xfId="250" xr:uid="{00000000-0005-0000-0000-000045B50000}"/>
    <cellStyle name="SAPBEXheaderText 2" xfId="251" xr:uid="{00000000-0005-0000-0000-000046B50000}"/>
    <cellStyle name="SAPBEXheaderText 2 2" xfId="252" xr:uid="{00000000-0005-0000-0000-000047B50000}"/>
    <cellStyle name="SAPBEXheaderText 3" xfId="446" xr:uid="{00000000-0005-0000-0000-000048B50000}"/>
    <cellStyle name="SAPBEXheaderText 3 2" xfId="46602" xr:uid="{00000000-0005-0000-0000-000049B50000}"/>
    <cellStyle name="SAPBEXheaderText 4" xfId="31479" xr:uid="{00000000-0005-0000-0000-00004AB50000}"/>
    <cellStyle name="SAPBEXheaderText_2011-10 LIEE Table 6 (2)" xfId="253" xr:uid="{00000000-0005-0000-0000-00004BB50000}"/>
    <cellStyle name="SAPBEXHLevel0" xfId="254" xr:uid="{00000000-0005-0000-0000-00004CB50000}"/>
    <cellStyle name="SAPBEXHLevel0 10" xfId="1017" xr:uid="{00000000-0005-0000-0000-00004DB50000}"/>
    <cellStyle name="SAPBEXHLevel0 10 2" xfId="1018" xr:uid="{00000000-0005-0000-0000-00004EB50000}"/>
    <cellStyle name="SAPBEXHLevel0 11" xfId="1016" xr:uid="{00000000-0005-0000-0000-00004FB50000}"/>
    <cellStyle name="SAPBEXHLevel0 12" xfId="447" xr:uid="{00000000-0005-0000-0000-000050B50000}"/>
    <cellStyle name="SAPBEXHLevel0 13" xfId="31423" xr:uid="{00000000-0005-0000-0000-000051B50000}"/>
    <cellStyle name="SAPBEXHLevel0 2" xfId="255" xr:uid="{00000000-0005-0000-0000-000052B50000}"/>
    <cellStyle name="SAPBEXHLevel0 2 2" xfId="256" xr:uid="{00000000-0005-0000-0000-000053B50000}"/>
    <cellStyle name="SAPBEXHLevel0 2 2 2" xfId="539" xr:uid="{00000000-0005-0000-0000-000054B50000}"/>
    <cellStyle name="SAPBEXHLevel0 2 2 3" xfId="449" xr:uid="{00000000-0005-0000-0000-000055B50000}"/>
    <cellStyle name="SAPBEXHLevel0 2 2 4" xfId="31478" xr:uid="{00000000-0005-0000-0000-000056B50000}"/>
    <cellStyle name="SAPBEXHLevel0 2 3" xfId="538" xr:uid="{00000000-0005-0000-0000-000057B50000}"/>
    <cellStyle name="SAPBEXHLevel0 2 4" xfId="448" xr:uid="{00000000-0005-0000-0000-000058B50000}"/>
    <cellStyle name="SAPBEXHLevel0 2 5" xfId="31477" xr:uid="{00000000-0005-0000-0000-000059B50000}"/>
    <cellStyle name="SAPBEXHLevel0 3" xfId="450" xr:uid="{00000000-0005-0000-0000-00005AB50000}"/>
    <cellStyle name="SAPBEXHLevel0 3 2" xfId="540" xr:uid="{00000000-0005-0000-0000-00005BB50000}"/>
    <cellStyle name="SAPBEXHLevel0 3 3" xfId="46622" xr:uid="{00000000-0005-0000-0000-00005CB50000}"/>
    <cellStyle name="SAPBEXHLevel0 4" xfId="1019" xr:uid="{00000000-0005-0000-0000-00005DB50000}"/>
    <cellStyle name="SAPBEXHLevel0 5" xfId="1020" xr:uid="{00000000-0005-0000-0000-00005EB50000}"/>
    <cellStyle name="SAPBEXHLevel0 5 2" xfId="1021" xr:uid="{00000000-0005-0000-0000-00005FB50000}"/>
    <cellStyle name="SAPBEXHLevel0 5 3" xfId="1022" xr:uid="{00000000-0005-0000-0000-000060B50000}"/>
    <cellStyle name="SAPBEXHLevel0 6" xfId="1023" xr:uid="{00000000-0005-0000-0000-000061B50000}"/>
    <cellStyle name="SAPBEXHLevel0 6 2" xfId="1024" xr:uid="{00000000-0005-0000-0000-000062B50000}"/>
    <cellStyle name="SAPBEXHLevel0 7" xfId="1025" xr:uid="{00000000-0005-0000-0000-000063B50000}"/>
    <cellStyle name="SAPBEXHLevel0 7 2" xfId="1026" xr:uid="{00000000-0005-0000-0000-000064B50000}"/>
    <cellStyle name="SAPBEXHLevel0 8" xfId="1027" xr:uid="{00000000-0005-0000-0000-000065B50000}"/>
    <cellStyle name="SAPBEXHLevel0 9" xfId="1028" xr:uid="{00000000-0005-0000-0000-000066B50000}"/>
    <cellStyle name="SAPBEXHLevel0 9 2" xfId="1029" xr:uid="{00000000-0005-0000-0000-000067B50000}"/>
    <cellStyle name="SAPBEXHLevel0_2011-10 LIEE Table 6 (2)" xfId="257" xr:uid="{00000000-0005-0000-0000-000068B50000}"/>
    <cellStyle name="SAPBEXHLevel0X" xfId="258" xr:uid="{00000000-0005-0000-0000-000069B50000}"/>
    <cellStyle name="SAPBEXHLevel0X 10" xfId="1031" xr:uid="{00000000-0005-0000-0000-00006AB50000}"/>
    <cellStyle name="SAPBEXHLevel0X 10 2" xfId="1032" xr:uid="{00000000-0005-0000-0000-00006BB50000}"/>
    <cellStyle name="SAPBEXHLevel0X 11" xfId="1030" xr:uid="{00000000-0005-0000-0000-00006CB50000}"/>
    <cellStyle name="SAPBEXHLevel0X 12" xfId="451" xr:uid="{00000000-0005-0000-0000-00006DB50000}"/>
    <cellStyle name="SAPBEXHLevel0X 13" xfId="31422" xr:uid="{00000000-0005-0000-0000-00006EB50000}"/>
    <cellStyle name="SAPBEXHLevel0X 2" xfId="259" xr:uid="{00000000-0005-0000-0000-00006FB50000}"/>
    <cellStyle name="SAPBEXHLevel0X 2 2" xfId="260" xr:uid="{00000000-0005-0000-0000-000070B50000}"/>
    <cellStyle name="SAPBEXHLevel0X 2 2 2" xfId="542" xr:uid="{00000000-0005-0000-0000-000071B50000}"/>
    <cellStyle name="SAPBEXHLevel0X 2 2 3" xfId="453" xr:uid="{00000000-0005-0000-0000-000072B50000}"/>
    <cellStyle name="SAPBEXHLevel0X 2 2 4" xfId="31507" xr:uid="{00000000-0005-0000-0000-000073B50000}"/>
    <cellStyle name="SAPBEXHLevel0X 2 3" xfId="541" xr:uid="{00000000-0005-0000-0000-000074B50000}"/>
    <cellStyle name="SAPBEXHLevel0X 2 4" xfId="452" xr:uid="{00000000-0005-0000-0000-000075B50000}"/>
    <cellStyle name="SAPBEXHLevel0X 2 5" xfId="31421" xr:uid="{00000000-0005-0000-0000-000076B50000}"/>
    <cellStyle name="SAPBEXHLevel0X 3" xfId="261" xr:uid="{00000000-0005-0000-0000-000077B50000}"/>
    <cellStyle name="SAPBEXHLevel0X 3 2" xfId="262" xr:uid="{00000000-0005-0000-0000-000078B50000}"/>
    <cellStyle name="SAPBEXHLevel0X 3 2 2" xfId="543" xr:uid="{00000000-0005-0000-0000-000079B50000}"/>
    <cellStyle name="SAPBEXHLevel0X 3 2 3" xfId="31476" xr:uid="{00000000-0005-0000-0000-00007AB50000}"/>
    <cellStyle name="SAPBEXHLevel0X 3 3" xfId="454" xr:uid="{00000000-0005-0000-0000-00007BB50000}"/>
    <cellStyle name="SAPBEXHLevel0X 3 4" xfId="31418" xr:uid="{00000000-0005-0000-0000-00007CB50000}"/>
    <cellStyle name="SAPBEXHLevel0X 4" xfId="263" xr:uid="{00000000-0005-0000-0000-00007DB50000}"/>
    <cellStyle name="SAPBEXHLevel0X 4 2" xfId="1033" xr:uid="{00000000-0005-0000-0000-00007EB50000}"/>
    <cellStyle name="SAPBEXHLevel0X 5" xfId="1034" xr:uid="{00000000-0005-0000-0000-00007FB50000}"/>
    <cellStyle name="SAPBEXHLevel0X 5 2" xfId="1035" xr:uid="{00000000-0005-0000-0000-000080B50000}"/>
    <cellStyle name="SAPBEXHLevel0X 5 3" xfId="1036" xr:uid="{00000000-0005-0000-0000-000081B50000}"/>
    <cellStyle name="SAPBEXHLevel0X 5 4" xfId="46595" xr:uid="{00000000-0005-0000-0000-000082B50000}"/>
    <cellStyle name="SAPBEXHLevel0X 6" xfId="1037" xr:uid="{00000000-0005-0000-0000-000083B50000}"/>
    <cellStyle name="SAPBEXHLevel0X 6 2" xfId="1038" xr:uid="{00000000-0005-0000-0000-000084B50000}"/>
    <cellStyle name="SAPBEXHLevel0X 7" xfId="1039" xr:uid="{00000000-0005-0000-0000-000085B50000}"/>
    <cellStyle name="SAPBEXHLevel0X 7 2" xfId="1040" xr:uid="{00000000-0005-0000-0000-000086B50000}"/>
    <cellStyle name="SAPBEXHLevel0X 8" xfId="1041" xr:uid="{00000000-0005-0000-0000-000087B50000}"/>
    <cellStyle name="SAPBEXHLevel0X 9" xfId="1042" xr:uid="{00000000-0005-0000-0000-000088B50000}"/>
    <cellStyle name="SAPBEXHLevel0X 9 2" xfId="1043" xr:uid="{00000000-0005-0000-0000-000089B50000}"/>
    <cellStyle name="SAPBEXHLevel1" xfId="264" xr:uid="{00000000-0005-0000-0000-00008AB50000}"/>
    <cellStyle name="SAPBEXHLevel1 10" xfId="1045" xr:uid="{00000000-0005-0000-0000-00008BB50000}"/>
    <cellStyle name="SAPBEXHLevel1 10 2" xfId="1046" xr:uid="{00000000-0005-0000-0000-00008CB50000}"/>
    <cellStyle name="SAPBEXHLevel1 11" xfId="1044" xr:uid="{00000000-0005-0000-0000-00008DB50000}"/>
    <cellStyle name="SAPBEXHLevel1 12" xfId="455" xr:uid="{00000000-0005-0000-0000-00008EB50000}"/>
    <cellStyle name="SAPBEXHLevel1 13" xfId="31420" xr:uid="{00000000-0005-0000-0000-00008FB50000}"/>
    <cellStyle name="SAPBEXHLevel1 2" xfId="265" xr:uid="{00000000-0005-0000-0000-000090B50000}"/>
    <cellStyle name="SAPBEXHLevel1 2 2" xfId="266" xr:uid="{00000000-0005-0000-0000-000091B50000}"/>
    <cellStyle name="SAPBEXHLevel1 2 2 2" xfId="545" xr:uid="{00000000-0005-0000-0000-000092B50000}"/>
    <cellStyle name="SAPBEXHLevel1 2 2 3" xfId="457" xr:uid="{00000000-0005-0000-0000-000093B50000}"/>
    <cellStyle name="SAPBEXHLevel1 2 2 4" xfId="31409" xr:uid="{00000000-0005-0000-0000-000094B50000}"/>
    <cellStyle name="SAPBEXHLevel1 2 3" xfId="544" xr:uid="{00000000-0005-0000-0000-000095B50000}"/>
    <cellStyle name="SAPBEXHLevel1 2 4" xfId="456" xr:uid="{00000000-0005-0000-0000-000096B50000}"/>
    <cellStyle name="SAPBEXHLevel1 2 5" xfId="31419" xr:uid="{00000000-0005-0000-0000-000097B50000}"/>
    <cellStyle name="SAPBEXHLevel1 3" xfId="458" xr:uid="{00000000-0005-0000-0000-000098B50000}"/>
    <cellStyle name="SAPBEXHLevel1 3 2" xfId="546" xr:uid="{00000000-0005-0000-0000-000099B50000}"/>
    <cellStyle name="SAPBEXHLevel1 3 3" xfId="46587" xr:uid="{00000000-0005-0000-0000-00009AB50000}"/>
    <cellStyle name="SAPBEXHLevel1 4" xfId="1047" xr:uid="{00000000-0005-0000-0000-00009BB50000}"/>
    <cellStyle name="SAPBEXHLevel1 5" xfId="1048" xr:uid="{00000000-0005-0000-0000-00009CB50000}"/>
    <cellStyle name="SAPBEXHLevel1 5 2" xfId="1049" xr:uid="{00000000-0005-0000-0000-00009DB50000}"/>
    <cellStyle name="SAPBEXHLevel1 5 3" xfId="1050" xr:uid="{00000000-0005-0000-0000-00009EB50000}"/>
    <cellStyle name="SAPBEXHLevel1 6" xfId="1051" xr:uid="{00000000-0005-0000-0000-00009FB50000}"/>
    <cellStyle name="SAPBEXHLevel1 6 2" xfId="1052" xr:uid="{00000000-0005-0000-0000-0000A0B50000}"/>
    <cellStyle name="SAPBEXHLevel1 7" xfId="1053" xr:uid="{00000000-0005-0000-0000-0000A1B50000}"/>
    <cellStyle name="SAPBEXHLevel1 7 2" xfId="1054" xr:uid="{00000000-0005-0000-0000-0000A2B50000}"/>
    <cellStyle name="SAPBEXHLevel1 8" xfId="1055" xr:uid="{00000000-0005-0000-0000-0000A3B50000}"/>
    <cellStyle name="SAPBEXHLevel1 9" xfId="1056" xr:uid="{00000000-0005-0000-0000-0000A4B50000}"/>
    <cellStyle name="SAPBEXHLevel1 9 2" xfId="1057" xr:uid="{00000000-0005-0000-0000-0000A5B50000}"/>
    <cellStyle name="SAPBEXHLevel1_2011-12 LIEE Table 1 Updated budget" xfId="267" xr:uid="{00000000-0005-0000-0000-0000A6B50000}"/>
    <cellStyle name="SAPBEXHLevel1X" xfId="268" xr:uid="{00000000-0005-0000-0000-0000A7B50000}"/>
    <cellStyle name="SAPBEXHLevel1X 10" xfId="1059" xr:uid="{00000000-0005-0000-0000-0000A8B50000}"/>
    <cellStyle name="SAPBEXHLevel1X 10 2" xfId="1060" xr:uid="{00000000-0005-0000-0000-0000A9B50000}"/>
    <cellStyle name="SAPBEXHLevel1X 11" xfId="1058" xr:uid="{00000000-0005-0000-0000-0000AAB50000}"/>
    <cellStyle name="SAPBEXHLevel1X 12" xfId="459" xr:uid="{00000000-0005-0000-0000-0000ABB50000}"/>
    <cellStyle name="SAPBEXHLevel1X 13" xfId="31408" xr:uid="{00000000-0005-0000-0000-0000ACB50000}"/>
    <cellStyle name="SAPBEXHLevel1X 2" xfId="269" xr:uid="{00000000-0005-0000-0000-0000ADB50000}"/>
    <cellStyle name="SAPBEXHLevel1X 2 2" xfId="270" xr:uid="{00000000-0005-0000-0000-0000AEB50000}"/>
    <cellStyle name="SAPBEXHLevel1X 2 2 2" xfId="548" xr:uid="{00000000-0005-0000-0000-0000AFB50000}"/>
    <cellStyle name="SAPBEXHLevel1X 2 2 3" xfId="461" xr:uid="{00000000-0005-0000-0000-0000B0B50000}"/>
    <cellStyle name="SAPBEXHLevel1X 2 2 4" xfId="31407" xr:uid="{00000000-0005-0000-0000-0000B1B50000}"/>
    <cellStyle name="SAPBEXHLevel1X 2 3" xfId="547" xr:uid="{00000000-0005-0000-0000-0000B2B50000}"/>
    <cellStyle name="SAPBEXHLevel1X 2 4" xfId="460" xr:uid="{00000000-0005-0000-0000-0000B3B50000}"/>
    <cellStyle name="SAPBEXHLevel1X 2 5" xfId="31506" xr:uid="{00000000-0005-0000-0000-0000B4B50000}"/>
    <cellStyle name="SAPBEXHLevel1X 3" xfId="271" xr:uid="{00000000-0005-0000-0000-0000B5B50000}"/>
    <cellStyle name="SAPBEXHLevel1X 3 2" xfId="272" xr:uid="{00000000-0005-0000-0000-0000B6B50000}"/>
    <cellStyle name="SAPBEXHLevel1X 3 2 2" xfId="549" xr:uid="{00000000-0005-0000-0000-0000B7B50000}"/>
    <cellStyle name="SAPBEXHLevel1X 3 2 3" xfId="31406" xr:uid="{00000000-0005-0000-0000-0000B8B50000}"/>
    <cellStyle name="SAPBEXHLevel1X 3 3" xfId="462" xr:uid="{00000000-0005-0000-0000-0000B9B50000}"/>
    <cellStyle name="SAPBEXHLevel1X 3 4" xfId="31505" xr:uid="{00000000-0005-0000-0000-0000BAB50000}"/>
    <cellStyle name="SAPBEXHLevel1X 4" xfId="273" xr:uid="{00000000-0005-0000-0000-0000BBB50000}"/>
    <cellStyle name="SAPBEXHLevel1X 4 2" xfId="1061" xr:uid="{00000000-0005-0000-0000-0000BCB50000}"/>
    <cellStyle name="SAPBEXHLevel1X 5" xfId="1062" xr:uid="{00000000-0005-0000-0000-0000BDB50000}"/>
    <cellStyle name="SAPBEXHLevel1X 5 2" xfId="1063" xr:uid="{00000000-0005-0000-0000-0000BEB50000}"/>
    <cellStyle name="SAPBEXHLevel1X 5 3" xfId="1064" xr:uid="{00000000-0005-0000-0000-0000BFB50000}"/>
    <cellStyle name="SAPBEXHLevel1X 5 4" xfId="46623" xr:uid="{00000000-0005-0000-0000-0000C0B50000}"/>
    <cellStyle name="SAPBEXHLevel1X 6" xfId="1065" xr:uid="{00000000-0005-0000-0000-0000C1B50000}"/>
    <cellStyle name="SAPBEXHLevel1X 6 2" xfId="1066" xr:uid="{00000000-0005-0000-0000-0000C2B50000}"/>
    <cellStyle name="SAPBEXHLevel1X 7" xfId="1067" xr:uid="{00000000-0005-0000-0000-0000C3B50000}"/>
    <cellStyle name="SAPBEXHLevel1X 7 2" xfId="1068" xr:uid="{00000000-0005-0000-0000-0000C4B50000}"/>
    <cellStyle name="SAPBEXHLevel1X 8" xfId="1069" xr:uid="{00000000-0005-0000-0000-0000C5B50000}"/>
    <cellStyle name="SAPBEXHLevel1X 9" xfId="1070" xr:uid="{00000000-0005-0000-0000-0000C6B50000}"/>
    <cellStyle name="SAPBEXHLevel1X 9 2" xfId="1071" xr:uid="{00000000-0005-0000-0000-0000C7B50000}"/>
    <cellStyle name="SAPBEXHLevel2" xfId="274" xr:uid="{00000000-0005-0000-0000-0000C8B50000}"/>
    <cellStyle name="SAPBEXHLevel2 10" xfId="1073" xr:uid="{00000000-0005-0000-0000-0000C9B50000}"/>
    <cellStyle name="SAPBEXHLevel2 10 2" xfId="1074" xr:uid="{00000000-0005-0000-0000-0000CAB50000}"/>
    <cellStyle name="SAPBEXHLevel2 11" xfId="1072" xr:uid="{00000000-0005-0000-0000-0000CBB50000}"/>
    <cellStyle name="SAPBEXHLevel2 12" xfId="463" xr:uid="{00000000-0005-0000-0000-0000CCB50000}"/>
    <cellStyle name="SAPBEXHLevel2 13" xfId="31417" xr:uid="{00000000-0005-0000-0000-0000CDB50000}"/>
    <cellStyle name="SAPBEXHLevel2 2" xfId="275" xr:uid="{00000000-0005-0000-0000-0000CEB50000}"/>
    <cellStyle name="SAPBEXHLevel2 2 2" xfId="276" xr:uid="{00000000-0005-0000-0000-0000CFB50000}"/>
    <cellStyle name="SAPBEXHLevel2 2 2 2" xfId="551" xr:uid="{00000000-0005-0000-0000-0000D0B50000}"/>
    <cellStyle name="SAPBEXHLevel2 2 2 3" xfId="465" xr:uid="{00000000-0005-0000-0000-0000D1B50000}"/>
    <cellStyle name="SAPBEXHLevel2 2 2 4" xfId="31405" xr:uid="{00000000-0005-0000-0000-0000D2B50000}"/>
    <cellStyle name="SAPBEXHLevel2 2 3" xfId="550" xr:uid="{00000000-0005-0000-0000-0000D3B50000}"/>
    <cellStyle name="SAPBEXHLevel2 2 4" xfId="464" xr:uid="{00000000-0005-0000-0000-0000D4B50000}"/>
    <cellStyle name="SAPBEXHLevel2 2 5" xfId="31504" xr:uid="{00000000-0005-0000-0000-0000D5B50000}"/>
    <cellStyle name="SAPBEXHLevel2 3" xfId="466" xr:uid="{00000000-0005-0000-0000-0000D6B50000}"/>
    <cellStyle name="SAPBEXHLevel2 3 2" xfId="552" xr:uid="{00000000-0005-0000-0000-0000D7B50000}"/>
    <cellStyle name="SAPBEXHLevel2 3 3" xfId="46586" xr:uid="{00000000-0005-0000-0000-0000D8B50000}"/>
    <cellStyle name="SAPBEXHLevel2 4" xfId="1075" xr:uid="{00000000-0005-0000-0000-0000D9B50000}"/>
    <cellStyle name="SAPBEXHLevel2 5" xfId="1076" xr:uid="{00000000-0005-0000-0000-0000DAB50000}"/>
    <cellStyle name="SAPBEXHLevel2 5 2" xfId="1077" xr:uid="{00000000-0005-0000-0000-0000DBB50000}"/>
    <cellStyle name="SAPBEXHLevel2 5 3" xfId="1078" xr:uid="{00000000-0005-0000-0000-0000DCB50000}"/>
    <cellStyle name="SAPBEXHLevel2 6" xfId="1079" xr:uid="{00000000-0005-0000-0000-0000DDB50000}"/>
    <cellStyle name="SAPBEXHLevel2 6 2" xfId="1080" xr:uid="{00000000-0005-0000-0000-0000DEB50000}"/>
    <cellStyle name="SAPBEXHLevel2 7" xfId="1081" xr:uid="{00000000-0005-0000-0000-0000DFB50000}"/>
    <cellStyle name="SAPBEXHLevel2 7 2" xfId="1082" xr:uid="{00000000-0005-0000-0000-0000E0B50000}"/>
    <cellStyle name="SAPBEXHLevel2 8" xfId="1083" xr:uid="{00000000-0005-0000-0000-0000E1B50000}"/>
    <cellStyle name="SAPBEXHLevel2 9" xfId="1084" xr:uid="{00000000-0005-0000-0000-0000E2B50000}"/>
    <cellStyle name="SAPBEXHLevel2 9 2" xfId="1085" xr:uid="{00000000-0005-0000-0000-0000E3B50000}"/>
    <cellStyle name="SAPBEXHLevel2_2011-12 LIEE Table 1 Updated budget" xfId="277" xr:uid="{00000000-0005-0000-0000-0000E4B50000}"/>
    <cellStyle name="SAPBEXHLevel2X" xfId="278" xr:uid="{00000000-0005-0000-0000-0000E5B50000}"/>
    <cellStyle name="SAPBEXHLevel2X 10" xfId="1087" xr:uid="{00000000-0005-0000-0000-0000E6B50000}"/>
    <cellStyle name="SAPBEXHLevel2X 10 2" xfId="1088" xr:uid="{00000000-0005-0000-0000-0000E7B50000}"/>
    <cellStyle name="SAPBEXHLevel2X 11" xfId="1086" xr:uid="{00000000-0005-0000-0000-0000E8B50000}"/>
    <cellStyle name="SAPBEXHLevel2X 12" xfId="467" xr:uid="{00000000-0005-0000-0000-0000E9B50000}"/>
    <cellStyle name="SAPBEXHLevel2X 13" xfId="31404" xr:uid="{00000000-0005-0000-0000-0000EAB50000}"/>
    <cellStyle name="SAPBEXHLevel2X 2" xfId="279" xr:uid="{00000000-0005-0000-0000-0000EBB50000}"/>
    <cellStyle name="SAPBEXHLevel2X 2 2" xfId="280" xr:uid="{00000000-0005-0000-0000-0000ECB50000}"/>
    <cellStyle name="SAPBEXHLevel2X 2 2 2" xfId="554" xr:uid="{00000000-0005-0000-0000-0000EDB50000}"/>
    <cellStyle name="SAPBEXHLevel2X 2 2 3" xfId="469" xr:uid="{00000000-0005-0000-0000-0000EEB50000}"/>
    <cellStyle name="SAPBEXHLevel2X 2 2 4" xfId="31403" xr:uid="{00000000-0005-0000-0000-0000EFB50000}"/>
    <cellStyle name="SAPBEXHLevel2X 2 3" xfId="553" xr:uid="{00000000-0005-0000-0000-0000F0B50000}"/>
    <cellStyle name="SAPBEXHLevel2X 2 4" xfId="468" xr:uid="{00000000-0005-0000-0000-0000F1B50000}"/>
    <cellStyle name="SAPBEXHLevel2X 2 5" xfId="31503" xr:uid="{00000000-0005-0000-0000-0000F2B50000}"/>
    <cellStyle name="SAPBEXHLevel2X 3" xfId="281" xr:uid="{00000000-0005-0000-0000-0000F3B50000}"/>
    <cellStyle name="SAPBEXHLevel2X 3 2" xfId="282" xr:uid="{00000000-0005-0000-0000-0000F4B50000}"/>
    <cellStyle name="SAPBEXHLevel2X 3 2 2" xfId="555" xr:uid="{00000000-0005-0000-0000-0000F5B50000}"/>
    <cellStyle name="SAPBEXHLevel2X 3 2 3" xfId="31402" xr:uid="{00000000-0005-0000-0000-0000F6B50000}"/>
    <cellStyle name="SAPBEXHLevel2X 3 3" xfId="470" xr:uid="{00000000-0005-0000-0000-0000F7B50000}"/>
    <cellStyle name="SAPBEXHLevel2X 3 4" xfId="31502" xr:uid="{00000000-0005-0000-0000-0000F8B50000}"/>
    <cellStyle name="SAPBEXHLevel2X 4" xfId="283" xr:uid="{00000000-0005-0000-0000-0000F9B50000}"/>
    <cellStyle name="SAPBEXHLevel2X 4 2" xfId="1089" xr:uid="{00000000-0005-0000-0000-0000FAB50000}"/>
    <cellStyle name="SAPBEXHLevel2X 5" xfId="1090" xr:uid="{00000000-0005-0000-0000-0000FBB50000}"/>
    <cellStyle name="SAPBEXHLevel2X 5 2" xfId="1091" xr:uid="{00000000-0005-0000-0000-0000FCB50000}"/>
    <cellStyle name="SAPBEXHLevel2X 5 3" xfId="1092" xr:uid="{00000000-0005-0000-0000-0000FDB50000}"/>
    <cellStyle name="SAPBEXHLevel2X 5 4" xfId="46594" xr:uid="{00000000-0005-0000-0000-0000FEB50000}"/>
    <cellStyle name="SAPBEXHLevel2X 6" xfId="1093" xr:uid="{00000000-0005-0000-0000-0000FFB50000}"/>
    <cellStyle name="SAPBEXHLevel2X 6 2" xfId="1094" xr:uid="{00000000-0005-0000-0000-000000B60000}"/>
    <cellStyle name="SAPBEXHLevel2X 7" xfId="1095" xr:uid="{00000000-0005-0000-0000-000001B60000}"/>
    <cellStyle name="SAPBEXHLevel2X 7 2" xfId="1096" xr:uid="{00000000-0005-0000-0000-000002B60000}"/>
    <cellStyle name="SAPBEXHLevel2X 8" xfId="1097" xr:uid="{00000000-0005-0000-0000-000003B60000}"/>
    <cellStyle name="SAPBEXHLevel2X 9" xfId="1098" xr:uid="{00000000-0005-0000-0000-000004B60000}"/>
    <cellStyle name="SAPBEXHLevel2X 9 2" xfId="1099" xr:uid="{00000000-0005-0000-0000-000005B60000}"/>
    <cellStyle name="SAPBEXHLevel3" xfId="284" xr:uid="{00000000-0005-0000-0000-000006B60000}"/>
    <cellStyle name="SAPBEXHLevel3 10" xfId="1101" xr:uid="{00000000-0005-0000-0000-000007B60000}"/>
    <cellStyle name="SAPBEXHLevel3 10 2" xfId="1102" xr:uid="{00000000-0005-0000-0000-000008B60000}"/>
    <cellStyle name="SAPBEXHLevel3 11" xfId="1100" xr:uid="{00000000-0005-0000-0000-000009B60000}"/>
    <cellStyle name="SAPBEXHLevel3 12" xfId="471" xr:uid="{00000000-0005-0000-0000-00000AB60000}"/>
    <cellStyle name="SAPBEXHLevel3 13" xfId="31401" xr:uid="{00000000-0005-0000-0000-00000BB60000}"/>
    <cellStyle name="SAPBEXHLevel3 2" xfId="285" xr:uid="{00000000-0005-0000-0000-00000CB60000}"/>
    <cellStyle name="SAPBEXHLevel3 2 2" xfId="286" xr:uid="{00000000-0005-0000-0000-00000DB60000}"/>
    <cellStyle name="SAPBEXHLevel3 2 2 2" xfId="557" xr:uid="{00000000-0005-0000-0000-00000EB60000}"/>
    <cellStyle name="SAPBEXHLevel3 2 2 3" xfId="473" xr:uid="{00000000-0005-0000-0000-00000FB60000}"/>
    <cellStyle name="SAPBEXHLevel3 2 2 4" xfId="31400" xr:uid="{00000000-0005-0000-0000-000010B60000}"/>
    <cellStyle name="SAPBEXHLevel3 2 3" xfId="556" xr:uid="{00000000-0005-0000-0000-000011B60000}"/>
    <cellStyle name="SAPBEXHLevel3 2 4" xfId="472" xr:uid="{00000000-0005-0000-0000-000012B60000}"/>
    <cellStyle name="SAPBEXHLevel3 2 5" xfId="31501" xr:uid="{00000000-0005-0000-0000-000013B60000}"/>
    <cellStyle name="SAPBEXHLevel3 3" xfId="474" xr:uid="{00000000-0005-0000-0000-000014B60000}"/>
    <cellStyle name="SAPBEXHLevel3 3 2" xfId="558" xr:uid="{00000000-0005-0000-0000-000015B60000}"/>
    <cellStyle name="SAPBEXHLevel3 3 3" xfId="46724" xr:uid="{00000000-0005-0000-0000-000016B60000}"/>
    <cellStyle name="SAPBEXHLevel3 4" xfId="1103" xr:uid="{00000000-0005-0000-0000-000017B60000}"/>
    <cellStyle name="SAPBEXHLevel3 5" xfId="1104" xr:uid="{00000000-0005-0000-0000-000018B60000}"/>
    <cellStyle name="SAPBEXHLevel3 5 2" xfId="1105" xr:uid="{00000000-0005-0000-0000-000019B60000}"/>
    <cellStyle name="SAPBEXHLevel3 5 3" xfId="1106" xr:uid="{00000000-0005-0000-0000-00001AB60000}"/>
    <cellStyle name="SAPBEXHLevel3 6" xfId="1107" xr:uid="{00000000-0005-0000-0000-00001BB60000}"/>
    <cellStyle name="SAPBEXHLevel3 6 2" xfId="1108" xr:uid="{00000000-0005-0000-0000-00001CB60000}"/>
    <cellStyle name="SAPBEXHLevel3 7" xfId="1109" xr:uid="{00000000-0005-0000-0000-00001DB60000}"/>
    <cellStyle name="SAPBEXHLevel3 7 2" xfId="1110" xr:uid="{00000000-0005-0000-0000-00001EB60000}"/>
    <cellStyle name="SAPBEXHLevel3 8" xfId="1111" xr:uid="{00000000-0005-0000-0000-00001FB60000}"/>
    <cellStyle name="SAPBEXHLevel3 9" xfId="1112" xr:uid="{00000000-0005-0000-0000-000020B60000}"/>
    <cellStyle name="SAPBEXHLevel3 9 2" xfId="1113" xr:uid="{00000000-0005-0000-0000-000021B60000}"/>
    <cellStyle name="SAPBEXHLevel3_2011-12 LIEE Table 1 Updated budget" xfId="287" xr:uid="{00000000-0005-0000-0000-000022B60000}"/>
    <cellStyle name="SAPBEXHLevel3X" xfId="288" xr:uid="{00000000-0005-0000-0000-000023B60000}"/>
    <cellStyle name="SAPBEXHLevel3X 10" xfId="1115" xr:uid="{00000000-0005-0000-0000-000024B60000}"/>
    <cellStyle name="SAPBEXHLevel3X 10 2" xfId="1116" xr:uid="{00000000-0005-0000-0000-000025B60000}"/>
    <cellStyle name="SAPBEXHLevel3X 11" xfId="1114" xr:uid="{00000000-0005-0000-0000-000026B60000}"/>
    <cellStyle name="SAPBEXHLevel3X 12" xfId="475" xr:uid="{00000000-0005-0000-0000-000027B60000}"/>
    <cellStyle name="SAPBEXHLevel3X 13" xfId="31399" xr:uid="{00000000-0005-0000-0000-000028B60000}"/>
    <cellStyle name="SAPBEXHLevel3X 2" xfId="289" xr:uid="{00000000-0005-0000-0000-000029B60000}"/>
    <cellStyle name="SAPBEXHLevel3X 2 2" xfId="290" xr:uid="{00000000-0005-0000-0000-00002AB60000}"/>
    <cellStyle name="SAPBEXHLevel3X 2 2 2" xfId="560" xr:uid="{00000000-0005-0000-0000-00002BB60000}"/>
    <cellStyle name="SAPBEXHLevel3X 2 2 3" xfId="477" xr:uid="{00000000-0005-0000-0000-00002CB60000}"/>
    <cellStyle name="SAPBEXHLevel3X 2 2 4" xfId="31398" xr:uid="{00000000-0005-0000-0000-00002DB60000}"/>
    <cellStyle name="SAPBEXHLevel3X 2 3" xfId="559" xr:uid="{00000000-0005-0000-0000-00002EB60000}"/>
    <cellStyle name="SAPBEXHLevel3X 2 4" xfId="476" xr:uid="{00000000-0005-0000-0000-00002FB60000}"/>
    <cellStyle name="SAPBEXHLevel3X 2 5" xfId="31500" xr:uid="{00000000-0005-0000-0000-000030B60000}"/>
    <cellStyle name="SAPBEXHLevel3X 3" xfId="291" xr:uid="{00000000-0005-0000-0000-000031B60000}"/>
    <cellStyle name="SAPBEXHLevel3X 3 2" xfId="292" xr:uid="{00000000-0005-0000-0000-000032B60000}"/>
    <cellStyle name="SAPBEXHLevel3X 3 2 2" xfId="561" xr:uid="{00000000-0005-0000-0000-000033B60000}"/>
    <cellStyle name="SAPBEXHLevel3X 3 2 3" xfId="31397" xr:uid="{00000000-0005-0000-0000-000034B60000}"/>
    <cellStyle name="SAPBEXHLevel3X 3 3" xfId="478" xr:uid="{00000000-0005-0000-0000-000035B60000}"/>
    <cellStyle name="SAPBEXHLevel3X 3 4" xfId="31499" xr:uid="{00000000-0005-0000-0000-000036B60000}"/>
    <cellStyle name="SAPBEXHLevel3X 4" xfId="293" xr:uid="{00000000-0005-0000-0000-000037B60000}"/>
    <cellStyle name="SAPBEXHLevel3X 4 2" xfId="1117" xr:uid="{00000000-0005-0000-0000-000038B60000}"/>
    <cellStyle name="SAPBEXHLevel3X 5" xfId="1118" xr:uid="{00000000-0005-0000-0000-000039B60000}"/>
    <cellStyle name="SAPBEXHLevel3X 5 2" xfId="1119" xr:uid="{00000000-0005-0000-0000-00003AB60000}"/>
    <cellStyle name="SAPBEXHLevel3X 5 3" xfId="1120" xr:uid="{00000000-0005-0000-0000-00003BB60000}"/>
    <cellStyle name="SAPBEXHLevel3X 5 4" xfId="46624" xr:uid="{00000000-0005-0000-0000-00003CB60000}"/>
    <cellStyle name="SAPBEXHLevel3X 6" xfId="1121" xr:uid="{00000000-0005-0000-0000-00003DB60000}"/>
    <cellStyle name="SAPBEXHLevel3X 6 2" xfId="1122" xr:uid="{00000000-0005-0000-0000-00003EB60000}"/>
    <cellStyle name="SAPBEXHLevel3X 7" xfId="1123" xr:uid="{00000000-0005-0000-0000-00003FB60000}"/>
    <cellStyle name="SAPBEXHLevel3X 7 2" xfId="1124" xr:uid="{00000000-0005-0000-0000-000040B60000}"/>
    <cellStyle name="SAPBEXHLevel3X 8" xfId="1125" xr:uid="{00000000-0005-0000-0000-000041B60000}"/>
    <cellStyle name="SAPBEXHLevel3X 9" xfId="1126" xr:uid="{00000000-0005-0000-0000-000042B60000}"/>
    <cellStyle name="SAPBEXHLevel3X 9 2" xfId="1127" xr:uid="{00000000-0005-0000-0000-000043B60000}"/>
    <cellStyle name="SAPBEXinputData" xfId="46616" xr:uid="{00000000-0005-0000-0000-000044B60000}"/>
    <cellStyle name="SAPBEXresData" xfId="294" xr:uid="{00000000-0005-0000-0000-000045B60000}"/>
    <cellStyle name="SAPBEXresData 2" xfId="295" xr:uid="{00000000-0005-0000-0000-000046B60000}"/>
    <cellStyle name="SAPBEXresData 3" xfId="479" xr:uid="{00000000-0005-0000-0000-000047B60000}"/>
    <cellStyle name="SAPBEXresData 3 2" xfId="46662" xr:uid="{00000000-0005-0000-0000-000048B60000}"/>
    <cellStyle name="SAPBEXresData 4" xfId="31396" xr:uid="{00000000-0005-0000-0000-000049B60000}"/>
    <cellStyle name="SAPBEXresDataEmph" xfId="296" xr:uid="{00000000-0005-0000-0000-00004AB60000}"/>
    <cellStyle name="SAPBEXresDataEmph 2" xfId="480" xr:uid="{00000000-0005-0000-0000-00004BB60000}"/>
    <cellStyle name="SAPBEXresDataEmph 2 2" xfId="46609" xr:uid="{00000000-0005-0000-0000-00004CB60000}"/>
    <cellStyle name="SAPBEXresDataEmph 3" xfId="31395" xr:uid="{00000000-0005-0000-0000-00004DB60000}"/>
    <cellStyle name="SAPBEXresExc1" xfId="297" xr:uid="{00000000-0005-0000-0000-00004EB60000}"/>
    <cellStyle name="SAPBEXresExc1Emph" xfId="298" xr:uid="{00000000-0005-0000-0000-00004FB60000}"/>
    <cellStyle name="SAPBEXresExc2" xfId="299" xr:uid="{00000000-0005-0000-0000-000050B60000}"/>
    <cellStyle name="SAPBEXresExc2Emph" xfId="300" xr:uid="{00000000-0005-0000-0000-000051B60000}"/>
    <cellStyle name="SAPBEXresItem" xfId="301" xr:uid="{00000000-0005-0000-0000-000052B60000}"/>
    <cellStyle name="SAPBEXresItem 2" xfId="481" xr:uid="{00000000-0005-0000-0000-000053B60000}"/>
    <cellStyle name="SAPBEXresItem 2 2" xfId="46632" xr:uid="{00000000-0005-0000-0000-000054B60000}"/>
    <cellStyle name="SAPBEXresItem 3" xfId="31498" xr:uid="{00000000-0005-0000-0000-000055B60000}"/>
    <cellStyle name="SAPBEXresItemX" xfId="302" xr:uid="{00000000-0005-0000-0000-000056B60000}"/>
    <cellStyle name="SAPBEXresItemX 2" xfId="303" xr:uid="{00000000-0005-0000-0000-000057B60000}"/>
    <cellStyle name="SAPBEXresItemX 2 2" xfId="483" xr:uid="{00000000-0005-0000-0000-000058B60000}"/>
    <cellStyle name="SAPBEXresItemX 2 3" xfId="31497" xr:uid="{00000000-0005-0000-0000-000059B60000}"/>
    <cellStyle name="SAPBEXresItemX 3" xfId="482" xr:uid="{00000000-0005-0000-0000-00005AB60000}"/>
    <cellStyle name="SAPBEXresItemX 3 2" xfId="46600" xr:uid="{00000000-0005-0000-0000-00005BB60000}"/>
    <cellStyle name="SAPBEXresItemX 4" xfId="31394" xr:uid="{00000000-0005-0000-0000-00005CB60000}"/>
    <cellStyle name="SAPBEXRow_Headings_SA" xfId="304" xr:uid="{00000000-0005-0000-0000-00005DB60000}"/>
    <cellStyle name="SAPBEXRowResults_SA" xfId="305" xr:uid="{00000000-0005-0000-0000-00005EB60000}"/>
    <cellStyle name="SAPBEXstdData" xfId="306" xr:uid="{00000000-0005-0000-0000-00005FB60000}"/>
    <cellStyle name="SAPBEXstdData 2" xfId="307" xr:uid="{00000000-0005-0000-0000-000060B60000}"/>
    <cellStyle name="SAPBEXstdData 2 2" xfId="308" xr:uid="{00000000-0005-0000-0000-000061B60000}"/>
    <cellStyle name="SAPBEXstdData 3" xfId="309" xr:uid="{00000000-0005-0000-0000-000062B60000}"/>
    <cellStyle name="SAPBEXstdData 4" xfId="484" xr:uid="{00000000-0005-0000-0000-000063B60000}"/>
    <cellStyle name="SAPBEXstdData 4 2" xfId="46598" xr:uid="{00000000-0005-0000-0000-000064B60000}"/>
    <cellStyle name="SAPBEXstdData 5" xfId="31393" xr:uid="{00000000-0005-0000-0000-000065B60000}"/>
    <cellStyle name="SAPBEXstdData_Sept 2011 Total BW Data" xfId="310" xr:uid="{00000000-0005-0000-0000-000066B60000}"/>
    <cellStyle name="SAPBEXstdDataEmph" xfId="311" xr:uid="{00000000-0005-0000-0000-000067B60000}"/>
    <cellStyle name="SAPBEXstdDataEmph 2" xfId="485" xr:uid="{00000000-0005-0000-0000-000068B60000}"/>
    <cellStyle name="SAPBEXstdDataEmph 3" xfId="31496" xr:uid="{00000000-0005-0000-0000-000069B60000}"/>
    <cellStyle name="SAPBEXstdExc1" xfId="312" xr:uid="{00000000-0005-0000-0000-00006AB60000}"/>
    <cellStyle name="SAPBEXstdExc1Emph" xfId="313" xr:uid="{00000000-0005-0000-0000-00006BB60000}"/>
    <cellStyle name="SAPBEXstdExc2" xfId="314" xr:uid="{00000000-0005-0000-0000-00006CB60000}"/>
    <cellStyle name="SAPBEXstdExc2Emph" xfId="315" xr:uid="{00000000-0005-0000-0000-00006DB60000}"/>
    <cellStyle name="SAPBEXstdItem" xfId="316" xr:uid="{00000000-0005-0000-0000-00006EB60000}"/>
    <cellStyle name="SAPBEXstdItem 2" xfId="317" xr:uid="{00000000-0005-0000-0000-00006FB60000}"/>
    <cellStyle name="SAPBEXstdItem 2 2" xfId="318" xr:uid="{00000000-0005-0000-0000-000070B60000}"/>
    <cellStyle name="SAPBEXstdItem 3" xfId="319" xr:uid="{00000000-0005-0000-0000-000071B60000}"/>
    <cellStyle name="SAPBEXstdItem 3 2" xfId="320" xr:uid="{00000000-0005-0000-0000-000072B60000}"/>
    <cellStyle name="SAPBEXstdItem 4" xfId="321" xr:uid="{00000000-0005-0000-0000-000073B60000}"/>
    <cellStyle name="SAPBEXstdItem 5" xfId="486" xr:uid="{00000000-0005-0000-0000-000074B60000}"/>
    <cellStyle name="SAPBEXstdItem 5 2" xfId="46597" xr:uid="{00000000-0005-0000-0000-000075B60000}"/>
    <cellStyle name="SAPBEXstdItem 6" xfId="31392" xr:uid="{00000000-0005-0000-0000-000076B60000}"/>
    <cellStyle name="SAPBEXstdItem_Sept 2011 Total BW Data" xfId="322" xr:uid="{00000000-0005-0000-0000-000077B60000}"/>
    <cellStyle name="SAPBEXstdItemX" xfId="323" xr:uid="{00000000-0005-0000-0000-000078B60000}"/>
    <cellStyle name="SAPBEXstdItemX 2" xfId="488" xr:uid="{00000000-0005-0000-0000-000079B60000}"/>
    <cellStyle name="SAPBEXstdItemX 2 2" xfId="46599" xr:uid="{00000000-0005-0000-0000-00007AB60000}"/>
    <cellStyle name="SAPBEXstdItemX 3" xfId="487" xr:uid="{00000000-0005-0000-0000-00007BB60000}"/>
    <cellStyle name="SAPBEXstdItemX 4" xfId="31513" xr:uid="{00000000-0005-0000-0000-00007CB60000}"/>
    <cellStyle name="SAPBEXsubData" xfId="324" xr:uid="{00000000-0005-0000-0000-00007DB60000}"/>
    <cellStyle name="SAPBEXsubData 2" xfId="489" xr:uid="{00000000-0005-0000-0000-00007EB60000}"/>
    <cellStyle name="SAPBEXsubData 3" xfId="31514" xr:uid="{00000000-0005-0000-0000-00007FB60000}"/>
    <cellStyle name="SAPBEXsubDataEmph" xfId="325" xr:uid="{00000000-0005-0000-0000-000080B60000}"/>
    <cellStyle name="SAPBEXsubDataEmph 2" xfId="490" xr:uid="{00000000-0005-0000-0000-000081B60000}"/>
    <cellStyle name="SAPBEXsubDataEmph 3" xfId="31515" xr:uid="{00000000-0005-0000-0000-000082B60000}"/>
    <cellStyle name="SAPBEXsubExc1" xfId="326" xr:uid="{00000000-0005-0000-0000-000083B60000}"/>
    <cellStyle name="SAPBEXsubExc1Emph" xfId="327" xr:uid="{00000000-0005-0000-0000-000084B60000}"/>
    <cellStyle name="SAPBEXsubExc2" xfId="328" xr:uid="{00000000-0005-0000-0000-000085B60000}"/>
    <cellStyle name="SAPBEXsubExc2Emph" xfId="329" xr:uid="{00000000-0005-0000-0000-000086B60000}"/>
    <cellStyle name="SAPBEXsubItem" xfId="330" xr:uid="{00000000-0005-0000-0000-000087B60000}"/>
    <cellStyle name="SAPBEXsubItem 2" xfId="491" xr:uid="{00000000-0005-0000-0000-000088B60000}"/>
    <cellStyle name="SAPBEXsubItem 3" xfId="31516" xr:uid="{00000000-0005-0000-0000-000089B60000}"/>
    <cellStyle name="SAPBEXtitle" xfId="331" xr:uid="{00000000-0005-0000-0000-00008AB60000}"/>
    <cellStyle name="SAPBEXtitle 2" xfId="492" xr:uid="{00000000-0005-0000-0000-00008BB60000}"/>
    <cellStyle name="SAPBEXtitle 2 2" xfId="46633" xr:uid="{00000000-0005-0000-0000-00008CB60000}"/>
    <cellStyle name="SAPBEXtitle 3" xfId="31517" xr:uid="{00000000-0005-0000-0000-00008DB60000}"/>
    <cellStyle name="SAPBEXundefined" xfId="332" xr:uid="{00000000-0005-0000-0000-00008EB60000}"/>
    <cellStyle name="SAPBEXundefined 2" xfId="333" xr:uid="{00000000-0005-0000-0000-00008FB60000}"/>
    <cellStyle name="SAPBEXundefined 3" xfId="493" xr:uid="{00000000-0005-0000-0000-000090B60000}"/>
    <cellStyle name="SAPBEXundefined 3 2" xfId="46625" xr:uid="{00000000-0005-0000-0000-000091B60000}"/>
    <cellStyle name="SAPBEXundefined 4" xfId="31518" xr:uid="{00000000-0005-0000-0000-000092B60000}"/>
    <cellStyle name="SAPBEXundefined_Sheet2" xfId="356" xr:uid="{00000000-0005-0000-0000-000093B60000}"/>
    <cellStyle name="SEM-BPS-input-on" xfId="334" xr:uid="{00000000-0005-0000-0000-000094B60000}"/>
    <cellStyle name="SEM-BPS-key" xfId="335" xr:uid="{00000000-0005-0000-0000-000095B60000}"/>
    <cellStyle name="Sheet Title" xfId="46585" xr:uid="{00000000-0005-0000-0000-000096B60000}"/>
    <cellStyle name="Style 1" xfId="336" xr:uid="{00000000-0005-0000-0000-000097B60000}"/>
    <cellStyle name="Style 26" xfId="337" xr:uid="{00000000-0005-0000-0000-000098B60000}"/>
    <cellStyle name="Style 26 2" xfId="338" xr:uid="{00000000-0005-0000-0000-000099B60000}"/>
    <cellStyle name="Style 26 2 2" xfId="339" xr:uid="{00000000-0005-0000-0000-00009AB60000}"/>
    <cellStyle name="Style 26 3" xfId="494" xr:uid="{00000000-0005-0000-0000-00009BB60000}"/>
    <cellStyle name="Style 26 4" xfId="31519" xr:uid="{00000000-0005-0000-0000-00009CB60000}"/>
    <cellStyle name="Title 2" xfId="340" xr:uid="{00000000-0005-0000-0000-00009DB60000}"/>
    <cellStyle name="Title 2 2" xfId="1129" xr:uid="{00000000-0005-0000-0000-00009EB60000}"/>
    <cellStyle name="Title 2 2 2" xfId="46737" xr:uid="{00000000-0005-0000-0000-00009FB60000}"/>
    <cellStyle name="Title 2 3" xfId="1130" xr:uid="{00000000-0005-0000-0000-0000A0B60000}"/>
    <cellStyle name="Title 2 4" xfId="1131" xr:uid="{00000000-0005-0000-0000-0000A1B60000}"/>
    <cellStyle name="Title 2 5" xfId="1132" xr:uid="{00000000-0005-0000-0000-0000A2B60000}"/>
    <cellStyle name="Title 2 6" xfId="1133" xr:uid="{00000000-0005-0000-0000-0000A3B60000}"/>
    <cellStyle name="Title 2 7" xfId="1128" xr:uid="{00000000-0005-0000-0000-0000A4B60000}"/>
    <cellStyle name="Title 2 8" xfId="408" xr:uid="{00000000-0005-0000-0000-0000A5B60000}"/>
    <cellStyle name="Title 2 9" xfId="31520" xr:uid="{00000000-0005-0000-0000-0000A6B60000}"/>
    <cellStyle name="Title 3" xfId="31371" xr:uid="{00000000-0005-0000-0000-0000A7B60000}"/>
    <cellStyle name="Title 3 2" xfId="46641" xr:uid="{00000000-0005-0000-0000-0000A8B60000}"/>
    <cellStyle name="Total 10" xfId="1135" xr:uid="{00000000-0005-0000-0000-0000A9B60000}"/>
    <cellStyle name="Total 11" xfId="1136" xr:uid="{00000000-0005-0000-0000-0000AAB60000}"/>
    <cellStyle name="Total 11 2" xfId="1137" xr:uid="{00000000-0005-0000-0000-0000ABB60000}"/>
    <cellStyle name="Total 12" xfId="1138" xr:uid="{00000000-0005-0000-0000-0000ACB60000}"/>
    <cellStyle name="Total 12 2" xfId="1139" xr:uid="{00000000-0005-0000-0000-0000ADB60000}"/>
    <cellStyle name="Total 13" xfId="1140" xr:uid="{00000000-0005-0000-0000-0000AEB60000}"/>
    <cellStyle name="Total 14" xfId="1141" xr:uid="{00000000-0005-0000-0000-0000AFB60000}"/>
    <cellStyle name="Total 15" xfId="1134" xr:uid="{00000000-0005-0000-0000-0000B0B60000}"/>
    <cellStyle name="Total 2" xfId="341" xr:uid="{00000000-0005-0000-0000-0000B1B60000}"/>
    <cellStyle name="Total 2 2" xfId="342" xr:uid="{00000000-0005-0000-0000-0000B2B60000}"/>
    <cellStyle name="Total 2 2 2" xfId="563" xr:uid="{00000000-0005-0000-0000-0000B3B60000}"/>
    <cellStyle name="Total 2 2 3" xfId="497" xr:uid="{00000000-0005-0000-0000-0000B4B60000}"/>
    <cellStyle name="Total 2 2 4" xfId="31522" xr:uid="{00000000-0005-0000-0000-0000B5B60000}"/>
    <cellStyle name="Total 2 3" xfId="562" xr:uid="{00000000-0005-0000-0000-0000B6B60000}"/>
    <cellStyle name="Total 2 3 2" xfId="46738" xr:uid="{00000000-0005-0000-0000-0000B7B60000}"/>
    <cellStyle name="Total 2 4" xfId="496" xr:uid="{00000000-0005-0000-0000-0000B8B60000}"/>
    <cellStyle name="Total 2 5" xfId="31521" xr:uid="{00000000-0005-0000-0000-0000B9B60000}"/>
    <cellStyle name="Total 3" xfId="343" xr:uid="{00000000-0005-0000-0000-0000BAB60000}"/>
    <cellStyle name="Total 3 2" xfId="564" xr:uid="{00000000-0005-0000-0000-0000BBB60000}"/>
    <cellStyle name="Total 3 3" xfId="498" xr:uid="{00000000-0005-0000-0000-0000BCB60000}"/>
    <cellStyle name="Total 3 4" xfId="31523" xr:uid="{00000000-0005-0000-0000-0000BDB60000}"/>
    <cellStyle name="Total 4" xfId="344" xr:uid="{00000000-0005-0000-0000-0000BEB60000}"/>
    <cellStyle name="Total 4 2" xfId="495" xr:uid="{00000000-0005-0000-0000-0000BFB60000}"/>
    <cellStyle name="Total 4 3" xfId="31524" xr:uid="{00000000-0005-0000-0000-0000C0B60000}"/>
    <cellStyle name="Total 5" xfId="409" xr:uid="{00000000-0005-0000-0000-0000C1B60000}"/>
    <cellStyle name="Total 5 2" xfId="1143" xr:uid="{00000000-0005-0000-0000-0000C2B60000}"/>
    <cellStyle name="Total 5 3" xfId="1144" xr:uid="{00000000-0005-0000-0000-0000C3B60000}"/>
    <cellStyle name="Total 5 4" xfId="1145" xr:uid="{00000000-0005-0000-0000-0000C4B60000}"/>
    <cellStyle name="Total 5 5" xfId="1146" xr:uid="{00000000-0005-0000-0000-0000C5B60000}"/>
    <cellStyle name="Total 5 6" xfId="1147" xr:uid="{00000000-0005-0000-0000-0000C6B60000}"/>
    <cellStyle name="Total 5 7" xfId="1142" xr:uid="{00000000-0005-0000-0000-0000C7B60000}"/>
    <cellStyle name="Total 5 8" xfId="46603" xr:uid="{00000000-0005-0000-0000-0000C8B60000}"/>
    <cellStyle name="Total 6" xfId="1148" xr:uid="{00000000-0005-0000-0000-0000C9B60000}"/>
    <cellStyle name="Total 6 2" xfId="1149" xr:uid="{00000000-0005-0000-0000-0000CAB60000}"/>
    <cellStyle name="Total 6 3" xfId="1150" xr:uid="{00000000-0005-0000-0000-0000CBB60000}"/>
    <cellStyle name="Total 6 4" xfId="31577" xr:uid="{00000000-0005-0000-0000-0000CCB60000}"/>
    <cellStyle name="Total 6 5" xfId="31372" xr:uid="{00000000-0005-0000-0000-0000CDB60000}"/>
    <cellStyle name="Total 7" xfId="1151" xr:uid="{00000000-0005-0000-0000-0000CEB60000}"/>
    <cellStyle name="Total 7 2" xfId="1152" xr:uid="{00000000-0005-0000-0000-0000CFB60000}"/>
    <cellStyle name="Total 8" xfId="1153" xr:uid="{00000000-0005-0000-0000-0000D0B60000}"/>
    <cellStyle name="Total 8 2" xfId="1154" xr:uid="{00000000-0005-0000-0000-0000D1B60000}"/>
    <cellStyle name="Total 9" xfId="1155" xr:uid="{00000000-0005-0000-0000-0000D2B60000}"/>
    <cellStyle name="Total 9 2" xfId="1156" xr:uid="{00000000-0005-0000-0000-0000D3B60000}"/>
    <cellStyle name="Unprot" xfId="345" xr:uid="{00000000-0005-0000-0000-0000D4B60000}"/>
    <cellStyle name="Unprot 2" xfId="346" xr:uid="{00000000-0005-0000-0000-0000D5B60000}"/>
    <cellStyle name="Unprot$" xfId="347" xr:uid="{00000000-0005-0000-0000-0000D6B60000}"/>
    <cellStyle name="Unprot$ 2" xfId="348" xr:uid="{00000000-0005-0000-0000-0000D7B60000}"/>
    <cellStyle name="Unprot$ 2 2" xfId="349" xr:uid="{00000000-0005-0000-0000-0000D8B60000}"/>
    <cellStyle name="Unprot$_2011-10 LIEE Table 6 (2)" xfId="350" xr:uid="{00000000-0005-0000-0000-0000D9B60000}"/>
    <cellStyle name="Unprotect" xfId="351" xr:uid="{00000000-0005-0000-0000-0000DAB60000}"/>
    <cellStyle name="Warning Text 2" xfId="352" xr:uid="{00000000-0005-0000-0000-0000DBB60000}"/>
    <cellStyle name="Warning Text 2 2" xfId="410" xr:uid="{00000000-0005-0000-0000-0000DCB60000}"/>
    <cellStyle name="Warning Text 2 2 2" xfId="46650" xr:uid="{00000000-0005-0000-0000-0000DDB60000}"/>
    <cellStyle name="Warning Text 2 3" xfId="31526" xr:uid="{00000000-0005-0000-0000-0000DEB60000}"/>
    <cellStyle name="Warning Text 3" xfId="31373" xr:uid="{00000000-0005-0000-0000-0000DF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63"/>
  <sheetViews>
    <sheetView zoomScaleNormal="100" workbookViewId="0">
      <selection activeCell="C51" sqref="C51"/>
    </sheetView>
  </sheetViews>
  <sheetFormatPr defaultRowHeight="12.75"/>
  <cols>
    <col min="1" max="1" width="43.42578125" bestFit="1" customWidth="1"/>
    <col min="2" max="2" width="13.42578125" bestFit="1" customWidth="1"/>
    <col min="3" max="3" width="15.42578125" bestFit="1" customWidth="1"/>
    <col min="4" max="4" width="15.5703125" bestFit="1" customWidth="1"/>
    <col min="5" max="7" width="12.42578125" bestFit="1" customWidth="1"/>
    <col min="8" max="8" width="13.5703125" customWidth="1"/>
    <col min="9" max="9" width="11.5703125" bestFit="1" customWidth="1"/>
    <col min="10" max="10" width="12.5703125" bestFit="1" customWidth="1"/>
    <col min="11" max="11" width="10.5703125" customWidth="1"/>
    <col min="14" max="14" width="26.42578125" customWidth="1"/>
    <col min="20" max="20" width="35.5703125" customWidth="1"/>
  </cols>
  <sheetData>
    <row r="1" spans="1:13" ht="15.75">
      <c r="A1" s="696" t="s">
        <v>19</v>
      </c>
      <c r="B1" s="696"/>
      <c r="C1" s="696"/>
      <c r="D1" s="696"/>
      <c r="E1" s="696"/>
      <c r="F1" s="696"/>
      <c r="G1" s="696"/>
      <c r="H1" s="696"/>
      <c r="I1" s="696"/>
      <c r="J1" s="696"/>
      <c r="K1" s="696"/>
      <c r="L1" s="696"/>
      <c r="M1" s="696"/>
    </row>
    <row r="2" spans="1:13" ht="15.75">
      <c r="A2" s="696" t="s">
        <v>20</v>
      </c>
      <c r="B2" s="697"/>
      <c r="C2" s="697"/>
      <c r="D2" s="697"/>
      <c r="E2" s="697"/>
      <c r="F2" s="697"/>
      <c r="G2" s="697"/>
      <c r="H2" s="697"/>
      <c r="I2" s="697"/>
      <c r="J2" s="697"/>
      <c r="K2" s="697"/>
      <c r="L2" s="697"/>
      <c r="M2" s="697"/>
    </row>
    <row r="3" spans="1:13" ht="16.5" thickBot="1">
      <c r="A3" s="698" t="s">
        <v>21</v>
      </c>
      <c r="B3" s="699"/>
      <c r="C3" s="699"/>
      <c r="D3" s="699"/>
      <c r="E3" s="699"/>
      <c r="F3" s="699"/>
      <c r="G3" s="699"/>
      <c r="H3" s="699"/>
      <c r="I3" s="699"/>
      <c r="J3" s="699"/>
      <c r="K3" s="699"/>
      <c r="L3" s="699"/>
      <c r="M3" s="699"/>
    </row>
    <row r="4" spans="1:13">
      <c r="A4" s="178"/>
      <c r="B4" s="700" t="s">
        <v>22</v>
      </c>
      <c r="C4" s="701"/>
      <c r="D4" s="702"/>
      <c r="E4" s="700" t="s">
        <v>23</v>
      </c>
      <c r="F4" s="701"/>
      <c r="G4" s="702"/>
      <c r="H4" s="700" t="s">
        <v>1</v>
      </c>
      <c r="I4" s="701"/>
      <c r="J4" s="702"/>
      <c r="K4" s="703" t="s">
        <v>2</v>
      </c>
      <c r="L4" s="701"/>
      <c r="M4" s="702"/>
    </row>
    <row r="5" spans="1:13" ht="13.5" thickBot="1">
      <c r="A5" s="179" t="s">
        <v>24</v>
      </c>
      <c r="B5" s="24" t="s">
        <v>3</v>
      </c>
      <c r="C5" s="25" t="s">
        <v>17</v>
      </c>
      <c r="D5" s="26" t="s">
        <v>18</v>
      </c>
      <c r="E5" s="24" t="s">
        <v>3</v>
      </c>
      <c r="F5" s="25" t="s">
        <v>17</v>
      </c>
      <c r="G5" s="26" t="s">
        <v>18</v>
      </c>
      <c r="H5" s="24" t="s">
        <v>3</v>
      </c>
      <c r="I5" s="25" t="s">
        <v>17</v>
      </c>
      <c r="J5" s="26" t="s">
        <v>18</v>
      </c>
      <c r="K5" s="24" t="s">
        <v>3</v>
      </c>
      <c r="L5" s="25" t="s">
        <v>17</v>
      </c>
      <c r="M5" s="26" t="s">
        <v>18</v>
      </c>
    </row>
    <row r="6" spans="1:13" ht="13.5" thickBot="1">
      <c r="A6" s="179" t="s">
        <v>4</v>
      </c>
      <c r="B6" s="78"/>
      <c r="C6" s="27"/>
      <c r="D6" s="79"/>
      <c r="E6" s="80"/>
      <c r="F6" s="28"/>
      <c r="G6" s="81"/>
      <c r="H6" s="78"/>
      <c r="I6" s="27"/>
      <c r="J6" s="79"/>
      <c r="K6" s="80"/>
      <c r="L6" s="28"/>
      <c r="M6" s="81"/>
    </row>
    <row r="7" spans="1:13">
      <c r="A7" s="464" t="s">
        <v>25</v>
      </c>
      <c r="B7" s="97">
        <v>882134.17750208837</v>
      </c>
      <c r="C7" s="98">
        <v>330260.56358403154</v>
      </c>
      <c r="D7" s="99">
        <f>SUM(B7:C7)</f>
        <v>1212394.7410861198</v>
      </c>
      <c r="E7" s="97">
        <v>61912.9</v>
      </c>
      <c r="F7" s="98">
        <v>0</v>
      </c>
      <c r="G7" s="99">
        <f>E7+F7</f>
        <v>61912.9</v>
      </c>
      <c r="H7" s="97">
        <v>633978.14</v>
      </c>
      <c r="I7" s="98">
        <v>0</v>
      </c>
      <c r="J7" s="99">
        <f>H7+I7</f>
        <v>633978.14</v>
      </c>
      <c r="K7" s="100">
        <f t="shared" ref="K7:K15" si="0">+H7/B7</f>
        <v>0.71868674422661638</v>
      </c>
      <c r="L7" s="101">
        <f t="shared" ref="L7:M11" si="1">I7/C7</f>
        <v>0</v>
      </c>
      <c r="M7" s="465">
        <f t="shared" si="1"/>
        <v>0.52291396400486923</v>
      </c>
    </row>
    <row r="8" spans="1:13">
      <c r="A8" s="180" t="s">
        <v>26</v>
      </c>
      <c r="B8" s="102">
        <v>63435.599339252971</v>
      </c>
      <c r="C8" s="103">
        <v>2051084.3786358463</v>
      </c>
      <c r="D8" s="104">
        <f t="shared" ref="D8:D18" si="2">SUM(B8:C8)</f>
        <v>2114519.9779750993</v>
      </c>
      <c r="E8" s="102">
        <v>933.06999999999971</v>
      </c>
      <c r="F8" s="103">
        <v>30169.33</v>
      </c>
      <c r="G8" s="104">
        <f t="shared" ref="G8:G18" si="3">E8+F8</f>
        <v>31102.400000000001</v>
      </c>
      <c r="H8" s="102">
        <v>16676.379999999997</v>
      </c>
      <c r="I8" s="103">
        <v>539202.86</v>
      </c>
      <c r="J8" s="104">
        <f t="shared" ref="J8:J18" si="4">H8+I8</f>
        <v>555879.24</v>
      </c>
      <c r="K8" s="105">
        <f t="shared" si="0"/>
        <v>0.26288677294297919</v>
      </c>
      <c r="L8" s="106">
        <f t="shared" si="1"/>
        <v>0.26288672743859415</v>
      </c>
      <c r="M8" s="466">
        <f t="shared" si="1"/>
        <v>0.26288672880372571</v>
      </c>
    </row>
    <row r="9" spans="1:13">
      <c r="A9" s="180" t="s">
        <v>27</v>
      </c>
      <c r="B9" s="102">
        <v>2462449.2918234165</v>
      </c>
      <c r="C9" s="103">
        <v>3264176.9682310405</v>
      </c>
      <c r="D9" s="104">
        <f t="shared" si="2"/>
        <v>5726626.260054457</v>
      </c>
      <c r="E9" s="102">
        <v>140760.29</v>
      </c>
      <c r="F9" s="103">
        <v>186589.22</v>
      </c>
      <c r="G9" s="104">
        <f t="shared" si="3"/>
        <v>327349.51</v>
      </c>
      <c r="H9" s="102">
        <v>785590.07</v>
      </c>
      <c r="I9" s="103">
        <v>1041363.5800000001</v>
      </c>
      <c r="J9" s="104">
        <f t="shared" si="4"/>
        <v>1826953.65</v>
      </c>
      <c r="K9" s="105">
        <f t="shared" si="0"/>
        <v>0.31902791769501948</v>
      </c>
      <c r="L9" s="106">
        <f t="shared" si="1"/>
        <v>0.31902791733879171</v>
      </c>
      <c r="M9" s="466">
        <f t="shared" si="1"/>
        <v>0.31902791749196963</v>
      </c>
    </row>
    <row r="10" spans="1:13">
      <c r="A10" s="464" t="s">
        <v>28</v>
      </c>
      <c r="B10" s="102">
        <v>408617.26699861593</v>
      </c>
      <c r="C10" s="103">
        <v>3563903.0914977523</v>
      </c>
      <c r="D10" s="104">
        <f t="shared" si="2"/>
        <v>3972520.3584963684</v>
      </c>
      <c r="E10" s="102">
        <v>1315.3099999999986</v>
      </c>
      <c r="F10" s="103">
        <v>189376.49</v>
      </c>
      <c r="G10" s="104">
        <f t="shared" si="3"/>
        <v>190691.8</v>
      </c>
      <c r="H10" s="102">
        <v>173383.61</v>
      </c>
      <c r="I10" s="103">
        <v>857234.42999999993</v>
      </c>
      <c r="J10" s="104">
        <f t="shared" si="4"/>
        <v>1030618.0399999999</v>
      </c>
      <c r="K10" s="105">
        <f t="shared" si="0"/>
        <v>0.42431787396930359</v>
      </c>
      <c r="L10" s="106">
        <f t="shared" si="1"/>
        <v>0.24053247464698652</v>
      </c>
      <c r="M10" s="466">
        <f t="shared" si="1"/>
        <v>0.25943681768571158</v>
      </c>
    </row>
    <row r="11" spans="1:13">
      <c r="A11" s="464" t="s">
        <v>29</v>
      </c>
      <c r="B11" s="107">
        <v>6793.0385430033202</v>
      </c>
      <c r="C11" s="103">
        <v>280466.26591429027</v>
      </c>
      <c r="D11" s="104">
        <f t="shared" si="2"/>
        <v>287259.30445729359</v>
      </c>
      <c r="E11" s="102">
        <v>0</v>
      </c>
      <c r="F11" s="103">
        <v>-405.83999999999833</v>
      </c>
      <c r="G11" s="104">
        <f t="shared" si="3"/>
        <v>-405.83999999999833</v>
      </c>
      <c r="H11" s="102">
        <v>0</v>
      </c>
      <c r="I11" s="103">
        <v>113032.17</v>
      </c>
      <c r="J11" s="104">
        <f t="shared" si="4"/>
        <v>113032.17</v>
      </c>
      <c r="K11" s="105">
        <f>+H11/B11</f>
        <v>0</v>
      </c>
      <c r="L11" s="106">
        <f t="shared" si="1"/>
        <v>0.40301520623711062</v>
      </c>
      <c r="M11" s="466">
        <f t="shared" si="1"/>
        <v>0.39348480013048392</v>
      </c>
    </row>
    <row r="12" spans="1:13">
      <c r="A12" s="464" t="s">
        <v>30</v>
      </c>
      <c r="B12" s="102">
        <v>4465299.9403979536</v>
      </c>
      <c r="C12" s="103">
        <v>0</v>
      </c>
      <c r="D12" s="104">
        <f t="shared" si="2"/>
        <v>4465299.9403979536</v>
      </c>
      <c r="E12" s="102">
        <v>130137.41999999998</v>
      </c>
      <c r="F12" s="103">
        <v>0</v>
      </c>
      <c r="G12" s="104">
        <f t="shared" si="3"/>
        <v>130137.41999999998</v>
      </c>
      <c r="H12" s="102">
        <v>1543536.74</v>
      </c>
      <c r="I12" s="103">
        <v>0</v>
      </c>
      <c r="J12" s="104">
        <f t="shared" si="4"/>
        <v>1543536.74</v>
      </c>
      <c r="K12" s="105">
        <f t="shared" si="0"/>
        <v>0.3456736973110115</v>
      </c>
      <c r="L12" s="106">
        <v>0</v>
      </c>
      <c r="M12" s="466">
        <f>J12/D12</f>
        <v>0.3456736973110115</v>
      </c>
    </row>
    <row r="13" spans="1:13">
      <c r="A13" s="464" t="s">
        <v>31</v>
      </c>
      <c r="B13" s="102">
        <v>1699780.2125806333</v>
      </c>
      <c r="C13" s="103">
        <v>0</v>
      </c>
      <c r="D13" s="104">
        <f t="shared" si="2"/>
        <v>1699780.2125806333</v>
      </c>
      <c r="E13" s="102">
        <v>-10166.950000000001</v>
      </c>
      <c r="F13" s="103">
        <v>0</v>
      </c>
      <c r="G13" s="104">
        <f t="shared" si="3"/>
        <v>-10166.950000000001</v>
      </c>
      <c r="H13" s="102">
        <v>188365.05000000005</v>
      </c>
      <c r="I13" s="103">
        <v>0</v>
      </c>
      <c r="J13" s="104">
        <f t="shared" si="4"/>
        <v>188365.05000000005</v>
      </c>
      <c r="K13" s="105">
        <f t="shared" si="0"/>
        <v>0.1108172977928842</v>
      </c>
      <c r="L13" s="106">
        <v>0</v>
      </c>
      <c r="M13" s="466">
        <f>J13/D13</f>
        <v>0.1108172977928842</v>
      </c>
    </row>
    <row r="14" spans="1:13">
      <c r="A14" s="464" t="s">
        <v>32</v>
      </c>
      <c r="B14" s="102">
        <v>2091278.6033079561</v>
      </c>
      <c r="C14" s="103">
        <v>2091278.6033079561</v>
      </c>
      <c r="D14" s="104">
        <f t="shared" si="2"/>
        <v>4182557.2066159123</v>
      </c>
      <c r="E14" s="102">
        <v>-32618.030000000002</v>
      </c>
      <c r="F14" s="103">
        <v>-32618.02</v>
      </c>
      <c r="G14" s="104">
        <f t="shared" si="3"/>
        <v>-65236.05</v>
      </c>
      <c r="H14" s="102">
        <v>416635.97000000003</v>
      </c>
      <c r="I14" s="103">
        <v>416635.98</v>
      </c>
      <c r="J14" s="104">
        <f t="shared" si="4"/>
        <v>833271.95</v>
      </c>
      <c r="K14" s="105">
        <f t="shared" si="0"/>
        <v>0.19922547351700098</v>
      </c>
      <c r="L14" s="106">
        <f>I14/C14</f>
        <v>0.19922547829876461</v>
      </c>
      <c r="M14" s="466">
        <f>J14/D14</f>
        <v>0.19922547590788278</v>
      </c>
    </row>
    <row r="15" spans="1:13">
      <c r="A15" s="464" t="s">
        <v>33</v>
      </c>
      <c r="B15" s="102">
        <v>331856.03893635393</v>
      </c>
      <c r="C15" s="103">
        <v>331856.03893635393</v>
      </c>
      <c r="D15" s="104">
        <f t="shared" si="2"/>
        <v>663712.07787270786</v>
      </c>
      <c r="E15" s="102">
        <v>-5834.51</v>
      </c>
      <c r="F15" s="103">
        <v>-5834.52</v>
      </c>
      <c r="G15" s="104">
        <f t="shared" si="3"/>
        <v>-11669.03</v>
      </c>
      <c r="H15" s="102">
        <v>77200.31</v>
      </c>
      <c r="I15" s="103">
        <v>77200.319999999992</v>
      </c>
      <c r="J15" s="104">
        <f t="shared" si="4"/>
        <v>154400.63</v>
      </c>
      <c r="K15" s="105">
        <f t="shared" si="0"/>
        <v>0.23263192752929263</v>
      </c>
      <c r="L15" s="106">
        <f>I15/C15</f>
        <v>0.23263195766284098</v>
      </c>
      <c r="M15" s="466">
        <f>J15/D15</f>
        <v>0.23263194259606682</v>
      </c>
    </row>
    <row r="16" spans="1:13">
      <c r="A16" s="180"/>
      <c r="B16" s="102">
        <v>0</v>
      </c>
      <c r="C16" s="103">
        <v>0</v>
      </c>
      <c r="D16" s="104">
        <f t="shared" si="2"/>
        <v>0</v>
      </c>
      <c r="E16" s="102"/>
      <c r="F16" s="103"/>
      <c r="G16" s="104">
        <f t="shared" si="3"/>
        <v>0</v>
      </c>
      <c r="H16" s="102"/>
      <c r="I16" s="103"/>
      <c r="J16" s="104">
        <f t="shared" si="4"/>
        <v>0</v>
      </c>
      <c r="K16" s="105">
        <v>0</v>
      </c>
      <c r="L16" s="106">
        <v>0</v>
      </c>
      <c r="M16" s="466">
        <v>0</v>
      </c>
    </row>
    <row r="17" spans="1:14">
      <c r="A17" s="180"/>
      <c r="B17" s="102">
        <v>0</v>
      </c>
      <c r="C17" s="103">
        <v>0</v>
      </c>
      <c r="D17" s="104">
        <f t="shared" si="2"/>
        <v>0</v>
      </c>
      <c r="E17" s="102"/>
      <c r="F17" s="103"/>
      <c r="G17" s="104">
        <f t="shared" si="3"/>
        <v>0</v>
      </c>
      <c r="H17" s="102"/>
      <c r="I17" s="103"/>
      <c r="J17" s="104">
        <f t="shared" si="4"/>
        <v>0</v>
      </c>
      <c r="K17" s="105">
        <v>0</v>
      </c>
      <c r="L17" s="106">
        <v>0</v>
      </c>
      <c r="M17" s="466">
        <v>0</v>
      </c>
      <c r="N17" s="662"/>
    </row>
    <row r="18" spans="1:14">
      <c r="A18" s="180"/>
      <c r="B18" s="102">
        <v>0</v>
      </c>
      <c r="C18" s="103">
        <v>0</v>
      </c>
      <c r="D18" s="104">
        <f t="shared" si="2"/>
        <v>0</v>
      </c>
      <c r="E18" s="102"/>
      <c r="F18" s="103"/>
      <c r="G18" s="104">
        <f t="shared" si="3"/>
        <v>0</v>
      </c>
      <c r="H18" s="102"/>
      <c r="I18" s="103"/>
      <c r="J18" s="104">
        <f t="shared" si="4"/>
        <v>0</v>
      </c>
      <c r="K18" s="105">
        <v>0</v>
      </c>
      <c r="L18" s="106">
        <v>0</v>
      </c>
      <c r="M18" s="466">
        <v>0</v>
      </c>
      <c r="N18" s="662"/>
    </row>
    <row r="19" spans="1:14" ht="13.5" thickBot="1">
      <c r="A19" s="561" t="s">
        <v>6</v>
      </c>
      <c r="B19" s="73">
        <f t="shared" ref="B19:J19" si="5">SUM(B7:B18)</f>
        <v>12411644.169429274</v>
      </c>
      <c r="C19" s="74">
        <f t="shared" si="5"/>
        <v>11913025.910107274</v>
      </c>
      <c r="D19" s="75">
        <f t="shared" si="5"/>
        <v>24324670.079536546</v>
      </c>
      <c r="E19" s="73">
        <f t="shared" si="5"/>
        <v>286439.49999999994</v>
      </c>
      <c r="F19" s="74">
        <f t="shared" si="5"/>
        <v>367276.65999999992</v>
      </c>
      <c r="G19" s="75">
        <f t="shared" si="5"/>
        <v>653716.15999999992</v>
      </c>
      <c r="H19" s="73">
        <f t="shared" si="5"/>
        <v>3835366.2699999996</v>
      </c>
      <c r="I19" s="74">
        <f t="shared" si="5"/>
        <v>3044669.34</v>
      </c>
      <c r="J19" s="75">
        <f t="shared" si="5"/>
        <v>6880035.6099999994</v>
      </c>
      <c r="K19" s="76">
        <f t="shared" ref="K19" si="6">+H19/B19</f>
        <v>0.30901355353441151</v>
      </c>
      <c r="L19" s="77">
        <f>I19/C19</f>
        <v>0.25557481054555881</v>
      </c>
      <c r="M19" s="467">
        <f>J19/D19</f>
        <v>0.28284188798876747</v>
      </c>
      <c r="N19" s="662"/>
    </row>
    <row r="20" spans="1:14" ht="13.5" thickBot="1">
      <c r="A20" s="468"/>
      <c r="B20" s="469"/>
      <c r="C20" s="470"/>
      <c r="D20" s="471"/>
      <c r="E20" s="469"/>
      <c r="F20" s="470"/>
      <c r="G20" s="471"/>
      <c r="H20" s="469"/>
      <c r="I20" s="470"/>
      <c r="J20" s="471"/>
      <c r="K20" s="472"/>
      <c r="L20" s="207"/>
      <c r="M20" s="473"/>
      <c r="N20" s="662"/>
    </row>
    <row r="21" spans="1:14">
      <c r="A21" s="474" t="s">
        <v>7</v>
      </c>
      <c r="B21" s="97">
        <v>244205.28900000002</v>
      </c>
      <c r="C21" s="98">
        <v>244205.28900000002</v>
      </c>
      <c r="D21" s="99">
        <f t="shared" ref="D21:D29" si="7">SUM(B21:C21)</f>
        <v>488410.57800000004</v>
      </c>
      <c r="E21" s="97">
        <v>0</v>
      </c>
      <c r="F21" s="98">
        <v>0</v>
      </c>
      <c r="G21" s="99">
        <f>E21+F21</f>
        <v>0</v>
      </c>
      <c r="H21" s="97">
        <v>0</v>
      </c>
      <c r="I21" s="98">
        <v>0</v>
      </c>
      <c r="J21" s="99">
        <f>H21+I21</f>
        <v>0</v>
      </c>
      <c r="K21" s="100">
        <v>0</v>
      </c>
      <c r="L21" s="101">
        <v>0</v>
      </c>
      <c r="M21" s="465">
        <v>0</v>
      </c>
      <c r="N21" s="662"/>
    </row>
    <row r="22" spans="1:14">
      <c r="A22" s="180" t="s">
        <v>8</v>
      </c>
      <c r="B22" s="102">
        <v>88441.126739999992</v>
      </c>
      <c r="C22" s="103">
        <v>88441.126739999992</v>
      </c>
      <c r="D22" s="104">
        <f t="shared" si="7"/>
        <v>176882.25347999998</v>
      </c>
      <c r="E22" s="102">
        <v>6727.170000000001</v>
      </c>
      <c r="F22" s="103">
        <v>6727.1499999999987</v>
      </c>
      <c r="G22" s="104">
        <f t="shared" ref="G22:G29" si="8">E22+F22</f>
        <v>13454.32</v>
      </c>
      <c r="H22" s="102">
        <v>30957.65</v>
      </c>
      <c r="I22" s="103">
        <v>30957.52</v>
      </c>
      <c r="J22" s="104">
        <f t="shared" ref="J22:J29" si="9">H22+I22</f>
        <v>61915.17</v>
      </c>
      <c r="K22" s="105">
        <f t="shared" ref="K22:K28" si="10">+H22/B22</f>
        <v>0.35003681139216569</v>
      </c>
      <c r="L22" s="106">
        <f t="shared" ref="L22:M28" si="11">I22/C22</f>
        <v>0.35003534148778082</v>
      </c>
      <c r="M22" s="466">
        <f t="shared" si="11"/>
        <v>0.35003607643997325</v>
      </c>
      <c r="N22" s="662"/>
    </row>
    <row r="23" spans="1:14">
      <c r="A23" s="464" t="s">
        <v>34</v>
      </c>
      <c r="B23" s="102">
        <v>600000</v>
      </c>
      <c r="C23" s="103">
        <v>600000</v>
      </c>
      <c r="D23" s="104">
        <f t="shared" si="7"/>
        <v>1200000</v>
      </c>
      <c r="E23" s="102">
        <v>58915.56</v>
      </c>
      <c r="F23" s="103">
        <v>58915.53</v>
      </c>
      <c r="G23" s="104">
        <f t="shared" si="8"/>
        <v>117831.09</v>
      </c>
      <c r="H23" s="102">
        <v>236594.89</v>
      </c>
      <c r="I23" s="103">
        <v>236594.64</v>
      </c>
      <c r="J23" s="104">
        <f t="shared" si="9"/>
        <v>473189.53</v>
      </c>
      <c r="K23" s="105">
        <f t="shared" si="10"/>
        <v>0.39432481666666669</v>
      </c>
      <c r="L23" s="106">
        <f t="shared" si="11"/>
        <v>0.39432440000000002</v>
      </c>
      <c r="M23" s="466">
        <f t="shared" si="11"/>
        <v>0.39432460833333338</v>
      </c>
      <c r="N23" s="662"/>
    </row>
    <row r="24" spans="1:14" ht="12.75" customHeight="1">
      <c r="A24" s="181" t="s">
        <v>35</v>
      </c>
      <c r="B24" s="102">
        <v>0</v>
      </c>
      <c r="C24" s="103">
        <v>0</v>
      </c>
      <c r="D24" s="104">
        <f t="shared" si="7"/>
        <v>0</v>
      </c>
      <c r="E24" s="102">
        <v>0</v>
      </c>
      <c r="F24" s="103">
        <v>0</v>
      </c>
      <c r="G24" s="104">
        <f t="shared" si="8"/>
        <v>0</v>
      </c>
      <c r="H24" s="102">
        <v>0</v>
      </c>
      <c r="I24" s="103">
        <v>0</v>
      </c>
      <c r="J24" s="104">
        <f t="shared" si="9"/>
        <v>0</v>
      </c>
      <c r="K24" s="105">
        <v>0</v>
      </c>
      <c r="L24" s="106">
        <v>0</v>
      </c>
      <c r="M24" s="466">
        <v>0</v>
      </c>
      <c r="N24" s="662"/>
    </row>
    <row r="25" spans="1:14">
      <c r="A25" s="475" t="s">
        <v>36</v>
      </c>
      <c r="B25" s="102">
        <v>17083</v>
      </c>
      <c r="C25" s="103">
        <v>17083</v>
      </c>
      <c r="D25" s="104">
        <f t="shared" si="7"/>
        <v>34166</v>
      </c>
      <c r="E25" s="102">
        <v>3061.54</v>
      </c>
      <c r="F25" s="103">
        <v>3061.54</v>
      </c>
      <c r="G25" s="104">
        <f t="shared" si="8"/>
        <v>6123.08</v>
      </c>
      <c r="H25" s="102">
        <v>15808.189999999999</v>
      </c>
      <c r="I25" s="103">
        <v>15808.2</v>
      </c>
      <c r="J25" s="104">
        <f t="shared" si="9"/>
        <v>31616.39</v>
      </c>
      <c r="K25" s="105">
        <f t="shared" si="10"/>
        <v>0.9253755195223321</v>
      </c>
      <c r="L25" s="106">
        <f t="shared" si="11"/>
        <v>0.92537610489960787</v>
      </c>
      <c r="M25" s="466">
        <f t="shared" si="11"/>
        <v>0.92537581221096998</v>
      </c>
      <c r="N25" s="662"/>
    </row>
    <row r="26" spans="1:14">
      <c r="A26" s="464" t="s">
        <v>9</v>
      </c>
      <c r="B26" s="102">
        <v>165471.55840000001</v>
      </c>
      <c r="C26" s="103">
        <v>165471.55840000001</v>
      </c>
      <c r="D26" s="104">
        <f t="shared" si="7"/>
        <v>330943.11680000002</v>
      </c>
      <c r="E26" s="102">
        <v>13348.96</v>
      </c>
      <c r="F26" s="103">
        <v>13348.910000000002</v>
      </c>
      <c r="G26" s="104">
        <f t="shared" si="8"/>
        <v>26697.870000000003</v>
      </c>
      <c r="H26" s="102">
        <v>61214.409999999996</v>
      </c>
      <c r="I26" s="103">
        <v>61214.140000000007</v>
      </c>
      <c r="J26" s="104">
        <f t="shared" si="9"/>
        <v>122428.55</v>
      </c>
      <c r="K26" s="105">
        <f t="shared" si="10"/>
        <v>0.36993916411921574</v>
      </c>
      <c r="L26" s="106">
        <f t="shared" si="11"/>
        <v>0.36993753241886435</v>
      </c>
      <c r="M26" s="466">
        <f t="shared" si="11"/>
        <v>0.36993834826904004</v>
      </c>
      <c r="N26" s="662"/>
    </row>
    <row r="27" spans="1:14">
      <c r="A27" s="464" t="s">
        <v>10</v>
      </c>
      <c r="B27" s="102">
        <v>1341765.6300000001</v>
      </c>
      <c r="C27" s="103">
        <v>1341765.6300000001</v>
      </c>
      <c r="D27" s="104">
        <f t="shared" si="7"/>
        <v>2683531.2600000002</v>
      </c>
      <c r="E27" s="102">
        <v>107366.91999999998</v>
      </c>
      <c r="F27" s="103">
        <v>107366.84</v>
      </c>
      <c r="G27" s="104">
        <f t="shared" si="8"/>
        <v>214733.75999999998</v>
      </c>
      <c r="H27" s="102">
        <v>574292.96000000008</v>
      </c>
      <c r="I27" s="103">
        <v>574292.91000000015</v>
      </c>
      <c r="J27" s="104">
        <f t="shared" si="9"/>
        <v>1148585.8700000001</v>
      </c>
      <c r="K27" s="105">
        <f t="shared" si="10"/>
        <v>0.42801287136860111</v>
      </c>
      <c r="L27" s="106">
        <f t="shared" si="11"/>
        <v>0.4280128341042691</v>
      </c>
      <c r="M27" s="466">
        <f t="shared" si="11"/>
        <v>0.42801285273643508</v>
      </c>
      <c r="N27" s="662"/>
    </row>
    <row r="28" spans="1:14">
      <c r="A28" s="469" t="s">
        <v>11</v>
      </c>
      <c r="B28" s="169">
        <v>23409</v>
      </c>
      <c r="C28" s="170">
        <v>23409</v>
      </c>
      <c r="D28" s="171">
        <f t="shared" si="7"/>
        <v>46818</v>
      </c>
      <c r="E28" s="169">
        <v>0</v>
      </c>
      <c r="F28" s="170">
        <v>0</v>
      </c>
      <c r="G28" s="171">
        <f t="shared" si="8"/>
        <v>0</v>
      </c>
      <c r="H28" s="102">
        <v>9132.16</v>
      </c>
      <c r="I28" s="103">
        <v>9132.15</v>
      </c>
      <c r="J28" s="104">
        <f t="shared" si="9"/>
        <v>18264.309999999998</v>
      </c>
      <c r="K28" s="172">
        <f t="shared" si="10"/>
        <v>0.39011320432312357</v>
      </c>
      <c r="L28" s="173">
        <f t="shared" si="11"/>
        <v>0.3901127771369986</v>
      </c>
      <c r="M28" s="476">
        <f t="shared" si="11"/>
        <v>0.39011299073006106</v>
      </c>
      <c r="N28" s="662"/>
    </row>
    <row r="29" spans="1:14" ht="13.5" thickBot="1">
      <c r="A29" s="180" t="s">
        <v>12</v>
      </c>
      <c r="B29" s="107">
        <v>343847.5</v>
      </c>
      <c r="C29" s="184">
        <v>343847.5</v>
      </c>
      <c r="D29" s="352">
        <f t="shared" si="7"/>
        <v>687695</v>
      </c>
      <c r="E29" s="107">
        <v>0</v>
      </c>
      <c r="F29" s="184">
        <v>0</v>
      </c>
      <c r="G29" s="352">
        <f t="shared" si="8"/>
        <v>0</v>
      </c>
      <c r="H29" s="102">
        <v>0</v>
      </c>
      <c r="I29" s="103">
        <v>0</v>
      </c>
      <c r="J29" s="104">
        <f t="shared" si="9"/>
        <v>0</v>
      </c>
      <c r="K29" s="353">
        <f t="shared" ref="K29" si="12">+H29/B29</f>
        <v>0</v>
      </c>
      <c r="L29" s="206">
        <f t="shared" ref="L29" si="13">I29/C29</f>
        <v>0</v>
      </c>
      <c r="M29" s="477">
        <f t="shared" ref="M29" si="14">J29/D29</f>
        <v>0</v>
      </c>
      <c r="N29" s="662"/>
    </row>
    <row r="30" spans="1:14" ht="13.5" thickBot="1">
      <c r="A30" s="478"/>
      <c r="B30" s="478"/>
      <c r="C30" s="479"/>
      <c r="D30" s="358"/>
      <c r="E30" s="478"/>
      <c r="F30" s="479"/>
      <c r="G30" s="480"/>
      <c r="H30" s="478"/>
      <c r="I30" s="479"/>
      <c r="J30" s="480"/>
      <c r="K30" s="478"/>
      <c r="L30" s="480"/>
      <c r="M30" s="473"/>
      <c r="N30" s="662"/>
    </row>
    <row r="31" spans="1:14" ht="13.5" thickBot="1">
      <c r="A31" s="354" t="s">
        <v>13</v>
      </c>
      <c r="B31" s="481">
        <f>B19+SUM(B21:B29)</f>
        <v>15235867.273569275</v>
      </c>
      <c r="C31" s="481">
        <f>C19+SUM(C21:C29)</f>
        <v>14737249.014247274</v>
      </c>
      <c r="D31" s="174">
        <f>SUM(B31:C31)</f>
        <v>29973116.287816547</v>
      </c>
      <c r="E31" s="481">
        <f>E19+SUM(E21:E29)</f>
        <v>475859.64999999991</v>
      </c>
      <c r="F31" s="481">
        <f t="shared" ref="F31:I31" si="15">F19+SUM(F21:F29)</f>
        <v>556696.62999999989</v>
      </c>
      <c r="G31" s="174">
        <f>SUM(E31:F31)</f>
        <v>1032556.2799999998</v>
      </c>
      <c r="H31" s="174">
        <f t="shared" si="15"/>
        <v>4763366.5299999993</v>
      </c>
      <c r="I31" s="174">
        <f t="shared" si="15"/>
        <v>3972668.9</v>
      </c>
      <c r="J31" s="174">
        <f>SUM(H31:I31)</f>
        <v>8736035.4299999997</v>
      </c>
      <c r="K31" s="175">
        <f>H31/B31</f>
        <v>0.31264163991920202</v>
      </c>
      <c r="L31" s="176">
        <f>I31/C31</f>
        <v>0.26956651788671088</v>
      </c>
      <c r="M31" s="482">
        <f>J31/D31</f>
        <v>0.29146236734653508</v>
      </c>
      <c r="N31" s="515"/>
    </row>
    <row r="32" spans="1:14" ht="18.75" customHeight="1" thickBot="1">
      <c r="A32" s="706" t="s">
        <v>37</v>
      </c>
      <c r="B32" s="707"/>
      <c r="C32" s="707"/>
      <c r="D32" s="707"/>
      <c r="E32" s="707"/>
      <c r="F32" s="707"/>
      <c r="G32" s="707"/>
      <c r="H32" s="707"/>
      <c r="I32" s="707"/>
      <c r="J32" s="707"/>
      <c r="K32" s="707"/>
      <c r="L32" s="707"/>
      <c r="M32" s="708"/>
      <c r="N32" s="662"/>
    </row>
    <row r="33" spans="1:13" ht="13.5" thickBot="1">
      <c r="A33" s="474" t="s">
        <v>14</v>
      </c>
      <c r="B33" s="572"/>
      <c r="C33" s="573"/>
      <c r="D33" s="574"/>
      <c r="E33" s="505">
        <v>32561.360000000022</v>
      </c>
      <c r="F33" s="506">
        <v>32988.579999999987</v>
      </c>
      <c r="G33" s="483">
        <f>E33+F33</f>
        <v>65549.94</v>
      </c>
      <c r="H33" s="505">
        <v>225019.83999999997</v>
      </c>
      <c r="I33" s="506">
        <v>221213.2699999999</v>
      </c>
      <c r="J33" s="483">
        <f>H33+I33</f>
        <v>446233.10999999987</v>
      </c>
      <c r="K33" s="577"/>
      <c r="L33" s="578"/>
      <c r="M33" s="579"/>
    </row>
    <row r="34" spans="1:13" ht="13.5" thickBot="1">
      <c r="A34" s="533" t="s">
        <v>15</v>
      </c>
      <c r="B34" s="575"/>
      <c r="C34" s="540">
        <v>288000</v>
      </c>
      <c r="D34" s="541">
        <f>SUM(C34)</f>
        <v>288000</v>
      </c>
      <c r="E34" s="576"/>
      <c r="F34" s="109">
        <v>1381.1000000000004</v>
      </c>
      <c r="G34" s="484">
        <f>F34</f>
        <v>1381.1000000000004</v>
      </c>
      <c r="H34" s="576"/>
      <c r="I34" s="109">
        <v>86803.400000000009</v>
      </c>
      <c r="J34" s="484">
        <f>I34</f>
        <v>86803.400000000009</v>
      </c>
      <c r="K34" s="580"/>
      <c r="L34" s="531">
        <f>I34/C34</f>
        <v>0.30140069444444445</v>
      </c>
      <c r="M34" s="532">
        <f>J34/D34</f>
        <v>0.30140069444444445</v>
      </c>
    </row>
    <row r="35" spans="1:13">
      <c r="A35" s="207"/>
      <c r="B35" s="207"/>
      <c r="C35" s="207"/>
      <c r="D35" s="207"/>
      <c r="E35" s="207"/>
      <c r="F35" s="207"/>
      <c r="G35" s="207"/>
      <c r="H35" s="207"/>
      <c r="I35" s="207"/>
      <c r="J35" s="207"/>
      <c r="K35" s="207"/>
      <c r="L35" s="207"/>
      <c r="M35" s="207"/>
    </row>
    <row r="36" spans="1:13" ht="12.75" customHeight="1">
      <c r="A36" s="711" t="s">
        <v>16</v>
      </c>
      <c r="B36" s="712"/>
      <c r="C36" s="712"/>
      <c r="D36" s="712"/>
      <c r="E36" s="712"/>
      <c r="F36" s="712"/>
      <c r="G36" s="712"/>
      <c r="H36" s="712"/>
      <c r="I36" s="712"/>
      <c r="J36" s="712"/>
      <c r="K36" s="712"/>
      <c r="L36" s="712"/>
      <c r="M36" s="666"/>
    </row>
    <row r="37" spans="1:13" ht="12.75" customHeight="1">
      <c r="A37" s="709" t="s">
        <v>38</v>
      </c>
      <c r="B37" s="713"/>
      <c r="C37" s="713"/>
      <c r="D37" s="713"/>
      <c r="E37" s="713"/>
      <c r="F37" s="713"/>
      <c r="G37" s="713"/>
      <c r="H37" s="713"/>
      <c r="I37" s="713"/>
      <c r="J37" s="667"/>
      <c r="K37" s="667"/>
      <c r="L37" s="667"/>
      <c r="M37" s="667"/>
    </row>
    <row r="38" spans="1:13" ht="25.9" customHeight="1">
      <c r="A38" s="709" t="s">
        <v>39</v>
      </c>
      <c r="B38" s="710"/>
      <c r="C38" s="710"/>
      <c r="D38" s="710"/>
      <c r="E38" s="710"/>
      <c r="F38" s="710"/>
      <c r="G38" s="710"/>
      <c r="H38" s="710"/>
      <c r="I38" s="710"/>
      <c r="J38" s="710"/>
      <c r="K38" s="710"/>
      <c r="L38" s="710"/>
      <c r="M38" s="710"/>
    </row>
    <row r="39" spans="1:13">
      <c r="A39" s="709" t="s">
        <v>40</v>
      </c>
      <c r="B39" s="714"/>
      <c r="C39" s="714"/>
      <c r="D39" s="668"/>
      <c r="E39" s="668"/>
      <c r="F39" s="668"/>
      <c r="G39" s="668"/>
      <c r="H39" s="668"/>
      <c r="I39" s="668"/>
      <c r="J39" s="668"/>
      <c r="K39" s="668"/>
      <c r="L39" s="668"/>
      <c r="M39" s="668"/>
    </row>
    <row r="40" spans="1:13">
      <c r="A40" s="662"/>
      <c r="B40" s="662"/>
      <c r="C40" s="515"/>
      <c r="D40" s="662"/>
      <c r="E40" s="662"/>
      <c r="F40" s="662"/>
      <c r="G40" s="662"/>
      <c r="H40" s="662"/>
      <c r="I40" s="662"/>
      <c r="J40" s="662"/>
      <c r="K40" s="662"/>
      <c r="L40" s="662"/>
      <c r="M40" s="662"/>
    </row>
    <row r="41" spans="1:13" ht="12.75" customHeight="1">
      <c r="A41" s="704" t="s">
        <v>41</v>
      </c>
      <c r="B41" s="705"/>
      <c r="C41" s="705"/>
      <c r="D41" s="705"/>
      <c r="E41" s="705"/>
      <c r="F41" s="705"/>
      <c r="G41" s="705"/>
      <c r="H41" s="705"/>
      <c r="I41" s="705"/>
      <c r="J41" s="664"/>
      <c r="K41" s="664"/>
      <c r="L41" s="664"/>
      <c r="M41" s="664"/>
    </row>
    <row r="43" spans="1:13" ht="22.5" customHeight="1">
      <c r="A43" s="662"/>
      <c r="B43" s="662"/>
      <c r="C43" s="662"/>
      <c r="D43" s="662"/>
      <c r="E43" s="662"/>
      <c r="F43" s="662"/>
      <c r="G43" s="662"/>
      <c r="H43" s="662"/>
      <c r="I43" s="662"/>
      <c r="J43" s="662"/>
      <c r="K43" s="662"/>
      <c r="L43" s="662"/>
      <c r="M43" s="662"/>
    </row>
    <row r="44" spans="1:13">
      <c r="A44" s="662"/>
      <c r="B44" s="695">
        <f>B27/B31</f>
        <v>8.8066245649675287E-2</v>
      </c>
      <c r="C44" s="695">
        <f t="shared" ref="C44:D44" si="16">C27/C31</f>
        <v>9.1045868106241851E-2</v>
      </c>
      <c r="D44" s="695">
        <f t="shared" si="16"/>
        <v>8.9531273099247285E-2</v>
      </c>
      <c r="E44" s="662"/>
      <c r="F44" s="662"/>
      <c r="G44" s="662"/>
      <c r="H44" s="662"/>
      <c r="I44" s="662"/>
      <c r="J44" s="662"/>
      <c r="K44" s="662"/>
      <c r="L44" s="662"/>
      <c r="M44" s="662"/>
    </row>
    <row r="46" spans="1:13">
      <c r="A46" s="662"/>
      <c r="B46" s="662"/>
      <c r="C46" s="662"/>
      <c r="D46" s="662"/>
      <c r="E46" s="662"/>
      <c r="F46" s="662"/>
      <c r="G46" s="662"/>
      <c r="H46" s="662"/>
      <c r="I46" s="662"/>
      <c r="J46" s="515"/>
      <c r="K46" s="662"/>
      <c r="L46" s="662"/>
      <c r="M46" s="662"/>
    </row>
    <row r="48" spans="1:13" ht="15" customHeight="1">
      <c r="A48" s="662"/>
      <c r="B48" s="662"/>
      <c r="C48" s="662"/>
      <c r="D48" s="662"/>
      <c r="E48" s="662"/>
      <c r="F48" s="662"/>
      <c r="G48" s="662"/>
      <c r="H48" s="662"/>
      <c r="I48" s="662"/>
      <c r="J48" s="662"/>
      <c r="K48" s="662"/>
      <c r="L48" s="662"/>
      <c r="M48" s="662"/>
    </row>
    <row r="49" spans="6:6" ht="27" customHeight="1">
      <c r="F49" s="662"/>
    </row>
    <row r="50" spans="6:6" ht="3" customHeight="1">
      <c r="F50" s="662"/>
    </row>
    <row r="51" spans="6:6" ht="15" customHeight="1">
      <c r="F51" s="662"/>
    </row>
    <row r="52" spans="6:6" ht="15" customHeight="1">
      <c r="F52" s="662"/>
    </row>
    <row r="53" spans="6:6" ht="15" customHeight="1">
      <c r="F53" s="662"/>
    </row>
    <row r="54" spans="6:6" ht="27.75" customHeight="1">
      <c r="F54" s="662"/>
    </row>
    <row r="63" spans="6:6">
      <c r="F63" s="130"/>
    </row>
  </sheetData>
  <mergeCells count="13">
    <mergeCell ref="A41:I41"/>
    <mergeCell ref="A32:M32"/>
    <mergeCell ref="A38:M38"/>
    <mergeCell ref="A36:L36"/>
    <mergeCell ref="A37:I37"/>
    <mergeCell ref="A39:C39"/>
    <mergeCell ref="A1:M1"/>
    <mergeCell ref="A2:M2"/>
    <mergeCell ref="A3:M3"/>
    <mergeCell ref="B4:D4"/>
    <mergeCell ref="E4:G4"/>
    <mergeCell ref="H4:J4"/>
    <mergeCell ref="K4:M4"/>
  </mergeCells>
  <printOptions horizontalCentered="1" verticalCentered="1" headings="1"/>
  <pageMargins left="0.25" right="0.25" top="0.5" bottom="0.5" header="0.5" footer="0.5"/>
  <pageSetup scale="69" orientation="landscape" r:id="rId1"/>
  <headerFooter alignWithMargins="0"/>
  <ignoredErrors>
    <ignoredError sqref="G31 D3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33"/>
  <sheetViews>
    <sheetView workbookViewId="0">
      <selection activeCell="G13" sqref="G13"/>
    </sheetView>
  </sheetViews>
  <sheetFormatPr defaultRowHeight="12.75"/>
  <cols>
    <col min="1" max="1" width="56.28515625" customWidth="1"/>
    <col min="2" max="13" width="10.7109375" customWidth="1"/>
  </cols>
  <sheetData>
    <row r="1" spans="1:13" ht="15.75">
      <c r="A1" s="732" t="s">
        <v>262</v>
      </c>
      <c r="B1" s="732"/>
      <c r="C1" s="732"/>
      <c r="D1" s="732"/>
      <c r="E1" s="732"/>
      <c r="F1" s="732"/>
      <c r="G1" s="732"/>
      <c r="H1" s="732"/>
      <c r="I1" s="732"/>
      <c r="J1" s="732"/>
      <c r="K1" s="732"/>
      <c r="L1" s="732"/>
      <c r="M1" s="732"/>
    </row>
    <row r="2" spans="1:13" ht="15.75">
      <c r="A2" s="732" t="s">
        <v>20</v>
      </c>
      <c r="B2" s="785"/>
      <c r="C2" s="785"/>
      <c r="D2" s="785"/>
      <c r="E2" s="785"/>
      <c r="F2" s="785"/>
      <c r="G2" s="785"/>
      <c r="H2" s="785"/>
      <c r="I2" s="785"/>
      <c r="J2" s="785"/>
      <c r="K2" s="785"/>
      <c r="L2" s="785"/>
      <c r="M2" s="785"/>
    </row>
    <row r="3" spans="1:13" ht="16.5" thickBot="1">
      <c r="A3" s="757" t="s">
        <v>21</v>
      </c>
      <c r="B3" s="786"/>
      <c r="C3" s="786"/>
      <c r="D3" s="786"/>
      <c r="E3" s="786"/>
      <c r="F3" s="786"/>
      <c r="G3" s="786"/>
      <c r="H3" s="786"/>
      <c r="I3" s="786"/>
      <c r="J3" s="786"/>
      <c r="K3" s="786"/>
      <c r="L3" s="786"/>
      <c r="M3" s="786"/>
    </row>
    <row r="4" spans="1:13">
      <c r="A4" s="63"/>
      <c r="B4" s="801" t="s">
        <v>263</v>
      </c>
      <c r="C4" s="721"/>
      <c r="D4" s="722"/>
      <c r="E4" s="720" t="s">
        <v>44</v>
      </c>
      <c r="F4" s="721"/>
      <c r="G4" s="722"/>
      <c r="H4" s="801" t="s">
        <v>264</v>
      </c>
      <c r="I4" s="721"/>
      <c r="J4" s="722"/>
      <c r="K4" s="752" t="s">
        <v>265</v>
      </c>
      <c r="L4" s="753"/>
      <c r="M4" s="754"/>
    </row>
    <row r="5" spans="1:13">
      <c r="A5" s="64"/>
      <c r="B5" s="70" t="s">
        <v>3</v>
      </c>
      <c r="C5" s="681" t="s">
        <v>17</v>
      </c>
      <c r="D5" s="65" t="s">
        <v>18</v>
      </c>
      <c r="E5" s="70" t="s">
        <v>3</v>
      </c>
      <c r="F5" s="681" t="s">
        <v>17</v>
      </c>
      <c r="G5" s="65" t="s">
        <v>18</v>
      </c>
      <c r="H5" s="70" t="s">
        <v>3</v>
      </c>
      <c r="I5" s="681" t="s">
        <v>17</v>
      </c>
      <c r="J5" s="65" t="s">
        <v>18</v>
      </c>
      <c r="K5" s="70" t="s">
        <v>3</v>
      </c>
      <c r="L5" s="681" t="s">
        <v>17</v>
      </c>
      <c r="M5" s="65" t="s">
        <v>18</v>
      </c>
    </row>
    <row r="6" spans="1:13">
      <c r="A6" s="66" t="s">
        <v>125</v>
      </c>
      <c r="B6" s="71"/>
      <c r="C6" s="1"/>
      <c r="D6" s="67"/>
      <c r="E6" s="71"/>
      <c r="F6" s="1"/>
      <c r="G6" s="67"/>
      <c r="H6" s="71"/>
      <c r="I6" s="1"/>
      <c r="J6" s="67"/>
      <c r="K6" s="71"/>
      <c r="L6" s="1"/>
      <c r="M6" s="67"/>
    </row>
    <row r="7" spans="1:13">
      <c r="A7" s="562" t="s">
        <v>266</v>
      </c>
      <c r="B7" s="356">
        <v>50000</v>
      </c>
      <c r="C7" s="356">
        <v>50000</v>
      </c>
      <c r="D7" s="452">
        <f>B7+C7</f>
        <v>100000</v>
      </c>
      <c r="E7" s="450">
        <v>0</v>
      </c>
      <c r="F7" s="451">
        <v>0</v>
      </c>
      <c r="G7" s="452">
        <f>E7+F7</f>
        <v>0</v>
      </c>
      <c r="H7" s="450">
        <v>10208.15</v>
      </c>
      <c r="I7" s="451">
        <v>10208.16</v>
      </c>
      <c r="J7" s="452">
        <f>H7+I7</f>
        <v>20416.309999999998</v>
      </c>
      <c r="K7" s="339">
        <f>H7/B7</f>
        <v>0.20416299999999998</v>
      </c>
      <c r="L7" s="340">
        <f>I7/C7</f>
        <v>0.20416319999999999</v>
      </c>
      <c r="M7" s="341">
        <f>J7/D7</f>
        <v>0.20416309999999999</v>
      </c>
    </row>
    <row r="8" spans="1:13">
      <c r="A8" s="191"/>
      <c r="B8" s="450"/>
      <c r="C8" s="451"/>
      <c r="D8" s="452"/>
      <c r="E8" s="450"/>
      <c r="F8" s="451"/>
      <c r="G8" s="452"/>
      <c r="H8" s="450"/>
      <c r="I8" s="451"/>
      <c r="J8" s="452"/>
      <c r="K8" s="339"/>
      <c r="L8" s="340"/>
      <c r="M8" s="341"/>
    </row>
    <row r="9" spans="1:13">
      <c r="A9" s="188"/>
      <c r="B9" s="450"/>
      <c r="C9" s="451"/>
      <c r="D9" s="452"/>
      <c r="E9" s="450"/>
      <c r="F9" s="451"/>
      <c r="G9" s="452"/>
      <c r="H9" s="450"/>
      <c r="I9" s="451"/>
      <c r="J9" s="452"/>
      <c r="K9" s="339"/>
      <c r="L9" s="340"/>
      <c r="M9" s="341"/>
    </row>
    <row r="10" spans="1:13" ht="13.5" thickBot="1">
      <c r="A10" s="69" t="s">
        <v>267</v>
      </c>
      <c r="B10" s="94">
        <f>SUM(B7:B9)</f>
        <v>50000</v>
      </c>
      <c r="C10" s="94">
        <f t="shared" ref="C10:D10" si="0">SUM(C7:C9)</f>
        <v>50000</v>
      </c>
      <c r="D10" s="94">
        <f t="shared" si="0"/>
        <v>100000</v>
      </c>
      <c r="E10" s="94">
        <f>SUM(E7:E9)</f>
        <v>0</v>
      </c>
      <c r="F10" s="94">
        <f t="shared" ref="F10" si="1">SUM(F7:F9)</f>
        <v>0</v>
      </c>
      <c r="G10" s="94">
        <f t="shared" ref="G10" si="2">SUM(G7:G9)</f>
        <v>0</v>
      </c>
      <c r="H10" s="94">
        <f>SUM(H7:H9)</f>
        <v>10208.15</v>
      </c>
      <c r="I10" s="94">
        <f t="shared" ref="I10" si="3">SUM(I7:I9)</f>
        <v>10208.16</v>
      </c>
      <c r="J10" s="94">
        <f t="shared" ref="J10" si="4">SUM(J7:J9)</f>
        <v>20416.309999999998</v>
      </c>
      <c r="K10" s="342">
        <f t="shared" ref="K10:M10" si="5">SUM(K8:K9)</f>
        <v>0</v>
      </c>
      <c r="L10" s="342">
        <f t="shared" si="5"/>
        <v>0</v>
      </c>
      <c r="M10" s="524">
        <f t="shared" si="5"/>
        <v>0</v>
      </c>
    </row>
    <row r="11" spans="1:13">
      <c r="A11" s="188"/>
      <c r="B11" s="189"/>
      <c r="C11" s="87"/>
      <c r="D11" s="190"/>
      <c r="E11" s="189"/>
      <c r="F11" s="87"/>
      <c r="G11" s="190"/>
      <c r="H11" s="189"/>
      <c r="I11" s="87"/>
      <c r="J11" s="190"/>
      <c r="K11" s="339"/>
      <c r="L11" s="340"/>
      <c r="M11" s="341"/>
    </row>
    <row r="12" spans="1:13">
      <c r="A12" s="191"/>
      <c r="B12" s="189"/>
      <c r="C12" s="87"/>
      <c r="D12" s="190"/>
      <c r="E12" s="189"/>
      <c r="F12" s="87"/>
      <c r="G12" s="190"/>
      <c r="H12" s="189"/>
      <c r="I12" s="87"/>
      <c r="J12" s="190"/>
      <c r="K12" s="339"/>
      <c r="L12" s="340"/>
      <c r="M12" s="341"/>
    </row>
    <row r="13" spans="1:13" s="12" customFormat="1" ht="18" customHeight="1">
      <c r="A13" s="66" t="s">
        <v>268</v>
      </c>
      <c r="B13" s="71"/>
      <c r="C13" s="1"/>
      <c r="D13" s="67"/>
      <c r="E13" s="71"/>
      <c r="F13" s="1"/>
      <c r="G13" s="67"/>
      <c r="H13" s="71"/>
      <c r="I13" s="1"/>
      <c r="J13" s="67"/>
      <c r="K13" s="343"/>
      <c r="L13" s="344"/>
      <c r="M13" s="345"/>
    </row>
    <row r="14" spans="1:13" s="12" customFormat="1" ht="18" customHeight="1">
      <c r="A14" s="200"/>
      <c r="B14" s="201"/>
      <c r="C14" s="202"/>
      <c r="D14" s="165"/>
      <c r="E14" s="189"/>
      <c r="F14" s="202"/>
      <c r="G14" s="203"/>
      <c r="H14" s="189"/>
      <c r="I14" s="202"/>
      <c r="J14" s="203"/>
      <c r="K14" s="339"/>
      <c r="L14" s="340"/>
      <c r="M14" s="341"/>
    </row>
    <row r="15" spans="1:13" s="12" customFormat="1">
      <c r="A15" s="120" t="s">
        <v>269</v>
      </c>
      <c r="B15" s="450">
        <v>8333.5</v>
      </c>
      <c r="C15" s="451">
        <v>8333.5</v>
      </c>
      <c r="D15" s="452">
        <f>B15+C15</f>
        <v>16667</v>
      </c>
      <c r="E15" s="453">
        <v>0</v>
      </c>
      <c r="F15" s="451">
        <v>0</v>
      </c>
      <c r="G15" s="454">
        <f t="shared" ref="G15:G20" si="6">E15+F15</f>
        <v>0</v>
      </c>
      <c r="H15" s="453">
        <v>9291.2099999999991</v>
      </c>
      <c r="I15" s="451">
        <v>9291.2099999999991</v>
      </c>
      <c r="J15" s="454">
        <f t="shared" ref="J15:J20" si="7">H15+I15</f>
        <v>18582.419999999998</v>
      </c>
      <c r="K15" s="339">
        <f t="shared" ref="K15:K17" si="8">H15/B15</f>
        <v>1.114922901541969</v>
      </c>
      <c r="L15" s="340">
        <f t="shared" ref="L15:L17" si="9">I15/C15</f>
        <v>1.114922901541969</v>
      </c>
      <c r="M15" s="341">
        <f t="shared" ref="M15:M17" si="10">J15/D15</f>
        <v>1.114922901541969</v>
      </c>
    </row>
    <row r="16" spans="1:13" s="12" customFormat="1">
      <c r="A16" s="120" t="s">
        <v>270</v>
      </c>
      <c r="B16" s="450">
        <v>9166.5</v>
      </c>
      <c r="C16" s="451">
        <v>9166.5</v>
      </c>
      <c r="D16" s="452">
        <f t="shared" ref="D16:D20" si="11">B16+C16</f>
        <v>18333</v>
      </c>
      <c r="E16" s="453">
        <v>3061.54</v>
      </c>
      <c r="F16" s="451">
        <v>3061.54</v>
      </c>
      <c r="G16" s="454">
        <f t="shared" si="6"/>
        <v>6123.08</v>
      </c>
      <c r="H16" s="453">
        <v>4650.3</v>
      </c>
      <c r="I16" s="451">
        <v>4650.3099999999995</v>
      </c>
      <c r="J16" s="454">
        <f t="shared" si="7"/>
        <v>9300.61</v>
      </c>
      <c r="K16" s="339">
        <f t="shared" si="8"/>
        <v>0.50731467844869904</v>
      </c>
      <c r="L16" s="340">
        <f t="shared" si="9"/>
        <v>0.50731576937762501</v>
      </c>
      <c r="M16" s="341">
        <f t="shared" si="10"/>
        <v>0.50731522391316208</v>
      </c>
    </row>
    <row r="17" spans="1:17" s="12" customFormat="1">
      <c r="A17" s="120" t="s">
        <v>271</v>
      </c>
      <c r="B17" s="450">
        <v>2500</v>
      </c>
      <c r="C17" s="451">
        <v>2500</v>
      </c>
      <c r="D17" s="452">
        <f t="shared" si="11"/>
        <v>5000</v>
      </c>
      <c r="E17" s="450">
        <v>0</v>
      </c>
      <c r="F17" s="451">
        <v>0</v>
      </c>
      <c r="G17" s="452">
        <f t="shared" si="6"/>
        <v>0</v>
      </c>
      <c r="H17" s="450">
        <v>1866.6800000000003</v>
      </c>
      <c r="I17" s="451">
        <v>1866.6800000000003</v>
      </c>
      <c r="J17" s="452">
        <f t="shared" si="7"/>
        <v>3733.3600000000006</v>
      </c>
      <c r="K17" s="339">
        <f t="shared" si="8"/>
        <v>0.74667200000000011</v>
      </c>
      <c r="L17" s="340">
        <f t="shared" si="9"/>
        <v>0.74667200000000011</v>
      </c>
      <c r="M17" s="341">
        <f t="shared" si="10"/>
        <v>0.74667200000000011</v>
      </c>
    </row>
    <row r="18" spans="1:17" s="12" customFormat="1">
      <c r="A18" s="120" t="s">
        <v>272</v>
      </c>
      <c r="B18" s="450">
        <v>-2917</v>
      </c>
      <c r="C18" s="451">
        <v>-2917</v>
      </c>
      <c r="D18" s="452">
        <f t="shared" si="11"/>
        <v>-5834</v>
      </c>
      <c r="E18" s="455">
        <v>0</v>
      </c>
      <c r="F18" s="451">
        <v>0</v>
      </c>
      <c r="G18" s="454">
        <f t="shared" si="6"/>
        <v>0</v>
      </c>
      <c r="H18" s="455">
        <v>0</v>
      </c>
      <c r="I18" s="451">
        <v>0</v>
      </c>
      <c r="J18" s="454">
        <f t="shared" si="7"/>
        <v>0</v>
      </c>
      <c r="K18" s="339">
        <f>H18/B18</f>
        <v>0</v>
      </c>
      <c r="L18" s="340">
        <f>I18/C18</f>
        <v>0</v>
      </c>
      <c r="M18" s="341">
        <f>J18/D18</f>
        <v>0</v>
      </c>
    </row>
    <row r="19" spans="1:17" s="12" customFormat="1">
      <c r="A19" s="120" t="s">
        <v>273</v>
      </c>
      <c r="B19" s="450">
        <v>5625</v>
      </c>
      <c r="C19" s="451">
        <v>5625</v>
      </c>
      <c r="D19" s="452">
        <f t="shared" si="11"/>
        <v>11250</v>
      </c>
      <c r="E19" s="455">
        <v>0</v>
      </c>
      <c r="F19" s="451">
        <v>0</v>
      </c>
      <c r="G19" s="454">
        <f t="shared" si="6"/>
        <v>0</v>
      </c>
      <c r="H19" s="455">
        <v>0</v>
      </c>
      <c r="I19" s="451">
        <v>0</v>
      </c>
      <c r="J19" s="454">
        <f t="shared" si="7"/>
        <v>0</v>
      </c>
      <c r="K19" s="339">
        <f t="shared" ref="K19:K20" si="12">H19/B19</f>
        <v>0</v>
      </c>
      <c r="L19" s="340">
        <f t="shared" ref="L19:L20" si="13">I19/C19</f>
        <v>0</v>
      </c>
      <c r="M19" s="341">
        <f t="shared" ref="M19:M20" si="14">J19/D19</f>
        <v>0</v>
      </c>
    </row>
    <row r="20" spans="1:17" s="12" customFormat="1">
      <c r="A20" s="120" t="s">
        <v>274</v>
      </c>
      <c r="B20" s="450">
        <v>25000</v>
      </c>
      <c r="C20" s="451">
        <v>25000</v>
      </c>
      <c r="D20" s="452">
        <f t="shared" si="11"/>
        <v>50000</v>
      </c>
      <c r="E20" s="456">
        <v>0</v>
      </c>
      <c r="F20" s="451">
        <v>0</v>
      </c>
      <c r="G20" s="454">
        <f t="shared" si="6"/>
        <v>0</v>
      </c>
      <c r="H20" s="456">
        <v>0</v>
      </c>
      <c r="I20" s="451">
        <v>0</v>
      </c>
      <c r="J20" s="454">
        <f t="shared" si="7"/>
        <v>0</v>
      </c>
      <c r="K20" s="339">
        <f t="shared" si="12"/>
        <v>0</v>
      </c>
      <c r="L20" s="340">
        <f t="shared" si="13"/>
        <v>0</v>
      </c>
      <c r="M20" s="341">
        <f t="shared" si="14"/>
        <v>0</v>
      </c>
    </row>
    <row r="21" spans="1:17" s="12" customFormat="1">
      <c r="A21" s="338"/>
      <c r="B21" s="450"/>
      <c r="C21" s="451"/>
      <c r="D21" s="457"/>
      <c r="E21" s="450"/>
      <c r="F21" s="451"/>
      <c r="G21" s="457"/>
      <c r="H21" s="458"/>
      <c r="I21" s="459"/>
      <c r="J21" s="460"/>
      <c r="K21" s="346"/>
      <c r="L21" s="29"/>
      <c r="M21" s="347"/>
    </row>
    <row r="22" spans="1:17" s="12" customFormat="1">
      <c r="A22" s="338"/>
      <c r="B22" s="450"/>
      <c r="C22" s="451"/>
      <c r="D22" s="461"/>
      <c r="E22" s="450"/>
      <c r="F22" s="451"/>
      <c r="G22" s="461"/>
      <c r="H22" s="458"/>
      <c r="I22" s="459"/>
      <c r="J22" s="460"/>
      <c r="K22" s="346"/>
      <c r="L22" s="29"/>
      <c r="M22" s="347"/>
    </row>
    <row r="23" spans="1:17" s="12" customFormat="1" ht="13.5" thickBot="1">
      <c r="A23" s="463" t="s">
        <v>275</v>
      </c>
      <c r="B23" s="94">
        <f>SUM(B15:B22)</f>
        <v>47708</v>
      </c>
      <c r="C23" s="95">
        <f t="shared" ref="C23:D23" si="15">SUM(C15:C22)</f>
        <v>47708</v>
      </c>
      <c r="D23" s="96">
        <f t="shared" si="15"/>
        <v>95416</v>
      </c>
      <c r="E23" s="94">
        <f t="shared" ref="E23" si="16">SUM(E15:E22)</f>
        <v>3061.54</v>
      </c>
      <c r="F23" s="95">
        <f t="shared" ref="F23" si="17">SUM(F15:F22)</f>
        <v>3061.54</v>
      </c>
      <c r="G23" s="96">
        <f t="shared" ref="G23" si="18">SUM(G15:G22)</f>
        <v>6123.08</v>
      </c>
      <c r="H23" s="94">
        <f t="shared" ref="H23" si="19">SUM(H15:H22)</f>
        <v>15808.189999999999</v>
      </c>
      <c r="I23" s="95">
        <f t="shared" ref="I23" si="20">SUM(I15:I22)</f>
        <v>15808.199999999999</v>
      </c>
      <c r="J23" s="96">
        <f t="shared" ref="J23" si="21">SUM(J15:J22)</f>
        <v>31616.39</v>
      </c>
      <c r="K23" s="348">
        <f>H23/B23</f>
        <v>0.33135302255386934</v>
      </c>
      <c r="L23" s="349">
        <f>I23/C23</f>
        <v>0.33135323216232077</v>
      </c>
      <c r="M23" s="350">
        <f>J23/D23</f>
        <v>0.33135312735809508</v>
      </c>
    </row>
    <row r="24" spans="1:17" s="12" customFormat="1">
      <c r="A24" s="91"/>
    </row>
    <row r="25" spans="1:17" s="12" customFormat="1" ht="14.25" customHeight="1">
      <c r="A25" s="798" t="s">
        <v>276</v>
      </c>
      <c r="B25" s="799"/>
      <c r="C25" s="799"/>
      <c r="D25" s="799"/>
      <c r="E25" s="799"/>
      <c r="F25" s="799"/>
      <c r="G25" s="799"/>
      <c r="H25" s="799"/>
      <c r="I25" s="799"/>
      <c r="J25" s="599"/>
      <c r="K25" s="599"/>
      <c r="L25" s="599"/>
      <c r="M25" s="599"/>
      <c r="N25" s="595"/>
      <c r="O25" s="595"/>
      <c r="P25" s="596"/>
      <c r="Q25" s="596"/>
    </row>
    <row r="26" spans="1:17" s="12" customFormat="1" ht="13.5" customHeight="1">
      <c r="A26" s="800" t="s">
        <v>277</v>
      </c>
      <c r="B26" s="800"/>
      <c r="C26" s="800"/>
      <c r="D26" s="800"/>
      <c r="E26" s="800"/>
      <c r="F26" s="800"/>
      <c r="G26" s="800"/>
      <c r="H26" s="800"/>
      <c r="I26" s="800"/>
      <c r="J26" s="800"/>
      <c r="K26" s="800"/>
      <c r="L26" s="800"/>
      <c r="M26" s="800"/>
      <c r="N26" s="595"/>
      <c r="O26" s="595"/>
      <c r="P26" s="596"/>
      <c r="Q26" s="596"/>
    </row>
    <row r="27" spans="1:17" ht="25.9" customHeight="1">
      <c r="A27" s="800" t="s">
        <v>278</v>
      </c>
      <c r="B27" s="713"/>
      <c r="C27" s="713"/>
      <c r="D27" s="713"/>
      <c r="E27" s="713"/>
      <c r="F27" s="713"/>
      <c r="G27" s="713"/>
      <c r="H27" s="713"/>
      <c r="I27" s="713"/>
      <c r="J27" s="713"/>
      <c r="K27" s="713"/>
      <c r="L27" s="713"/>
      <c r="M27" s="713"/>
      <c r="N27" s="662"/>
      <c r="O27" s="662"/>
      <c r="P27" s="662"/>
      <c r="Q27" s="662"/>
    </row>
    <row r="29" spans="1:17" ht="12.75" customHeight="1">
      <c r="A29" s="771" t="s">
        <v>224</v>
      </c>
      <c r="B29" s="771"/>
      <c r="C29" s="771"/>
      <c r="D29" s="771"/>
      <c r="E29" s="771"/>
      <c r="F29" s="771"/>
      <c r="G29" s="771"/>
      <c r="H29" s="771"/>
      <c r="I29" s="771"/>
      <c r="J29" s="771"/>
      <c r="K29" s="771"/>
      <c r="L29" s="771"/>
      <c r="M29" s="771"/>
      <c r="N29" s="662"/>
      <c r="O29" s="662"/>
      <c r="P29" s="662"/>
      <c r="Q29" s="662"/>
    </row>
    <row r="31" spans="1:17">
      <c r="A31" s="662"/>
      <c r="B31" s="9"/>
      <c r="C31" s="9"/>
      <c r="D31" s="9"/>
      <c r="E31" s="9"/>
      <c r="F31" s="9"/>
      <c r="G31" s="9"/>
      <c r="H31" s="9"/>
      <c r="I31" s="9"/>
      <c r="J31" s="9"/>
      <c r="K31" s="9"/>
      <c r="L31" s="9"/>
      <c r="M31" s="9"/>
      <c r="N31" s="662"/>
      <c r="O31" s="662"/>
      <c r="P31" s="662"/>
      <c r="Q31" s="662"/>
    </row>
    <row r="32" spans="1:17">
      <c r="A32" s="9"/>
      <c r="B32" s="9"/>
      <c r="C32" s="9"/>
      <c r="D32" s="9"/>
      <c r="E32" s="9"/>
      <c r="F32" s="9"/>
      <c r="G32" s="9"/>
      <c r="H32" s="9"/>
      <c r="I32" s="9"/>
      <c r="J32" s="9"/>
      <c r="K32" s="9"/>
      <c r="L32" s="9"/>
      <c r="M32" s="9"/>
      <c r="N32" s="9"/>
      <c r="O32" s="662"/>
      <c r="P32" s="662"/>
      <c r="Q32" s="662"/>
    </row>
    <row r="33" spans="1:14">
      <c r="A33" s="9"/>
      <c r="B33" s="662"/>
      <c r="C33" s="662"/>
      <c r="D33" s="662"/>
      <c r="E33" s="662"/>
      <c r="F33" s="662"/>
      <c r="G33" s="662"/>
      <c r="H33" s="662"/>
      <c r="I33" s="662"/>
      <c r="J33" s="662"/>
      <c r="K33" s="662"/>
      <c r="L33" s="662"/>
      <c r="M33" s="662"/>
      <c r="N33" s="9"/>
    </row>
  </sheetData>
  <mergeCells count="11">
    <mergeCell ref="A29:M29"/>
    <mergeCell ref="A25:I25"/>
    <mergeCell ref="A27:M27"/>
    <mergeCell ref="A1:M1"/>
    <mergeCell ref="A3:M3"/>
    <mergeCell ref="A2:M2"/>
    <mergeCell ref="B4:D4"/>
    <mergeCell ref="E4:G4"/>
    <mergeCell ref="H4:J4"/>
    <mergeCell ref="K4:M4"/>
    <mergeCell ref="A26:M26"/>
  </mergeCells>
  <printOptions horizontalCentered="1" verticalCentered="1" headings="1"/>
  <pageMargins left="0.25" right="0.25" top="0.5" bottom="0.5" header="0.5" footer="0.5"/>
  <pageSetup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activeCell="F10" sqref="F10"/>
    </sheetView>
  </sheetViews>
  <sheetFormatPr defaultColWidth="9.42578125" defaultRowHeight="12.75"/>
  <cols>
    <col min="1" max="1" width="32.5703125" customWidth="1"/>
    <col min="2" max="2" width="12.42578125" customWidth="1"/>
    <col min="3" max="3" width="18.42578125" customWidth="1"/>
    <col min="4" max="4" width="21.5703125" customWidth="1"/>
    <col min="5" max="5" width="18.42578125" customWidth="1"/>
    <col min="6" max="6" width="21.42578125" customWidth="1"/>
    <col min="7" max="7" width="23.42578125" customWidth="1"/>
    <col min="8" max="8" width="20.5703125" customWidth="1"/>
  </cols>
  <sheetData>
    <row r="1" spans="1:17" ht="39" customHeight="1">
      <c r="A1" s="756" t="s">
        <v>279</v>
      </c>
      <c r="B1" s="756"/>
      <c r="C1" s="756"/>
      <c r="D1" s="756"/>
      <c r="E1" s="162"/>
      <c r="F1" s="162"/>
      <c r="G1" s="162"/>
      <c r="H1" s="162"/>
      <c r="I1" s="162"/>
      <c r="J1" s="162"/>
      <c r="K1" s="162"/>
      <c r="L1" s="162"/>
      <c r="M1" s="162"/>
      <c r="N1" s="162"/>
      <c r="O1" s="162"/>
      <c r="P1" s="162"/>
      <c r="Q1" s="162"/>
    </row>
    <row r="2" spans="1:17" ht="27" customHeight="1">
      <c r="A2" s="696" t="s">
        <v>20</v>
      </c>
      <c r="B2" s="696"/>
      <c r="C2" s="696"/>
      <c r="D2" s="696"/>
      <c r="E2" s="161"/>
      <c r="F2" s="161"/>
      <c r="G2" s="161"/>
      <c r="H2" s="161"/>
      <c r="I2" s="161"/>
      <c r="J2" s="161"/>
      <c r="K2" s="161"/>
      <c r="L2" s="161"/>
      <c r="M2" s="161"/>
      <c r="N2" s="161"/>
      <c r="O2" s="161"/>
      <c r="P2" s="161"/>
      <c r="Q2" s="161"/>
    </row>
    <row r="3" spans="1:17" ht="15.75">
      <c r="A3" s="698" t="s">
        <v>21</v>
      </c>
      <c r="B3" s="698"/>
      <c r="C3" s="698"/>
      <c r="D3" s="698"/>
      <c r="E3" s="160"/>
      <c r="F3" s="160"/>
      <c r="G3" s="160"/>
      <c r="H3" s="160"/>
      <c r="I3" s="160"/>
      <c r="J3" s="160"/>
      <c r="K3" s="160"/>
      <c r="L3" s="160"/>
      <c r="M3" s="160"/>
      <c r="N3" s="160"/>
      <c r="O3" s="160"/>
      <c r="P3" s="160"/>
      <c r="Q3" s="160"/>
    </row>
    <row r="4" spans="1:17" ht="13.5" thickBot="1">
      <c r="A4" s="12"/>
      <c r="B4" s="12"/>
      <c r="C4" s="12"/>
      <c r="D4" s="12"/>
      <c r="E4" s="12"/>
      <c r="F4" s="12"/>
      <c r="G4" s="12"/>
      <c r="H4" s="12"/>
      <c r="I4" s="662"/>
      <c r="J4" s="662"/>
      <c r="K4" s="662"/>
      <c r="L4" s="662"/>
      <c r="M4" s="662"/>
      <c r="N4" s="662"/>
      <c r="O4" s="662"/>
      <c r="P4" s="662"/>
      <c r="Q4" s="662"/>
    </row>
    <row r="5" spans="1:17" ht="60.75" thickBot="1">
      <c r="A5" s="297" t="s">
        <v>60</v>
      </c>
      <c r="B5" s="298" t="s">
        <v>61</v>
      </c>
      <c r="C5" s="299" t="s">
        <v>280</v>
      </c>
      <c r="D5" s="299" t="s">
        <v>281</v>
      </c>
      <c r="E5" s="300"/>
      <c r="F5" s="447"/>
      <c r="G5" s="688"/>
      <c r="H5" s="662"/>
      <c r="I5" s="662"/>
      <c r="J5" s="662"/>
      <c r="K5" s="662"/>
      <c r="L5" s="662"/>
      <c r="M5" s="662"/>
      <c r="N5" s="662"/>
      <c r="O5" s="662"/>
      <c r="P5" s="662"/>
      <c r="Q5" s="662"/>
    </row>
    <row r="6" spans="1:17" ht="15">
      <c r="A6" s="301"/>
      <c r="B6" s="302"/>
      <c r="C6" s="648"/>
      <c r="D6" s="582"/>
      <c r="E6" s="303"/>
      <c r="F6" s="303"/>
      <c r="G6" s="662"/>
      <c r="H6" s="662"/>
      <c r="I6" s="662"/>
      <c r="J6" s="662"/>
      <c r="K6" s="662"/>
      <c r="L6" s="662"/>
      <c r="M6" s="662"/>
      <c r="N6" s="662"/>
      <c r="O6" s="662"/>
      <c r="P6" s="662"/>
      <c r="Q6" s="662"/>
    </row>
    <row r="7" spans="1:17" ht="15" thickBot="1">
      <c r="A7" s="304" t="s">
        <v>282</v>
      </c>
      <c r="B7" s="305" t="s">
        <v>78</v>
      </c>
      <c r="C7" s="649">
        <v>1</v>
      </c>
      <c r="D7" s="583">
        <v>3</v>
      </c>
      <c r="E7" s="303"/>
      <c r="F7" s="303"/>
      <c r="G7" s="662"/>
      <c r="H7" s="662"/>
      <c r="I7" s="662"/>
      <c r="J7" s="662"/>
      <c r="K7" s="662"/>
      <c r="L7" s="662"/>
      <c r="M7" s="662"/>
      <c r="N7" s="662"/>
      <c r="O7" s="662"/>
      <c r="P7" s="662"/>
      <c r="Q7" s="662"/>
    </row>
    <row r="8" spans="1:17" ht="14.25">
      <c r="A8" s="303"/>
      <c r="B8" s="303"/>
      <c r="C8" s="303"/>
      <c r="D8" s="303"/>
      <c r="E8" s="303"/>
      <c r="F8" s="303"/>
      <c r="G8" s="303"/>
      <c r="H8" s="303"/>
      <c r="I8" s="662"/>
      <c r="J8" s="662"/>
      <c r="K8" s="662"/>
      <c r="L8" s="662"/>
      <c r="M8" s="662"/>
      <c r="N8" s="662"/>
      <c r="O8" s="662"/>
      <c r="P8" s="662"/>
      <c r="Q8" s="662"/>
    </row>
    <row r="9" spans="1:17" ht="15" thickBot="1">
      <c r="A9" s="303"/>
      <c r="B9" s="303"/>
      <c r="C9" s="303"/>
      <c r="D9" s="303"/>
      <c r="E9" s="303"/>
      <c r="F9" s="303"/>
      <c r="G9" s="303"/>
      <c r="H9" s="303"/>
      <c r="I9" s="662"/>
      <c r="J9" s="662"/>
      <c r="K9" s="662"/>
      <c r="L9" s="662"/>
      <c r="M9" s="662"/>
      <c r="N9" s="662"/>
      <c r="O9" s="662"/>
      <c r="P9" s="662"/>
      <c r="Q9" s="662"/>
    </row>
    <row r="10" spans="1:17" ht="63" customHeight="1" thickBot="1">
      <c r="A10" s="298" t="s">
        <v>60</v>
      </c>
      <c r="B10" s="298" t="s">
        <v>61</v>
      </c>
      <c r="C10" s="299" t="s">
        <v>283</v>
      </c>
      <c r="D10" s="662"/>
      <c r="E10" s="662"/>
      <c r="F10" s="662"/>
      <c r="G10" s="662"/>
      <c r="H10" s="662"/>
      <c r="I10" s="662"/>
      <c r="J10" s="662"/>
      <c r="K10" s="662"/>
      <c r="L10" s="662"/>
      <c r="M10" s="662"/>
      <c r="N10" s="662"/>
      <c r="O10" s="662"/>
      <c r="P10" s="662"/>
      <c r="Q10" s="662"/>
    </row>
    <row r="11" spans="1:17" ht="14.25">
      <c r="A11" s="301"/>
      <c r="B11" s="309"/>
      <c r="C11" s="584"/>
      <c r="D11" s="662"/>
      <c r="E11" s="662"/>
      <c r="F11" s="662"/>
      <c r="G11" s="662"/>
      <c r="H11" s="662"/>
      <c r="I11" s="662"/>
      <c r="J11" s="662"/>
      <c r="K11" s="662"/>
      <c r="L11" s="662"/>
      <c r="M11" s="662"/>
      <c r="N11" s="662"/>
      <c r="O11" s="662"/>
      <c r="P11" s="662"/>
      <c r="Q11" s="662"/>
    </row>
    <row r="12" spans="1:17" ht="15" thickBot="1">
      <c r="A12" s="304" t="s">
        <v>46</v>
      </c>
      <c r="B12" s="305" t="s">
        <v>82</v>
      </c>
      <c r="C12" s="583">
        <v>0</v>
      </c>
      <c r="D12" s="662"/>
      <c r="E12" s="662"/>
      <c r="F12" s="662"/>
      <c r="G12" s="662"/>
      <c r="H12" s="662"/>
      <c r="I12" s="662"/>
      <c r="J12" s="662"/>
      <c r="K12" s="662"/>
      <c r="L12" s="662"/>
      <c r="M12" s="662"/>
      <c r="N12" s="662"/>
      <c r="O12" s="662"/>
      <c r="P12" s="662"/>
      <c r="Q12" s="662"/>
    </row>
    <row r="13" spans="1:17">
      <c r="A13" s="12"/>
      <c r="B13" s="12"/>
      <c r="C13" s="12"/>
      <c r="D13" s="12"/>
      <c r="E13" s="12"/>
      <c r="F13" s="12"/>
      <c r="G13" s="12"/>
      <c r="H13" s="12"/>
      <c r="I13" s="662"/>
      <c r="J13" s="662"/>
      <c r="K13" s="662"/>
      <c r="L13" s="662"/>
      <c r="M13" s="662"/>
      <c r="N13" s="662"/>
      <c r="O13" s="662"/>
      <c r="P13" s="662"/>
      <c r="Q13" s="662"/>
    </row>
    <row r="14" spans="1:17" ht="13.5" thickBot="1">
      <c r="A14" s="12"/>
      <c r="B14" s="12"/>
      <c r="C14" s="12"/>
      <c r="D14" s="12"/>
      <c r="E14" s="12"/>
      <c r="F14" s="12"/>
      <c r="G14" s="12"/>
      <c r="H14" s="12"/>
      <c r="I14" s="662"/>
      <c r="J14" s="662"/>
      <c r="K14" s="662"/>
      <c r="L14" s="662"/>
      <c r="M14" s="662"/>
      <c r="N14" s="662"/>
      <c r="O14" s="662"/>
      <c r="P14" s="662"/>
      <c r="Q14" s="662"/>
    </row>
    <row r="15" spans="1:17" ht="15.75" thickBot="1">
      <c r="A15" s="802" t="s">
        <v>284</v>
      </c>
      <c r="B15" s="803"/>
      <c r="C15" s="804"/>
      <c r="D15" s="12"/>
      <c r="E15" s="12"/>
      <c r="F15" s="12"/>
      <c r="G15" s="12"/>
      <c r="H15" s="12"/>
      <c r="I15" s="662"/>
      <c r="J15" s="662"/>
      <c r="K15" s="662"/>
      <c r="L15" s="662"/>
      <c r="M15" s="662"/>
      <c r="N15" s="662"/>
      <c r="O15" s="662"/>
      <c r="P15" s="662"/>
      <c r="Q15" s="662"/>
    </row>
    <row r="16" spans="1:17" ht="30.75" thickBot="1">
      <c r="A16" s="306" t="s">
        <v>285</v>
      </c>
      <c r="B16" s="307" t="s">
        <v>286</v>
      </c>
      <c r="C16" s="308" t="s">
        <v>287</v>
      </c>
      <c r="D16" s="12"/>
      <c r="E16" s="12"/>
      <c r="F16" s="12"/>
      <c r="G16" s="12"/>
      <c r="H16" s="12"/>
      <c r="I16" s="662"/>
      <c r="J16" s="662"/>
      <c r="K16" s="662"/>
      <c r="L16" s="662"/>
      <c r="M16" s="662"/>
      <c r="N16" s="662"/>
      <c r="O16" s="662"/>
      <c r="P16" s="662"/>
      <c r="Q16" s="662"/>
    </row>
    <row r="17" spans="1:8" ht="14.25">
      <c r="A17" s="607">
        <v>5517</v>
      </c>
      <c r="B17" s="309">
        <v>834</v>
      </c>
      <c r="C17" s="650">
        <v>259</v>
      </c>
      <c r="D17" s="12"/>
      <c r="E17" s="12"/>
      <c r="F17" s="12"/>
      <c r="G17" s="12"/>
      <c r="H17" s="12"/>
    </row>
    <row r="18" spans="1:8" ht="15" thickBot="1">
      <c r="A18" s="516"/>
      <c r="B18" s="516"/>
      <c r="C18" s="585"/>
      <c r="D18" s="662"/>
      <c r="E18" s="662"/>
      <c r="F18" s="662"/>
      <c r="G18" s="662"/>
      <c r="H18" s="662"/>
    </row>
    <row r="20" spans="1:8" ht="21.75" customHeight="1">
      <c r="A20" s="705"/>
      <c r="B20" s="705"/>
      <c r="C20" s="705"/>
      <c r="D20" s="662"/>
      <c r="E20" s="662"/>
      <c r="F20" s="662"/>
      <c r="G20" s="662"/>
      <c r="H20" s="662"/>
    </row>
  </sheetData>
  <mergeCells count="5">
    <mergeCell ref="A15:C15"/>
    <mergeCell ref="A1:D1"/>
    <mergeCell ref="A2:D2"/>
    <mergeCell ref="A3:D3"/>
    <mergeCell ref="A20:C20"/>
  </mergeCells>
  <printOptions horizontalCentered="1" verticalCentered="1"/>
  <pageMargins left="0.25" right="0.25" top="0.5" bottom="0.5" header="0.5" footer="0.5"/>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P40"/>
  <sheetViews>
    <sheetView zoomScaleNormal="100" workbookViewId="0">
      <selection activeCell="D47" sqref="D47"/>
    </sheetView>
  </sheetViews>
  <sheetFormatPr defaultRowHeight="12.75"/>
  <cols>
    <col min="1" max="1" width="36.7109375" customWidth="1"/>
    <col min="2" max="4" width="12.5703125" customWidth="1"/>
    <col min="5" max="5" width="12.5703125" bestFit="1" customWidth="1"/>
    <col min="6" max="6" width="11.5703125" customWidth="1"/>
    <col min="7" max="7" width="12.5703125" bestFit="1" customWidth="1"/>
    <col min="8" max="8" width="13.5703125" bestFit="1" customWidth="1"/>
    <col min="9" max="9" width="12.42578125" bestFit="1" customWidth="1"/>
    <col min="10" max="10" width="13.5703125" bestFit="1" customWidth="1"/>
    <col min="11" max="13" width="7.5703125" customWidth="1"/>
  </cols>
  <sheetData>
    <row r="1" spans="1:13" ht="15.75">
      <c r="A1" s="732" t="s">
        <v>288</v>
      </c>
      <c r="B1" s="732"/>
      <c r="C1" s="732"/>
      <c r="D1" s="732"/>
      <c r="E1" s="732"/>
      <c r="F1" s="732"/>
      <c r="G1" s="732"/>
      <c r="H1" s="732"/>
      <c r="I1" s="732"/>
      <c r="J1" s="732"/>
      <c r="K1" s="732"/>
      <c r="L1" s="732"/>
      <c r="M1" s="732"/>
    </row>
    <row r="2" spans="1:13" ht="15.75">
      <c r="A2" s="732" t="s">
        <v>20</v>
      </c>
      <c r="B2" s="732"/>
      <c r="C2" s="732"/>
      <c r="D2" s="732"/>
      <c r="E2" s="732"/>
      <c r="F2" s="732"/>
      <c r="G2" s="732"/>
      <c r="H2" s="732"/>
      <c r="I2" s="732"/>
      <c r="J2" s="732"/>
      <c r="K2" s="732"/>
      <c r="L2" s="732"/>
      <c r="M2" s="732"/>
    </row>
    <row r="3" spans="1:13" ht="15.75">
      <c r="A3" s="806" t="s">
        <v>21</v>
      </c>
      <c r="B3" s="807"/>
      <c r="C3" s="807"/>
      <c r="D3" s="807"/>
      <c r="E3" s="807"/>
      <c r="F3" s="807"/>
      <c r="G3" s="807"/>
      <c r="H3" s="807"/>
      <c r="I3" s="807"/>
      <c r="J3" s="807"/>
      <c r="K3" s="807"/>
      <c r="L3" s="807"/>
      <c r="M3" s="808"/>
    </row>
    <row r="4" spans="1:13">
      <c r="A4" s="32"/>
      <c r="B4" s="809" t="s">
        <v>43</v>
      </c>
      <c r="C4" s="783"/>
      <c r="D4" s="783"/>
      <c r="E4" s="783" t="s">
        <v>44</v>
      </c>
      <c r="F4" s="783"/>
      <c r="G4" s="783"/>
      <c r="H4" s="783" t="s">
        <v>1</v>
      </c>
      <c r="I4" s="783"/>
      <c r="J4" s="783"/>
      <c r="K4" s="783" t="s">
        <v>2</v>
      </c>
      <c r="L4" s="783"/>
      <c r="M4" s="783"/>
    </row>
    <row r="5" spans="1:13">
      <c r="A5" s="33" t="s">
        <v>289</v>
      </c>
      <c r="B5" s="681" t="s">
        <v>3</v>
      </c>
      <c r="C5" s="681" t="s">
        <v>17</v>
      </c>
      <c r="D5" s="681" t="s">
        <v>18</v>
      </c>
      <c r="E5" s="681" t="s">
        <v>3</v>
      </c>
      <c r="F5" s="681" t="s">
        <v>17</v>
      </c>
      <c r="G5" s="681" t="s">
        <v>18</v>
      </c>
      <c r="H5" s="681" t="s">
        <v>3</v>
      </c>
      <c r="I5" s="681" t="s">
        <v>17</v>
      </c>
      <c r="J5" s="681" t="s">
        <v>18</v>
      </c>
      <c r="K5" s="681" t="s">
        <v>3</v>
      </c>
      <c r="L5" s="681" t="s">
        <v>17</v>
      </c>
      <c r="M5" s="681" t="s">
        <v>18</v>
      </c>
    </row>
    <row r="6" spans="1:13">
      <c r="A6" s="46" t="s">
        <v>290</v>
      </c>
      <c r="B6" s="30">
        <v>2899756.5589800002</v>
      </c>
      <c r="C6" s="30">
        <v>322195.17322</v>
      </c>
      <c r="D6" s="30">
        <f>SUM(B6:C6)</f>
        <v>3221951.7322000004</v>
      </c>
      <c r="E6" s="30">
        <v>329368.06839999999</v>
      </c>
      <c r="F6" s="30">
        <v>28640.7016</v>
      </c>
      <c r="G6" s="30">
        <f>SUM(E6:F6)</f>
        <v>358008.77</v>
      </c>
      <c r="H6" s="30">
        <v>1174162.3458000002</v>
      </c>
      <c r="I6" s="30">
        <v>105326.14419999998</v>
      </c>
      <c r="J6" s="30">
        <f>SUM(H6:I6)</f>
        <v>1279488.4900000002</v>
      </c>
      <c r="K6" s="29">
        <f>H6/B6</f>
        <v>0.40491755839428673</v>
      </c>
      <c r="L6" s="29">
        <f>I6/C6</f>
        <v>0.32690168244103895</v>
      </c>
      <c r="M6" s="29">
        <f>J6/D6</f>
        <v>0.39711597079896194</v>
      </c>
    </row>
    <row r="7" spans="1:13">
      <c r="A7" s="46" t="s">
        <v>291</v>
      </c>
      <c r="B7" s="30">
        <v>460881.25271999999</v>
      </c>
      <c r="C7" s="30">
        <v>51209.028080000004</v>
      </c>
      <c r="D7" s="30">
        <f t="shared" ref="D7:D20" si="0">SUM(B7:C7)</f>
        <v>512090.28080000001</v>
      </c>
      <c r="E7" s="30">
        <v>40282.862399999991</v>
      </c>
      <c r="F7" s="30">
        <v>3502.8575999999994</v>
      </c>
      <c r="G7" s="30">
        <f t="shared" ref="G7:G10" si="1">SUM(E7:F7)</f>
        <v>43785.719999999987</v>
      </c>
      <c r="H7" s="30">
        <v>261249.21219999995</v>
      </c>
      <c r="I7" s="30">
        <v>23335.077799999995</v>
      </c>
      <c r="J7" s="30">
        <f t="shared" ref="J7:J16" si="2">SUM(H7:I7)</f>
        <v>284584.28999999992</v>
      </c>
      <c r="K7" s="29">
        <f t="shared" ref="K7:M10" si="3">H7/B7</f>
        <v>0.56684712311072705</v>
      </c>
      <c r="L7" s="29">
        <f t="shared" si="3"/>
        <v>0.45568288786003441</v>
      </c>
      <c r="M7" s="29">
        <f t="shared" si="3"/>
        <v>0.55573069958565779</v>
      </c>
    </row>
    <row r="8" spans="1:13">
      <c r="A8" s="310" t="s">
        <v>292</v>
      </c>
      <c r="B8" s="30">
        <v>324059.65443</v>
      </c>
      <c r="C8" s="30">
        <v>36006.628270000001</v>
      </c>
      <c r="D8" s="30">
        <f t="shared" si="0"/>
        <v>360066.28269999998</v>
      </c>
      <c r="E8" s="30">
        <v>16990.15519999999</v>
      </c>
      <c r="F8" s="30">
        <v>1477.4047999999996</v>
      </c>
      <c r="G8" s="30">
        <f t="shared" si="1"/>
        <v>18467.55999999999</v>
      </c>
      <c r="H8" s="30">
        <v>117022.70449999998</v>
      </c>
      <c r="I8" s="30">
        <v>10419.2955</v>
      </c>
      <c r="J8" s="30">
        <f t="shared" si="2"/>
        <v>127441.99999999997</v>
      </c>
      <c r="K8" s="29">
        <f t="shared" si="3"/>
        <v>0.36111469879160168</v>
      </c>
      <c r="L8" s="29">
        <f t="shared" si="3"/>
        <v>0.28937159630359355</v>
      </c>
      <c r="M8" s="29">
        <f t="shared" si="3"/>
        <v>0.35394038854280085</v>
      </c>
    </row>
    <row r="9" spans="1:13">
      <c r="A9" s="46" t="s">
        <v>293</v>
      </c>
      <c r="B9" s="30">
        <v>1474199.9026200001</v>
      </c>
      <c r="C9" s="30">
        <v>163799.98918000003</v>
      </c>
      <c r="D9" s="30">
        <f t="shared" si="0"/>
        <v>1637999.8918000001</v>
      </c>
      <c r="E9" s="30">
        <v>222503.83079999997</v>
      </c>
      <c r="F9" s="30">
        <v>19348.159199999995</v>
      </c>
      <c r="G9" s="30">
        <f t="shared" si="1"/>
        <v>241851.98999999996</v>
      </c>
      <c r="H9" s="30">
        <v>581043.85789999994</v>
      </c>
      <c r="I9" s="30">
        <v>52591.272099999987</v>
      </c>
      <c r="J9" s="30">
        <f t="shared" si="2"/>
        <v>633635.12999999989</v>
      </c>
      <c r="K9" s="29">
        <f t="shared" si="3"/>
        <v>0.39414183711947631</v>
      </c>
      <c r="L9" s="29">
        <f t="shared" si="3"/>
        <v>0.32107005844919417</v>
      </c>
      <c r="M9" s="29">
        <f t="shared" si="3"/>
        <v>0.38683465925244809</v>
      </c>
    </row>
    <row r="10" spans="1:13">
      <c r="A10" s="46" t="s">
        <v>294</v>
      </c>
      <c r="B10" s="30">
        <v>39149.793720000001</v>
      </c>
      <c r="C10" s="30">
        <v>4349.9770799999997</v>
      </c>
      <c r="D10" s="30">
        <f t="shared" si="0"/>
        <v>43499.770799999998</v>
      </c>
      <c r="E10" s="30">
        <v>5744.3144000000002</v>
      </c>
      <c r="F10" s="30">
        <v>499.50560000000007</v>
      </c>
      <c r="G10" s="30">
        <f t="shared" si="1"/>
        <v>6243.8200000000006</v>
      </c>
      <c r="H10" s="30">
        <v>5744.3144000000002</v>
      </c>
      <c r="I10" s="30">
        <v>499.50560000000007</v>
      </c>
      <c r="J10" s="30">
        <f t="shared" si="2"/>
        <v>6243.8200000000006</v>
      </c>
      <c r="K10" s="29">
        <f t="shared" si="3"/>
        <v>0.14672655598349854</v>
      </c>
      <c r="L10" s="29">
        <f t="shared" si="3"/>
        <v>0.11482947859578151</v>
      </c>
      <c r="M10" s="29">
        <f t="shared" si="3"/>
        <v>0.14353684824472687</v>
      </c>
    </row>
    <row r="11" spans="1:13">
      <c r="A11" s="46"/>
      <c r="B11" s="30"/>
      <c r="C11" s="30"/>
      <c r="D11" s="30"/>
      <c r="E11" s="30"/>
      <c r="F11" s="30"/>
      <c r="G11" s="30"/>
      <c r="H11" s="30"/>
      <c r="I11" s="30"/>
      <c r="J11" s="30"/>
      <c r="K11" s="29"/>
      <c r="L11" s="29"/>
      <c r="M11" s="29"/>
    </row>
    <row r="12" spans="1:13">
      <c r="A12" s="46" t="s">
        <v>295</v>
      </c>
      <c r="B12" s="30">
        <v>238593.06000000003</v>
      </c>
      <c r="C12" s="30">
        <v>26510.340000000004</v>
      </c>
      <c r="D12" s="30">
        <f t="shared" si="0"/>
        <v>265103.40000000002</v>
      </c>
      <c r="E12" s="30">
        <v>19864.060399999988</v>
      </c>
      <c r="F12" s="30">
        <v>1727.3096000000005</v>
      </c>
      <c r="G12" s="30">
        <f>SUM(E12:F12)</f>
        <v>21591.369999999988</v>
      </c>
      <c r="H12" s="30">
        <v>121994.5396</v>
      </c>
      <c r="I12" s="30">
        <v>11063.900400000002</v>
      </c>
      <c r="J12" s="30">
        <f t="shared" si="2"/>
        <v>133058.44</v>
      </c>
      <c r="K12" s="29">
        <f t="shared" ref="K12" si="4">H12/B12</f>
        <v>0.5113079969719152</v>
      </c>
      <c r="L12" s="29">
        <f t="shared" ref="L12" si="5">I12/C12</f>
        <v>0.41734283302288844</v>
      </c>
      <c r="M12" s="29">
        <f t="shared" ref="M12" si="6">J12/D12</f>
        <v>0.50191148057701251</v>
      </c>
    </row>
    <row r="13" spans="1:13">
      <c r="A13" s="46" t="s">
        <v>296</v>
      </c>
      <c r="B13" s="30">
        <v>0</v>
      </c>
      <c r="C13" s="30">
        <v>0</v>
      </c>
      <c r="D13" s="30">
        <f t="shared" si="0"/>
        <v>0</v>
      </c>
      <c r="E13" s="30">
        <v>0</v>
      </c>
      <c r="F13" s="30">
        <v>0</v>
      </c>
      <c r="G13" s="30">
        <f t="shared" ref="G13:G16" si="7">SUM(E13:F13)</f>
        <v>0</v>
      </c>
      <c r="H13" s="30">
        <v>0</v>
      </c>
      <c r="I13" s="30">
        <v>0</v>
      </c>
      <c r="J13" s="30">
        <f t="shared" si="2"/>
        <v>0</v>
      </c>
      <c r="K13" s="29">
        <v>0</v>
      </c>
      <c r="L13" s="29">
        <v>0</v>
      </c>
      <c r="M13" s="29">
        <v>0</v>
      </c>
    </row>
    <row r="14" spans="1:13">
      <c r="A14" s="46" t="s">
        <v>9</v>
      </c>
      <c r="B14" s="30">
        <v>313228.11051000003</v>
      </c>
      <c r="C14" s="30">
        <v>34803.123390000001</v>
      </c>
      <c r="D14" s="30">
        <f t="shared" si="0"/>
        <v>348031.23390000005</v>
      </c>
      <c r="E14" s="30">
        <v>21592.574800000006</v>
      </c>
      <c r="F14" s="30">
        <v>1877.6152000000002</v>
      </c>
      <c r="G14" s="30">
        <f t="shared" si="7"/>
        <v>23470.190000000006</v>
      </c>
      <c r="H14" s="30">
        <v>72384.037600000011</v>
      </c>
      <c r="I14" s="30">
        <v>6453.3424000000005</v>
      </c>
      <c r="J14" s="30">
        <f t="shared" si="2"/>
        <v>78837.38</v>
      </c>
      <c r="K14" s="29">
        <f t="shared" ref="K14:M16" si="8">H14/B14</f>
        <v>0.23109049019305405</v>
      </c>
      <c r="L14" s="29">
        <f t="shared" si="8"/>
        <v>0.18542423125891749</v>
      </c>
      <c r="M14" s="29">
        <f t="shared" si="8"/>
        <v>0.22652386429964036</v>
      </c>
    </row>
    <row r="15" spans="1:13">
      <c r="A15" s="46" t="s">
        <v>10</v>
      </c>
      <c r="B15" s="30">
        <v>702982.64826000005</v>
      </c>
      <c r="C15" s="30">
        <v>78109.183140000008</v>
      </c>
      <c r="D15" s="30">
        <f t="shared" si="0"/>
        <v>781091.83140000002</v>
      </c>
      <c r="E15" s="30">
        <v>25819.165200000003</v>
      </c>
      <c r="F15" s="30">
        <v>2245.1447999999996</v>
      </c>
      <c r="G15" s="30">
        <f t="shared" si="7"/>
        <v>28064.31</v>
      </c>
      <c r="H15" s="30">
        <v>180704.57709999999</v>
      </c>
      <c r="I15" s="30">
        <v>16135.772900000002</v>
      </c>
      <c r="J15" s="30">
        <f t="shared" si="2"/>
        <v>196840.35</v>
      </c>
      <c r="K15" s="29">
        <f t="shared" si="8"/>
        <v>0.25705410730588318</v>
      </c>
      <c r="L15" s="29">
        <f t="shared" si="8"/>
        <v>0.20657971638339681</v>
      </c>
      <c r="M15" s="29">
        <f t="shared" si="8"/>
        <v>0.2520066682136346</v>
      </c>
    </row>
    <row r="16" spans="1:13">
      <c r="A16" s="310" t="s">
        <v>11</v>
      </c>
      <c r="B16" s="30">
        <v>51551.208000000006</v>
      </c>
      <c r="C16" s="30">
        <v>5727.9120000000003</v>
      </c>
      <c r="D16" s="30">
        <f t="shared" si="0"/>
        <v>57279.12000000001</v>
      </c>
      <c r="E16" s="30">
        <v>0</v>
      </c>
      <c r="F16" s="30">
        <v>0</v>
      </c>
      <c r="G16" s="30">
        <f t="shared" si="7"/>
        <v>0</v>
      </c>
      <c r="H16" s="30">
        <v>39163.485500000003</v>
      </c>
      <c r="I16" s="30">
        <v>3453.2145</v>
      </c>
      <c r="J16" s="30">
        <f t="shared" si="2"/>
        <v>42616.700000000004</v>
      </c>
      <c r="K16" s="29">
        <f t="shared" si="8"/>
        <v>0.75970063591914272</v>
      </c>
      <c r="L16" s="29">
        <f t="shared" si="8"/>
        <v>0.6028749219610916</v>
      </c>
      <c r="M16" s="29">
        <f t="shared" si="8"/>
        <v>0.74401806452333763</v>
      </c>
    </row>
    <row r="17" spans="1:16">
      <c r="A17" s="310"/>
      <c r="B17" s="2"/>
      <c r="C17" s="2"/>
      <c r="D17" s="2"/>
      <c r="E17" s="2"/>
      <c r="F17" s="2"/>
      <c r="G17" s="2"/>
      <c r="H17" s="2"/>
      <c r="I17" s="2"/>
      <c r="J17" s="2"/>
      <c r="K17" s="2"/>
      <c r="L17" s="2"/>
      <c r="M17" s="2"/>
      <c r="N17" s="662"/>
      <c r="O17" s="662"/>
      <c r="P17" s="662"/>
    </row>
    <row r="18" spans="1:16">
      <c r="A18" s="497" t="s">
        <v>297</v>
      </c>
      <c r="B18" s="89">
        <f>SUM(B6:B10,B12:B16)</f>
        <v>6504402.1892400002</v>
      </c>
      <c r="C18" s="89">
        <f>SUM(C6:C10,C12:C16)</f>
        <v>722711.35436</v>
      </c>
      <c r="D18" s="89">
        <f t="shared" si="0"/>
        <v>7227113.5436000004</v>
      </c>
      <c r="E18" s="89">
        <f>SUM(E6:E10,E12:E16)</f>
        <v>682165.03159999999</v>
      </c>
      <c r="F18" s="89">
        <f>SUM(F6:F10,F12:F16)</f>
        <v>59318.698399999994</v>
      </c>
      <c r="G18" s="89">
        <f t="shared" ref="G18" si="9">SUM(E18:F18)</f>
        <v>741483.73</v>
      </c>
      <c r="H18" s="89">
        <f>SUM(H6:H10,H12:H16)</f>
        <v>2553469.0745999999</v>
      </c>
      <c r="I18" s="89">
        <f>SUM(I6:I10,I12:I16)</f>
        <v>229277.52539999998</v>
      </c>
      <c r="J18" s="89">
        <f t="shared" ref="J18" si="10">SUM(H18:I18)</f>
        <v>2782746.6</v>
      </c>
      <c r="K18" s="90">
        <f>H18/B18</f>
        <v>0.39257552044123478</v>
      </c>
      <c r="L18" s="90">
        <f>I18/C18</f>
        <v>0.31724633080247872</v>
      </c>
      <c r="M18" s="90">
        <f>J18/D18</f>
        <v>0.38504260147735919</v>
      </c>
      <c r="N18" s="662"/>
      <c r="O18" s="662"/>
      <c r="P18" s="662"/>
    </row>
    <row r="19" spans="1:16">
      <c r="A19" s="310"/>
      <c r="B19" s="2"/>
      <c r="C19" s="2"/>
      <c r="D19" s="2"/>
      <c r="E19" s="2"/>
      <c r="F19" s="2"/>
      <c r="G19" s="2"/>
      <c r="H19" s="2"/>
      <c r="I19" s="2"/>
      <c r="J19" s="2"/>
      <c r="K19" s="2"/>
      <c r="L19" s="2"/>
      <c r="M19" s="2"/>
      <c r="N19" s="662"/>
      <c r="O19" s="662"/>
      <c r="P19" s="662"/>
    </row>
    <row r="20" spans="1:16">
      <c r="A20" s="46" t="s">
        <v>298</v>
      </c>
      <c r="B20" s="30">
        <v>66449855.700000003</v>
      </c>
      <c r="C20" s="30">
        <v>7383317.3000000007</v>
      </c>
      <c r="D20" s="30">
        <f t="shared" si="0"/>
        <v>73833173</v>
      </c>
      <c r="E20" s="656">
        <v>7384561</v>
      </c>
      <c r="F20" s="656">
        <v>865360</v>
      </c>
      <c r="G20" s="661">
        <f>SUM(E20:F20)</f>
        <v>8249921</v>
      </c>
      <c r="H20" s="656">
        <v>46954208.379999995</v>
      </c>
      <c r="I20" s="656">
        <v>8092464.7199999997</v>
      </c>
      <c r="J20" s="661">
        <f>SUM(H20:I20)</f>
        <v>55046673.099999994</v>
      </c>
      <c r="K20" s="29">
        <f>H20/B20</f>
        <v>0.70661114136926551</v>
      </c>
      <c r="L20" s="29">
        <f>I20/C20</f>
        <v>1.0960472631997</v>
      </c>
      <c r="M20" s="29">
        <f>J20/D20</f>
        <v>0.74555475355230894</v>
      </c>
      <c r="N20" s="662"/>
      <c r="O20" s="662"/>
      <c r="P20" s="662"/>
    </row>
    <row r="21" spans="1:16">
      <c r="A21" s="310"/>
      <c r="B21" s="2"/>
      <c r="C21" s="2"/>
      <c r="D21" s="2"/>
      <c r="E21" s="2"/>
      <c r="F21" s="2"/>
      <c r="G21" s="2"/>
      <c r="H21" s="2"/>
      <c r="I21" s="2"/>
      <c r="J21" s="2"/>
      <c r="K21" s="2"/>
      <c r="L21" s="2"/>
      <c r="M21" s="2"/>
      <c r="N21" s="662"/>
      <c r="O21" s="662"/>
      <c r="P21" s="662"/>
    </row>
    <row r="22" spans="1:16" s="91" customFormat="1" ht="27.75" customHeight="1">
      <c r="A22" s="88" t="s">
        <v>299</v>
      </c>
      <c r="B22" s="89">
        <f t="shared" ref="B22:J22" si="11">SUM(B18,B20)</f>
        <v>72954257.889239997</v>
      </c>
      <c r="C22" s="89">
        <f t="shared" si="11"/>
        <v>8106028.654360001</v>
      </c>
      <c r="D22" s="89">
        <f t="shared" si="11"/>
        <v>81060286.543599993</v>
      </c>
      <c r="E22" s="89">
        <f t="shared" si="11"/>
        <v>8066726.0316000003</v>
      </c>
      <c r="F22" s="89">
        <f t="shared" si="11"/>
        <v>924678.69839999999</v>
      </c>
      <c r="G22" s="89">
        <f t="shared" si="11"/>
        <v>8991404.7300000004</v>
      </c>
      <c r="H22" s="89">
        <f t="shared" si="11"/>
        <v>49507677.454599991</v>
      </c>
      <c r="I22" s="89">
        <f t="shared" si="11"/>
        <v>8321742.2453999994</v>
      </c>
      <c r="J22" s="89">
        <f t="shared" si="11"/>
        <v>57829419.699999996</v>
      </c>
      <c r="K22" s="90">
        <f>H22/B22</f>
        <v>0.67861258392571311</v>
      </c>
      <c r="L22" s="90">
        <f>I22/C22</f>
        <v>1.0266115011725221</v>
      </c>
      <c r="M22" s="90">
        <f>J22/D22</f>
        <v>0.71341247565039412</v>
      </c>
    </row>
    <row r="23" spans="1:16" s="34" customFormat="1" ht="11.25">
      <c r="A23" s="47"/>
      <c r="B23" s="48"/>
      <c r="C23" s="48"/>
      <c r="D23" s="48"/>
      <c r="E23" s="49"/>
      <c r="F23" s="48"/>
      <c r="G23" s="48"/>
      <c r="H23" s="48"/>
      <c r="I23" s="48"/>
      <c r="J23" s="48"/>
      <c r="K23" s="48"/>
      <c r="L23" s="48"/>
      <c r="M23" s="48"/>
    </row>
    <row r="24" spans="1:16" s="34" customFormat="1">
      <c r="A24" s="42" t="s">
        <v>300</v>
      </c>
      <c r="B24" s="312"/>
      <c r="C24" s="312"/>
      <c r="D24" s="312"/>
      <c r="E24" s="312"/>
      <c r="F24" s="312"/>
      <c r="G24" s="312"/>
      <c r="H24" s="312"/>
      <c r="I24" s="312"/>
      <c r="J24" s="312"/>
      <c r="K24" s="312"/>
      <c r="L24" s="312"/>
      <c r="M24" s="312"/>
    </row>
    <row r="25" spans="1:16" s="34" customFormat="1">
      <c r="A25" s="41" t="s">
        <v>301</v>
      </c>
      <c r="B25" s="311" t="s">
        <v>302</v>
      </c>
      <c r="C25" s="311"/>
      <c r="D25" s="311"/>
      <c r="E25" s="655">
        <v>438075.38062999997</v>
      </c>
      <c r="F25" s="351"/>
      <c r="G25" s="30">
        <f t="shared" ref="G25:G29" si="12">SUM(E25:F25)</f>
        <v>438075.38062999997</v>
      </c>
      <c r="H25" s="655">
        <v>2985181.1358999996</v>
      </c>
      <c r="I25" s="351"/>
      <c r="J25" s="30">
        <f t="shared" ref="J25:J29" si="13">SUM(H25:I25)</f>
        <v>2985181.1358999996</v>
      </c>
      <c r="K25" s="313"/>
      <c r="L25" s="311"/>
      <c r="M25" s="313"/>
      <c r="O25" s="35"/>
      <c r="P25" s="35"/>
    </row>
    <row r="26" spans="1:16" s="34" customFormat="1">
      <c r="A26" s="42" t="s">
        <v>303</v>
      </c>
      <c r="B26" s="311"/>
      <c r="C26" s="311"/>
      <c r="D26" s="311"/>
      <c r="E26" s="655">
        <v>745370.53127522767</v>
      </c>
      <c r="F26" s="655">
        <v>76888</v>
      </c>
      <c r="G26" s="30">
        <f t="shared" si="12"/>
        <v>822258.53127522767</v>
      </c>
      <c r="H26" s="655">
        <v>5042471.1789380107</v>
      </c>
      <c r="I26" s="655">
        <v>612667</v>
      </c>
      <c r="J26" s="30">
        <f t="shared" si="13"/>
        <v>5655138.1789380107</v>
      </c>
      <c r="K26" s="313"/>
      <c r="L26" s="311"/>
      <c r="M26" s="313"/>
      <c r="O26" s="35"/>
      <c r="P26" s="35"/>
    </row>
    <row r="27" spans="1:16" s="34" customFormat="1">
      <c r="A27" s="42" t="s">
        <v>304</v>
      </c>
      <c r="B27" s="311"/>
      <c r="C27" s="311"/>
      <c r="D27" s="311"/>
      <c r="E27" s="655">
        <v>12132.211397699919</v>
      </c>
      <c r="F27" s="351"/>
      <c r="G27" s="30">
        <f t="shared" si="12"/>
        <v>12132.211397699919</v>
      </c>
      <c r="H27" s="655">
        <v>82178.68061380877</v>
      </c>
      <c r="I27" s="351"/>
      <c r="J27" s="30">
        <f t="shared" si="13"/>
        <v>82178.68061380877</v>
      </c>
      <c r="K27" s="313"/>
      <c r="L27" s="314"/>
      <c r="M27" s="313"/>
      <c r="O27" s="35"/>
      <c r="P27" s="35"/>
    </row>
    <row r="28" spans="1:16" s="34" customFormat="1" ht="15.75" customHeight="1">
      <c r="A28" s="40" t="s">
        <v>305</v>
      </c>
      <c r="B28" s="311"/>
      <c r="C28" s="311"/>
      <c r="D28" s="311"/>
      <c r="E28" s="655">
        <v>79718.270049687708</v>
      </c>
      <c r="F28" s="351"/>
      <c r="G28" s="30">
        <f t="shared" si="12"/>
        <v>79718.270049687708</v>
      </c>
      <c r="H28" s="655">
        <v>220411.69020719413</v>
      </c>
      <c r="I28" s="351"/>
      <c r="J28" s="30">
        <f t="shared" si="13"/>
        <v>220411.69020719413</v>
      </c>
      <c r="K28" s="313"/>
      <c r="L28" s="311"/>
      <c r="M28" s="313"/>
      <c r="P28" s="35"/>
    </row>
    <row r="29" spans="1:16" s="34" customFormat="1">
      <c r="A29" s="535" t="s">
        <v>306</v>
      </c>
      <c r="B29" s="311"/>
      <c r="C29" s="311"/>
      <c r="D29" s="311"/>
      <c r="E29" s="655">
        <v>58526.155229861601</v>
      </c>
      <c r="F29" s="351"/>
      <c r="G29" s="30">
        <f t="shared" si="12"/>
        <v>58526.155229861601</v>
      </c>
      <c r="H29" s="655">
        <v>368725.1231329781</v>
      </c>
      <c r="I29" s="351"/>
      <c r="J29" s="30">
        <f t="shared" si="13"/>
        <v>368725.1231329781</v>
      </c>
      <c r="K29" s="313"/>
      <c r="L29" s="311"/>
      <c r="M29" s="313"/>
      <c r="P29" s="35"/>
    </row>
    <row r="30" spans="1:16" s="34" customFormat="1">
      <c r="A30" s="40" t="s">
        <v>307</v>
      </c>
      <c r="B30" s="311"/>
      <c r="C30" s="311"/>
      <c r="D30" s="311"/>
      <c r="E30" s="89">
        <f t="shared" ref="E30:J30" si="14">SUM(E25:E29)</f>
        <v>1333822.548582477</v>
      </c>
      <c r="F30" s="89">
        <f t="shared" si="14"/>
        <v>76888</v>
      </c>
      <c r="G30" s="89">
        <f t="shared" si="14"/>
        <v>1410710.548582477</v>
      </c>
      <c r="H30" s="89">
        <f t="shared" si="14"/>
        <v>8698967.8087919913</v>
      </c>
      <c r="I30" s="89">
        <f t="shared" si="14"/>
        <v>612667</v>
      </c>
      <c r="J30" s="89">
        <f t="shared" si="14"/>
        <v>9311634.8087919913</v>
      </c>
      <c r="K30" s="313"/>
      <c r="L30" s="311"/>
      <c r="M30" s="313"/>
      <c r="O30" s="35"/>
      <c r="P30" s="35"/>
    </row>
    <row r="31" spans="1:16" s="34" customFormat="1">
      <c r="A31" s="564"/>
      <c r="B31" s="564"/>
      <c r="C31" s="564"/>
      <c r="D31" s="564"/>
      <c r="E31" s="564"/>
      <c r="F31" s="564"/>
      <c r="G31" s="564"/>
      <c r="H31" s="564"/>
      <c r="I31" s="564"/>
      <c r="J31" s="564"/>
      <c r="K31" s="564"/>
      <c r="L31" s="564"/>
      <c r="M31" s="564"/>
    </row>
    <row r="32" spans="1:16" s="34" customFormat="1" ht="12.75" customHeight="1">
      <c r="A32" s="50" t="s">
        <v>14</v>
      </c>
      <c r="B32" s="311"/>
      <c r="C32" s="311"/>
      <c r="D32" s="311"/>
      <c r="E32" s="30">
        <v>62915.653599999998</v>
      </c>
      <c r="F32" s="30">
        <v>5470.9263999999985</v>
      </c>
      <c r="G32" s="89">
        <f>SUM(E32:F32)</f>
        <v>68386.58</v>
      </c>
      <c r="H32" s="30">
        <v>429322.47169999999</v>
      </c>
      <c r="I32" s="30">
        <v>38180.968299999993</v>
      </c>
      <c r="J32" s="89">
        <f>SUM(H32:I32)</f>
        <v>467503.44</v>
      </c>
      <c r="K32" s="313"/>
      <c r="L32" s="313"/>
      <c r="M32" s="313"/>
      <c r="N32" s="36"/>
      <c r="P32" s="35"/>
    </row>
    <row r="33" spans="1:13">
      <c r="A33" s="12"/>
      <c r="B33" s="12"/>
      <c r="C33" s="12"/>
      <c r="D33" s="12"/>
      <c r="E33" s="12"/>
      <c r="F33" s="12"/>
      <c r="G33" s="12"/>
      <c r="H33" s="12"/>
      <c r="I33" s="12"/>
      <c r="J33" s="12"/>
      <c r="K33" s="12"/>
      <c r="L33" s="12"/>
      <c r="M33" s="12"/>
    </row>
    <row r="34" spans="1:13" ht="13.15" customHeight="1">
      <c r="A34" s="742" t="s">
        <v>51</v>
      </c>
      <c r="B34" s="713"/>
      <c r="C34" s="713"/>
      <c r="D34" s="713"/>
      <c r="E34" s="713"/>
      <c r="F34" s="713"/>
      <c r="G34" s="713"/>
      <c r="H34" s="713"/>
      <c r="I34" s="713"/>
      <c r="J34" s="667"/>
      <c r="K34" s="667"/>
      <c r="L34" s="662"/>
      <c r="M34" s="662"/>
    </row>
    <row r="35" spans="1:13" ht="13.15" customHeight="1">
      <c r="A35" s="742" t="s">
        <v>308</v>
      </c>
      <c r="B35" s="742"/>
      <c r="C35" s="742"/>
      <c r="D35" s="742"/>
      <c r="E35" s="742"/>
      <c r="F35" s="742"/>
      <c r="G35" s="667"/>
      <c r="H35" s="667"/>
      <c r="I35" s="667"/>
      <c r="J35" s="667"/>
      <c r="K35" s="667"/>
      <c r="L35" s="662"/>
      <c r="M35" s="662"/>
    </row>
    <row r="36" spans="1:13" ht="13.5" customHeight="1">
      <c r="A36" s="805" t="s">
        <v>309</v>
      </c>
      <c r="B36" s="805"/>
      <c r="C36" s="805"/>
      <c r="D36" s="805"/>
      <c r="E36" s="805"/>
      <c r="F36" s="805"/>
      <c r="G36" s="805"/>
      <c r="H36" s="805"/>
      <c r="I36" s="805"/>
      <c r="J36" s="805"/>
      <c r="K36" s="805"/>
      <c r="L36" s="805"/>
      <c r="M36" s="805"/>
    </row>
    <row r="37" spans="1:13" ht="13.5" customHeight="1">
      <c r="A37" s="709"/>
      <c r="B37" s="714"/>
      <c r="C37" s="714"/>
      <c r="D37" s="714"/>
      <c r="E37" s="714"/>
      <c r="F37" s="714"/>
      <c r="G37" s="714"/>
      <c r="H37" s="714"/>
      <c r="I37" s="714"/>
      <c r="J37" s="668"/>
      <c r="K37" s="668"/>
      <c r="L37" s="668"/>
      <c r="M37" s="668"/>
    </row>
    <row r="38" spans="1:13">
      <c r="A38" s="619" t="s">
        <v>310</v>
      </c>
      <c r="B38" s="12"/>
      <c r="C38" s="12"/>
      <c r="D38" s="12"/>
      <c r="E38" s="12"/>
      <c r="F38" s="12"/>
      <c r="G38" s="12"/>
      <c r="H38" s="12"/>
      <c r="I38" s="12"/>
      <c r="J38" s="12"/>
      <c r="K38" s="662"/>
      <c r="L38" s="662"/>
      <c r="M38" s="662"/>
    </row>
    <row r="40" spans="1:13">
      <c r="A40" s="662"/>
      <c r="B40" s="571"/>
      <c r="C40" s="571"/>
      <c r="D40" s="662"/>
      <c r="E40" s="662"/>
      <c r="F40" s="662"/>
      <c r="G40" s="662"/>
      <c r="H40" s="662"/>
      <c r="I40" s="662"/>
      <c r="J40" s="662"/>
      <c r="K40" s="662"/>
      <c r="L40" s="662"/>
      <c r="M40" s="662"/>
    </row>
  </sheetData>
  <mergeCells count="11">
    <mergeCell ref="A37:I37"/>
    <mergeCell ref="A34:I34"/>
    <mergeCell ref="A1:M1"/>
    <mergeCell ref="A2:M2"/>
    <mergeCell ref="A3:M3"/>
    <mergeCell ref="B4:D4"/>
    <mergeCell ref="E4:G4"/>
    <mergeCell ref="H4:J4"/>
    <mergeCell ref="K4:M4"/>
    <mergeCell ref="A35:F35"/>
    <mergeCell ref="A36:M36"/>
  </mergeCells>
  <printOptions horizontalCentered="1" verticalCentered="1" headings="1"/>
  <pageMargins left="0.25" right="0.25" top="0.5" bottom="0.5" header="0.5" footer="0.5"/>
  <pageSetup scale="77" orientation="landscape" r:id="rId1"/>
  <ignoredErrors>
    <ignoredError sqref="D18 G1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Y29"/>
  <sheetViews>
    <sheetView zoomScale="80" zoomScaleNormal="80" workbookViewId="0">
      <selection activeCell="K28" sqref="K28"/>
    </sheetView>
  </sheetViews>
  <sheetFormatPr defaultColWidth="9.42578125" defaultRowHeight="12.75"/>
  <cols>
    <col min="1" max="1" width="14.42578125" style="12" customWidth="1"/>
    <col min="2" max="3" width="8.5703125" style="12" customWidth="1"/>
    <col min="4" max="4" width="15.42578125" style="12" customWidth="1"/>
    <col min="5" max="5" width="12.5703125" style="12" customWidth="1"/>
    <col min="6" max="8" width="8.5703125" style="12" customWidth="1"/>
    <col min="9" max="9" width="12.5703125" style="12" customWidth="1"/>
    <col min="10" max="10" width="13.5703125" style="59" customWidth="1"/>
    <col min="11" max="12" width="13.5703125" style="12" customWidth="1"/>
    <col min="13" max="13" width="14.5703125" style="12" customWidth="1"/>
    <col min="14" max="14" width="13.5703125" style="12" customWidth="1"/>
    <col min="15" max="15" width="18.5703125" style="12" customWidth="1"/>
    <col min="16" max="16" width="13.5703125" style="12" customWidth="1"/>
    <col min="17" max="17" width="10.5703125" style="12" customWidth="1"/>
    <col min="18" max="18" width="17.5703125" style="12" customWidth="1"/>
    <col min="19" max="19" width="9.5703125" style="12" customWidth="1"/>
    <col min="20" max="20" width="15.5703125" style="12" customWidth="1"/>
    <col min="21" max="21" width="9.5703125" style="12" customWidth="1"/>
    <col min="22" max="22" width="11" style="12" bestFit="1" customWidth="1"/>
    <col min="23" max="23" width="15.5703125" style="12" customWidth="1"/>
    <col min="24" max="24" width="13.5703125" style="12" customWidth="1"/>
    <col min="25" max="25" width="14.5703125" style="12" customWidth="1"/>
    <col min="26" max="26" width="10.42578125" style="12" customWidth="1"/>
    <col min="27" max="16384" width="9.42578125" style="12"/>
  </cols>
  <sheetData>
    <row r="1" spans="1:25" ht="18.75">
      <c r="A1" s="810" t="s">
        <v>311</v>
      </c>
      <c r="B1" s="811"/>
      <c r="C1" s="811"/>
      <c r="D1" s="811"/>
      <c r="E1" s="811"/>
      <c r="F1" s="811"/>
      <c r="G1" s="811"/>
      <c r="H1" s="811"/>
      <c r="I1" s="811"/>
      <c r="J1" s="811"/>
      <c r="K1" s="811"/>
      <c r="L1" s="811"/>
      <c r="M1" s="811"/>
      <c r="N1" s="811"/>
      <c r="O1" s="811"/>
      <c r="P1" s="811"/>
      <c r="Q1" s="811"/>
      <c r="R1" s="811"/>
      <c r="S1" s="811"/>
      <c r="T1" s="811"/>
      <c r="U1" s="811"/>
      <c r="V1" s="811"/>
      <c r="W1" s="811"/>
      <c r="X1" s="811"/>
      <c r="Y1" s="812"/>
    </row>
    <row r="2" spans="1:25" ht="15.75">
      <c r="A2" s="813" t="s">
        <v>20</v>
      </c>
      <c r="B2" s="814"/>
      <c r="C2" s="814"/>
      <c r="D2" s="814"/>
      <c r="E2" s="814"/>
      <c r="F2" s="814"/>
      <c r="G2" s="814"/>
      <c r="H2" s="814"/>
      <c r="I2" s="814"/>
      <c r="J2" s="814"/>
      <c r="K2" s="814"/>
      <c r="L2" s="814"/>
      <c r="M2" s="814"/>
      <c r="N2" s="814"/>
      <c r="O2" s="814"/>
      <c r="P2" s="814"/>
      <c r="Q2" s="814"/>
      <c r="R2" s="814"/>
      <c r="S2" s="814"/>
      <c r="T2" s="814"/>
      <c r="U2" s="814"/>
      <c r="V2" s="814"/>
      <c r="W2" s="814"/>
      <c r="X2" s="814"/>
      <c r="Y2" s="815"/>
    </row>
    <row r="3" spans="1:25" ht="16.5" thickBot="1">
      <c r="A3" s="816" t="s">
        <v>21</v>
      </c>
      <c r="B3" s="817"/>
      <c r="C3" s="817"/>
      <c r="D3" s="817"/>
      <c r="E3" s="817"/>
      <c r="F3" s="817"/>
      <c r="G3" s="817"/>
      <c r="H3" s="817"/>
      <c r="I3" s="817"/>
      <c r="J3" s="817"/>
      <c r="K3" s="817"/>
      <c r="L3" s="817"/>
      <c r="M3" s="817"/>
      <c r="N3" s="817"/>
      <c r="O3" s="817"/>
      <c r="P3" s="817"/>
      <c r="Q3" s="817"/>
      <c r="R3" s="817"/>
      <c r="S3" s="817"/>
      <c r="T3" s="817"/>
      <c r="U3" s="817"/>
      <c r="V3" s="817"/>
      <c r="W3" s="817"/>
      <c r="X3" s="817"/>
      <c r="Y3" s="818"/>
    </row>
    <row r="4" spans="1:25" ht="15.75" customHeight="1" thickBot="1">
      <c r="A4" s="839"/>
      <c r="B4" s="823" t="s">
        <v>312</v>
      </c>
      <c r="C4" s="824"/>
      <c r="D4" s="824"/>
      <c r="E4" s="824"/>
      <c r="F4" s="824"/>
      <c r="G4" s="824"/>
      <c r="H4" s="824"/>
      <c r="I4" s="824"/>
      <c r="J4" s="824"/>
      <c r="K4" s="825"/>
      <c r="L4" s="848" t="s">
        <v>313</v>
      </c>
      <c r="M4" s="820"/>
      <c r="N4" s="820"/>
      <c r="O4" s="838"/>
      <c r="P4" s="821" t="s">
        <v>314</v>
      </c>
      <c r="Q4" s="822"/>
      <c r="R4" s="822"/>
      <c r="S4" s="822"/>
      <c r="T4" s="822"/>
      <c r="U4" s="842" t="s">
        <v>315</v>
      </c>
      <c r="V4" s="843"/>
      <c r="W4" s="846" t="s">
        <v>316</v>
      </c>
      <c r="X4" s="819" t="s">
        <v>317</v>
      </c>
      <c r="Y4" s="837" t="s">
        <v>318</v>
      </c>
    </row>
    <row r="5" spans="1:25" ht="15" customHeight="1">
      <c r="A5" s="840"/>
      <c r="B5" s="826" t="s">
        <v>319</v>
      </c>
      <c r="C5" s="828"/>
      <c r="D5" s="828"/>
      <c r="E5" s="832"/>
      <c r="F5" s="834" t="s">
        <v>320</v>
      </c>
      <c r="G5" s="835"/>
      <c r="H5" s="835"/>
      <c r="I5" s="835"/>
      <c r="J5" s="836"/>
      <c r="K5" s="835" t="s">
        <v>321</v>
      </c>
      <c r="L5" s="826" t="s">
        <v>322</v>
      </c>
      <c r="M5" s="828" t="s">
        <v>323</v>
      </c>
      <c r="N5" s="828" t="s">
        <v>324</v>
      </c>
      <c r="O5" s="849" t="s">
        <v>325</v>
      </c>
      <c r="P5" s="826" t="s">
        <v>326</v>
      </c>
      <c r="Q5" s="828" t="s">
        <v>327</v>
      </c>
      <c r="R5" s="828" t="s">
        <v>328</v>
      </c>
      <c r="S5" s="830" t="s">
        <v>329</v>
      </c>
      <c r="T5" s="832" t="s">
        <v>330</v>
      </c>
      <c r="U5" s="826" t="s">
        <v>331</v>
      </c>
      <c r="V5" s="844" t="s">
        <v>332</v>
      </c>
      <c r="W5" s="846"/>
      <c r="X5" s="819"/>
      <c r="Y5" s="837"/>
    </row>
    <row r="6" spans="1:25" ht="47.25" customHeight="1" thickBot="1">
      <c r="A6" s="841"/>
      <c r="B6" s="685" t="s">
        <v>333</v>
      </c>
      <c r="C6" s="686" t="s">
        <v>334</v>
      </c>
      <c r="D6" s="686" t="s">
        <v>335</v>
      </c>
      <c r="E6" s="687" t="s">
        <v>336</v>
      </c>
      <c r="F6" s="685" t="s">
        <v>337</v>
      </c>
      <c r="G6" s="686" t="s">
        <v>338</v>
      </c>
      <c r="H6" s="686" t="s">
        <v>339</v>
      </c>
      <c r="I6" s="367" t="s">
        <v>340</v>
      </c>
      <c r="J6" s="687" t="s">
        <v>341</v>
      </c>
      <c r="K6" s="824"/>
      <c r="L6" s="827"/>
      <c r="M6" s="829"/>
      <c r="N6" s="829"/>
      <c r="O6" s="838"/>
      <c r="P6" s="827"/>
      <c r="Q6" s="829"/>
      <c r="R6" s="829"/>
      <c r="S6" s="831"/>
      <c r="T6" s="833"/>
      <c r="U6" s="827"/>
      <c r="V6" s="845"/>
      <c r="W6" s="847"/>
      <c r="X6" s="820"/>
      <c r="Y6" s="838"/>
    </row>
    <row r="7" spans="1:25" ht="15.75">
      <c r="A7" s="368" t="s">
        <v>245</v>
      </c>
      <c r="B7" s="369">
        <v>153</v>
      </c>
      <c r="C7" s="370">
        <v>93</v>
      </c>
      <c r="D7" s="370">
        <v>0</v>
      </c>
      <c r="E7" s="371">
        <f t="shared" ref="E7:E12" si="0">SUM(B7:D7)</f>
        <v>246</v>
      </c>
      <c r="F7" s="369">
        <v>3042</v>
      </c>
      <c r="G7" s="370">
        <v>1297</v>
      </c>
      <c r="H7" s="370">
        <v>211</v>
      </c>
      <c r="I7" s="372">
        <v>260</v>
      </c>
      <c r="J7" s="530">
        <f t="shared" ref="J7:J12" si="1">SUM(F7:I7)</f>
        <v>4810</v>
      </c>
      <c r="K7" s="373">
        <f t="shared" ref="K7:K12" si="2">E7+J7</f>
        <v>5056</v>
      </c>
      <c r="L7" s="369">
        <v>2368</v>
      </c>
      <c r="M7" s="370">
        <v>1295</v>
      </c>
      <c r="N7" s="374">
        <v>3915</v>
      </c>
      <c r="O7" s="375">
        <f t="shared" ref="O7:O12" si="3">SUM(L7:N7)</f>
        <v>7578</v>
      </c>
      <c r="P7" s="376">
        <f>791+569</f>
        <v>1360</v>
      </c>
      <c r="Q7" s="374">
        <v>79</v>
      </c>
      <c r="R7" s="374">
        <v>136</v>
      </c>
      <c r="S7" s="375">
        <v>4889</v>
      </c>
      <c r="T7" s="377">
        <f t="shared" ref="T7:T12" si="4">SUM(P7:S7)</f>
        <v>6464</v>
      </c>
      <c r="U7" s="376">
        <f t="shared" ref="U7:U12" si="5">K7+O7</f>
        <v>12634</v>
      </c>
      <c r="V7" s="377">
        <f t="shared" ref="V7:V12" si="6">K7-T7</f>
        <v>-1408</v>
      </c>
      <c r="W7" s="378">
        <v>292706</v>
      </c>
      <c r="X7" s="370">
        <v>319125</v>
      </c>
      <c r="Y7" s="509">
        <f t="shared" ref="Y7:Y12" si="7">W7/X7</f>
        <v>0.91721425773599685</v>
      </c>
    </row>
    <row r="8" spans="1:25" ht="15.75">
      <c r="A8" s="379" t="s">
        <v>246</v>
      </c>
      <c r="B8" s="380">
        <v>46</v>
      </c>
      <c r="C8" s="381">
        <v>74</v>
      </c>
      <c r="D8" s="381">
        <v>0</v>
      </c>
      <c r="E8" s="371">
        <f t="shared" si="0"/>
        <v>120</v>
      </c>
      <c r="F8" s="380">
        <v>2772</v>
      </c>
      <c r="G8" s="381">
        <v>1626</v>
      </c>
      <c r="H8" s="381">
        <v>371</v>
      </c>
      <c r="I8" s="382">
        <v>190</v>
      </c>
      <c r="J8" s="371">
        <f t="shared" si="1"/>
        <v>4959</v>
      </c>
      <c r="K8" s="373">
        <f t="shared" si="2"/>
        <v>5079</v>
      </c>
      <c r="L8" s="380">
        <v>2520</v>
      </c>
      <c r="M8" s="381">
        <v>1469</v>
      </c>
      <c r="N8" s="383">
        <v>3086</v>
      </c>
      <c r="O8" s="375">
        <f t="shared" si="3"/>
        <v>7075</v>
      </c>
      <c r="P8" s="384">
        <f>712+549</f>
        <v>1261</v>
      </c>
      <c r="Q8" s="383">
        <v>74</v>
      </c>
      <c r="R8" s="383">
        <v>220</v>
      </c>
      <c r="S8" s="375">
        <v>3058</v>
      </c>
      <c r="T8" s="377">
        <f t="shared" si="4"/>
        <v>4613</v>
      </c>
      <c r="U8" s="376">
        <f t="shared" si="5"/>
        <v>12154</v>
      </c>
      <c r="V8" s="377">
        <f t="shared" si="6"/>
        <v>466</v>
      </c>
      <c r="W8" s="385">
        <v>290524</v>
      </c>
      <c r="X8" s="370">
        <v>319125</v>
      </c>
      <c r="Y8" s="509">
        <f t="shared" si="7"/>
        <v>0.91037681159420292</v>
      </c>
    </row>
    <row r="9" spans="1:25" ht="15.75">
      <c r="A9" s="379" t="s">
        <v>247</v>
      </c>
      <c r="B9" s="380">
        <v>39</v>
      </c>
      <c r="C9" s="381">
        <v>110</v>
      </c>
      <c r="D9" s="381">
        <v>0</v>
      </c>
      <c r="E9" s="371">
        <f t="shared" si="0"/>
        <v>149</v>
      </c>
      <c r="F9" s="380">
        <v>4193</v>
      </c>
      <c r="G9" s="381">
        <v>2106</v>
      </c>
      <c r="H9" s="381">
        <v>209</v>
      </c>
      <c r="I9" s="382">
        <v>261</v>
      </c>
      <c r="J9" s="371">
        <f t="shared" si="1"/>
        <v>6769</v>
      </c>
      <c r="K9" s="373">
        <f t="shared" si="2"/>
        <v>6918</v>
      </c>
      <c r="L9" s="380">
        <v>4804</v>
      </c>
      <c r="M9" s="381">
        <v>1709</v>
      </c>
      <c r="N9" s="383">
        <v>3480</v>
      </c>
      <c r="O9" s="375">
        <f t="shared" si="3"/>
        <v>9993</v>
      </c>
      <c r="P9" s="384">
        <f>149+173</f>
        <v>322</v>
      </c>
      <c r="Q9" s="383">
        <v>671</v>
      </c>
      <c r="R9" s="383">
        <v>1105</v>
      </c>
      <c r="S9" s="375">
        <v>167</v>
      </c>
      <c r="T9" s="377">
        <f t="shared" si="4"/>
        <v>2265</v>
      </c>
      <c r="U9" s="376">
        <f t="shared" si="5"/>
        <v>16911</v>
      </c>
      <c r="V9" s="377">
        <f t="shared" si="6"/>
        <v>4653</v>
      </c>
      <c r="W9" s="385">
        <v>290406</v>
      </c>
      <c r="X9" s="370">
        <v>319125</v>
      </c>
      <c r="Y9" s="509">
        <f t="shared" si="7"/>
        <v>0.91000705052878961</v>
      </c>
    </row>
    <row r="10" spans="1:25" ht="15.75">
      <c r="A10" s="379" t="s">
        <v>248</v>
      </c>
      <c r="B10" s="380">
        <v>22</v>
      </c>
      <c r="C10" s="381">
        <v>99</v>
      </c>
      <c r="D10" s="381">
        <v>0</v>
      </c>
      <c r="E10" s="371">
        <f t="shared" si="0"/>
        <v>121</v>
      </c>
      <c r="F10" s="380">
        <v>2733</v>
      </c>
      <c r="G10" s="381">
        <v>2472</v>
      </c>
      <c r="H10" s="381">
        <v>109</v>
      </c>
      <c r="I10" s="382">
        <v>265</v>
      </c>
      <c r="J10" s="371">
        <f t="shared" si="1"/>
        <v>5579</v>
      </c>
      <c r="K10" s="373">
        <f t="shared" si="2"/>
        <v>5700</v>
      </c>
      <c r="L10" s="380">
        <v>3357</v>
      </c>
      <c r="M10" s="381">
        <v>1844</v>
      </c>
      <c r="N10" s="383">
        <v>2348</v>
      </c>
      <c r="O10" s="375">
        <f t="shared" si="3"/>
        <v>7549</v>
      </c>
      <c r="P10" s="384">
        <f>312+506</f>
        <v>818</v>
      </c>
      <c r="Q10" s="383">
        <v>211</v>
      </c>
      <c r="R10" s="383">
        <v>238</v>
      </c>
      <c r="S10" s="375">
        <v>2413</v>
      </c>
      <c r="T10" s="377">
        <f t="shared" si="4"/>
        <v>3680</v>
      </c>
      <c r="U10" s="376">
        <f t="shared" si="5"/>
        <v>13249</v>
      </c>
      <c r="V10" s="377">
        <f t="shared" si="6"/>
        <v>2020</v>
      </c>
      <c r="W10" s="385">
        <v>290647</v>
      </c>
      <c r="X10" s="370">
        <v>319125</v>
      </c>
      <c r="Y10" s="509">
        <f t="shared" si="7"/>
        <v>0.91076224050137089</v>
      </c>
    </row>
    <row r="11" spans="1:25" ht="15.75">
      <c r="A11" s="379" t="s">
        <v>249</v>
      </c>
      <c r="B11" s="380">
        <v>21</v>
      </c>
      <c r="C11" s="381">
        <v>87</v>
      </c>
      <c r="D11" s="381">
        <v>0</v>
      </c>
      <c r="E11" s="371">
        <f t="shared" si="0"/>
        <v>108</v>
      </c>
      <c r="F11" s="380">
        <v>3553</v>
      </c>
      <c r="G11" s="381">
        <v>2221</v>
      </c>
      <c r="H11" s="381">
        <v>189</v>
      </c>
      <c r="I11" s="382">
        <v>264</v>
      </c>
      <c r="J11" s="371">
        <f t="shared" si="1"/>
        <v>6227</v>
      </c>
      <c r="K11" s="373">
        <f t="shared" si="2"/>
        <v>6335</v>
      </c>
      <c r="L11" s="380">
        <v>2702</v>
      </c>
      <c r="M11" s="381">
        <v>1561</v>
      </c>
      <c r="N11" s="383">
        <v>2938</v>
      </c>
      <c r="O11" s="375">
        <f t="shared" si="3"/>
        <v>7201</v>
      </c>
      <c r="P11" s="384">
        <f>608+761</f>
        <v>1369</v>
      </c>
      <c r="Q11" s="383">
        <v>151</v>
      </c>
      <c r="R11" s="383">
        <v>182</v>
      </c>
      <c r="S11" s="375">
        <v>948</v>
      </c>
      <c r="T11" s="377">
        <f t="shared" si="4"/>
        <v>2650</v>
      </c>
      <c r="U11" s="376">
        <f t="shared" si="5"/>
        <v>13536</v>
      </c>
      <c r="V11" s="377">
        <f t="shared" si="6"/>
        <v>3685</v>
      </c>
      <c r="W11" s="385">
        <v>291458</v>
      </c>
      <c r="X11" s="370">
        <v>319125</v>
      </c>
      <c r="Y11" s="509">
        <f t="shared" si="7"/>
        <v>0.91330356443399918</v>
      </c>
    </row>
    <row r="12" spans="1:25" ht="15.75">
      <c r="A12" s="379" t="s">
        <v>250</v>
      </c>
      <c r="B12" s="380">
        <v>25</v>
      </c>
      <c r="C12" s="381">
        <v>25</v>
      </c>
      <c r="D12" s="381">
        <v>0</v>
      </c>
      <c r="E12" s="371">
        <f t="shared" si="0"/>
        <v>50</v>
      </c>
      <c r="F12" s="380">
        <v>2100</v>
      </c>
      <c r="G12" s="381">
        <v>1248</v>
      </c>
      <c r="H12" s="381">
        <v>41</v>
      </c>
      <c r="I12" s="382">
        <v>139</v>
      </c>
      <c r="J12" s="371">
        <f t="shared" si="1"/>
        <v>3528</v>
      </c>
      <c r="K12" s="373">
        <f t="shared" si="2"/>
        <v>3578</v>
      </c>
      <c r="L12" s="380">
        <v>1520</v>
      </c>
      <c r="M12" s="381">
        <v>1544</v>
      </c>
      <c r="N12" s="383">
        <v>4115</v>
      </c>
      <c r="O12" s="375">
        <f t="shared" si="3"/>
        <v>7179</v>
      </c>
      <c r="P12" s="384">
        <f>723+1045</f>
        <v>1768</v>
      </c>
      <c r="Q12" s="383">
        <v>57</v>
      </c>
      <c r="R12" s="383">
        <v>100</v>
      </c>
      <c r="S12" s="375">
        <v>1158</v>
      </c>
      <c r="T12" s="377">
        <f t="shared" si="4"/>
        <v>3083</v>
      </c>
      <c r="U12" s="376">
        <f t="shared" si="5"/>
        <v>10757</v>
      </c>
      <c r="V12" s="377">
        <f t="shared" si="6"/>
        <v>495</v>
      </c>
      <c r="W12" s="385">
        <v>291953</v>
      </c>
      <c r="X12" s="370">
        <v>319125</v>
      </c>
      <c r="Y12" s="509">
        <f t="shared" si="7"/>
        <v>0.91485468076772425</v>
      </c>
    </row>
    <row r="13" spans="1:25" ht="15.75">
      <c r="A13" s="379" t="s">
        <v>251</v>
      </c>
      <c r="B13" s="380"/>
      <c r="C13" s="381"/>
      <c r="D13" s="381"/>
      <c r="E13" s="371"/>
      <c r="F13" s="380"/>
      <c r="G13" s="381"/>
      <c r="H13" s="381"/>
      <c r="I13" s="382"/>
      <c r="J13" s="371"/>
      <c r="K13" s="373"/>
      <c r="L13" s="380"/>
      <c r="M13" s="381"/>
      <c r="N13" s="383"/>
      <c r="O13" s="375"/>
      <c r="P13" s="384"/>
      <c r="Q13" s="383"/>
      <c r="R13" s="383"/>
      <c r="S13" s="375"/>
      <c r="T13" s="377"/>
      <c r="U13" s="376"/>
      <c r="V13" s="377"/>
      <c r="W13" s="385"/>
      <c r="X13" s="370"/>
      <c r="Y13" s="509"/>
    </row>
    <row r="14" spans="1:25" ht="15.75">
      <c r="A14" s="379" t="s">
        <v>252</v>
      </c>
      <c r="B14" s="380"/>
      <c r="C14" s="381"/>
      <c r="D14" s="381"/>
      <c r="E14" s="371"/>
      <c r="F14" s="380"/>
      <c r="G14" s="381"/>
      <c r="H14" s="381"/>
      <c r="I14" s="382"/>
      <c r="J14" s="371"/>
      <c r="K14" s="373"/>
      <c r="L14" s="380"/>
      <c r="M14" s="381"/>
      <c r="N14" s="383"/>
      <c r="O14" s="375"/>
      <c r="P14" s="384"/>
      <c r="Q14" s="383"/>
      <c r="R14" s="383"/>
      <c r="S14" s="375"/>
      <c r="T14" s="377"/>
      <c r="U14" s="376"/>
      <c r="V14" s="377"/>
      <c r="W14" s="385"/>
      <c r="X14" s="370"/>
      <c r="Y14" s="509"/>
    </row>
    <row r="15" spans="1:25" ht="15.75">
      <c r="A15" s="379" t="s">
        <v>253</v>
      </c>
      <c r="B15" s="380"/>
      <c r="C15" s="381"/>
      <c r="D15" s="381"/>
      <c r="E15" s="371"/>
      <c r="F15" s="380"/>
      <c r="G15" s="381"/>
      <c r="H15" s="381"/>
      <c r="I15" s="382"/>
      <c r="J15" s="371"/>
      <c r="K15" s="373"/>
      <c r="L15" s="380"/>
      <c r="M15" s="381"/>
      <c r="N15" s="383"/>
      <c r="O15" s="375"/>
      <c r="P15" s="384"/>
      <c r="Q15" s="383"/>
      <c r="R15" s="383"/>
      <c r="S15" s="375"/>
      <c r="T15" s="377"/>
      <c r="U15" s="376"/>
      <c r="V15" s="377"/>
      <c r="W15" s="385"/>
      <c r="X15" s="370"/>
      <c r="Y15" s="509"/>
    </row>
    <row r="16" spans="1:25" ht="15.75">
      <c r="A16" s="379" t="s">
        <v>254</v>
      </c>
      <c r="B16" s="380"/>
      <c r="C16" s="381"/>
      <c r="D16" s="381"/>
      <c r="E16" s="371"/>
      <c r="F16" s="380"/>
      <c r="G16" s="381"/>
      <c r="H16" s="381"/>
      <c r="I16" s="382"/>
      <c r="J16" s="371"/>
      <c r="K16" s="373"/>
      <c r="L16" s="380"/>
      <c r="M16" s="381"/>
      <c r="N16" s="383"/>
      <c r="O16" s="375"/>
      <c r="P16" s="384"/>
      <c r="Q16" s="383"/>
      <c r="R16" s="383"/>
      <c r="S16" s="375"/>
      <c r="T16" s="377"/>
      <c r="U16" s="376"/>
      <c r="V16" s="377"/>
      <c r="W16" s="385"/>
      <c r="X16" s="370"/>
      <c r="Y16" s="509"/>
    </row>
    <row r="17" spans="1:25" ht="15.75">
      <c r="A17" s="379" t="s">
        <v>255</v>
      </c>
      <c r="B17" s="380"/>
      <c r="C17" s="381"/>
      <c r="D17" s="381"/>
      <c r="E17" s="371"/>
      <c r="F17" s="380"/>
      <c r="G17" s="381"/>
      <c r="H17" s="381"/>
      <c r="I17" s="382"/>
      <c r="J17" s="371"/>
      <c r="K17" s="373"/>
      <c r="L17" s="380"/>
      <c r="M17" s="381"/>
      <c r="N17" s="383"/>
      <c r="O17" s="375"/>
      <c r="P17" s="384"/>
      <c r="Q17" s="383"/>
      <c r="R17" s="383"/>
      <c r="S17" s="375"/>
      <c r="T17" s="377"/>
      <c r="U17" s="376"/>
      <c r="V17" s="377"/>
      <c r="W17" s="385"/>
      <c r="X17" s="370"/>
      <c r="Y17" s="509"/>
    </row>
    <row r="18" spans="1:25" ht="16.5" thickBot="1">
      <c r="A18" s="379" t="s">
        <v>256</v>
      </c>
      <c r="B18" s="386"/>
      <c r="C18" s="387"/>
      <c r="D18" s="387"/>
      <c r="E18" s="371"/>
      <c r="F18" s="386"/>
      <c r="G18" s="387"/>
      <c r="H18" s="387"/>
      <c r="I18" s="388"/>
      <c r="J18" s="371"/>
      <c r="K18" s="373"/>
      <c r="L18" s="386"/>
      <c r="M18" s="387"/>
      <c r="N18" s="389"/>
      <c r="O18" s="375"/>
      <c r="P18" s="390"/>
      <c r="Q18" s="389"/>
      <c r="R18" s="389"/>
      <c r="S18" s="391"/>
      <c r="T18" s="377"/>
      <c r="U18" s="376"/>
      <c r="V18" s="557"/>
      <c r="W18" s="392"/>
      <c r="X18" s="558"/>
      <c r="Y18" s="509"/>
    </row>
    <row r="19" spans="1:25" ht="16.5" thickBot="1">
      <c r="A19" s="393" t="s">
        <v>342</v>
      </c>
      <c r="B19" s="394">
        <f>SUM(B7:B18)</f>
        <v>306</v>
      </c>
      <c r="C19" s="394">
        <f t="shared" ref="C19:V19" si="8">SUM(C7:C18)</f>
        <v>488</v>
      </c>
      <c r="D19" s="394">
        <f t="shared" si="8"/>
        <v>0</v>
      </c>
      <c r="E19" s="394">
        <f t="shared" si="8"/>
        <v>794</v>
      </c>
      <c r="F19" s="394">
        <f t="shared" si="8"/>
        <v>18393</v>
      </c>
      <c r="G19" s="394">
        <f t="shared" si="8"/>
        <v>10970</v>
      </c>
      <c r="H19" s="394">
        <f t="shared" si="8"/>
        <v>1130</v>
      </c>
      <c r="I19" s="394">
        <f t="shared" si="8"/>
        <v>1379</v>
      </c>
      <c r="J19" s="394">
        <f t="shared" si="8"/>
        <v>31872</v>
      </c>
      <c r="K19" s="394">
        <f t="shared" si="8"/>
        <v>32666</v>
      </c>
      <c r="L19" s="394">
        <f t="shared" si="8"/>
        <v>17271</v>
      </c>
      <c r="M19" s="394">
        <f t="shared" si="8"/>
        <v>9422</v>
      </c>
      <c r="N19" s="394">
        <f t="shared" si="8"/>
        <v>19882</v>
      </c>
      <c r="O19" s="394">
        <f t="shared" si="8"/>
        <v>46575</v>
      </c>
      <c r="P19" s="394">
        <f t="shared" si="8"/>
        <v>6898</v>
      </c>
      <c r="Q19" s="394">
        <f t="shared" si="8"/>
        <v>1243</v>
      </c>
      <c r="R19" s="395">
        <f t="shared" si="8"/>
        <v>1981</v>
      </c>
      <c r="S19" s="394">
        <f t="shared" si="8"/>
        <v>12633</v>
      </c>
      <c r="T19" s="394">
        <f t="shared" si="8"/>
        <v>22755</v>
      </c>
      <c r="U19" s="396">
        <f t="shared" si="8"/>
        <v>79241</v>
      </c>
      <c r="V19" s="559">
        <f t="shared" si="8"/>
        <v>9911</v>
      </c>
      <c r="W19" s="559">
        <f>_xlfn.IFS(W18&lt;&gt;"",W18,W17&lt;&gt;"",W17,W16&lt;&gt;"",W16,W15&lt;&gt;"",W15,W14&lt;&gt;"",W14,W13&lt;&gt;"",W13,W12&lt;&gt;"",W12,W11&lt;&gt;"",W11,W10&lt;&gt;"",W10,W9&lt;&gt;"",W9,W8&lt;&gt;"",W8,W7&lt;&gt;"",W7)</f>
        <v>291953</v>
      </c>
      <c r="X19" s="559">
        <f>_xlfn.IFS(X18&lt;&gt;"",X18,X17&lt;&gt;"",X17,X16&lt;&gt;"",X16,X15&lt;&gt;"",X15,X14&lt;&gt;"",X14,X13&lt;&gt;"",X13,X12&lt;&gt;"",X12,X11&lt;&gt;"",X11,X10&lt;&gt;"",X10,X9&lt;&gt;"",X9,X8&lt;&gt;"",X8,X7&lt;&gt;"",X7)</f>
        <v>319125</v>
      </c>
      <c r="Y19" s="560">
        <f>W19/X19</f>
        <v>0.91485468076772425</v>
      </c>
    </row>
    <row r="20" spans="1:25" ht="15">
      <c r="A20" s="37"/>
      <c r="B20" s="38"/>
      <c r="C20" s="38"/>
      <c r="D20" s="38"/>
      <c r="E20" s="38"/>
      <c r="F20" s="38"/>
      <c r="G20" s="38"/>
      <c r="H20" s="38"/>
      <c r="I20" s="38"/>
      <c r="J20" s="525"/>
      <c r="K20" s="38"/>
      <c r="L20" s="38"/>
      <c r="M20" s="38"/>
      <c r="N20" s="38"/>
      <c r="O20" s="38"/>
      <c r="P20" s="39"/>
      <c r="Q20" s="39"/>
      <c r="R20" s="39"/>
      <c r="S20" s="39"/>
      <c r="T20" s="39"/>
      <c r="U20" s="39"/>
      <c r="V20" s="662"/>
      <c r="W20" s="39"/>
      <c r="X20" s="662"/>
      <c r="Y20" s="662"/>
    </row>
    <row r="21" spans="1:25" ht="16.5">
      <c r="A21" s="851" t="s">
        <v>343</v>
      </c>
      <c r="B21" s="851"/>
      <c r="C21" s="851"/>
      <c r="D21" s="851"/>
      <c r="E21" s="851"/>
      <c r="F21" s="851"/>
      <c r="G21" s="851"/>
      <c r="H21" s="851"/>
      <c r="I21" s="851"/>
      <c r="J21" s="851"/>
      <c r="K21" s="851"/>
      <c r="L21" s="851"/>
      <c r="M21" s="851"/>
      <c r="N21" s="851"/>
      <c r="O21" s="851"/>
      <c r="P21" s="15"/>
      <c r="Q21" s="15"/>
      <c r="R21" s="15"/>
      <c r="S21" s="15"/>
      <c r="T21" s="15"/>
      <c r="U21" s="15"/>
      <c r="V21" s="4"/>
    </row>
    <row r="22" spans="1:25" ht="16.5">
      <c r="A22" s="851" t="s">
        <v>344</v>
      </c>
      <c r="B22" s="851"/>
      <c r="C22" s="851"/>
      <c r="D22" s="851"/>
      <c r="E22" s="851"/>
      <c r="F22" s="851"/>
      <c r="G22" s="851"/>
      <c r="H22" s="851"/>
      <c r="I22" s="851"/>
      <c r="J22" s="851"/>
      <c r="K22" s="851"/>
      <c r="L22" s="851"/>
      <c r="M22" s="851"/>
      <c r="N22" s="851"/>
      <c r="O22" s="851"/>
      <c r="P22" s="15"/>
      <c r="Q22" s="15"/>
      <c r="R22" s="15"/>
      <c r="S22" s="15"/>
      <c r="T22" s="15"/>
      <c r="U22" s="15"/>
      <c r="W22" s="563"/>
    </row>
    <row r="23" spans="1:25" ht="16.5">
      <c r="A23" s="851" t="s">
        <v>345</v>
      </c>
      <c r="B23" s="851"/>
      <c r="C23" s="851"/>
      <c r="D23" s="851"/>
      <c r="E23" s="851"/>
      <c r="F23" s="851"/>
      <c r="G23" s="851"/>
      <c r="H23" s="851"/>
      <c r="I23" s="851"/>
      <c r="J23" s="851"/>
      <c r="K23" s="851"/>
      <c r="L23" s="851"/>
      <c r="M23" s="851"/>
      <c r="N23" s="851"/>
      <c r="O23" s="851"/>
      <c r="P23" s="15"/>
      <c r="Q23" s="15"/>
      <c r="R23" s="15"/>
      <c r="S23" s="15"/>
      <c r="T23" s="15"/>
      <c r="U23" s="15"/>
    </row>
    <row r="24" spans="1:25" ht="17.25" customHeight="1">
      <c r="A24" s="852" t="s">
        <v>346</v>
      </c>
      <c r="B24" s="851"/>
      <c r="C24" s="851"/>
      <c r="D24" s="851"/>
      <c r="E24" s="851"/>
      <c r="F24" s="851"/>
      <c r="G24" s="851"/>
      <c r="H24" s="851"/>
      <c r="I24" s="851"/>
      <c r="J24" s="851"/>
      <c r="K24" s="851"/>
      <c r="L24" s="851"/>
      <c r="M24" s="851"/>
      <c r="N24" s="851"/>
      <c r="O24" s="851"/>
      <c r="P24" s="15"/>
      <c r="Q24" s="15"/>
      <c r="R24" s="15"/>
      <c r="S24" s="15"/>
      <c r="T24" s="15"/>
      <c r="U24" s="15"/>
      <c r="W24" s="563"/>
    </row>
    <row r="25" spans="1:25" s="591" customFormat="1" ht="16.5">
      <c r="A25" s="853" t="s">
        <v>347</v>
      </c>
      <c r="B25" s="854"/>
      <c r="C25" s="854"/>
      <c r="D25" s="854"/>
      <c r="E25" s="854"/>
      <c r="F25" s="854"/>
      <c r="G25" s="854"/>
      <c r="H25" s="854"/>
      <c r="I25" s="854"/>
      <c r="J25" s="854"/>
      <c r="K25" s="854"/>
      <c r="L25" s="854"/>
      <c r="M25" s="854"/>
      <c r="N25" s="854"/>
      <c r="O25" s="854"/>
      <c r="P25" s="590"/>
      <c r="Q25" s="590"/>
      <c r="R25" s="590"/>
      <c r="S25" s="590"/>
      <c r="T25" s="590"/>
      <c r="U25" s="590"/>
    </row>
    <row r="26" spans="1:25" ht="15.75" customHeight="1">
      <c r="A26" s="855"/>
      <c r="B26" s="856"/>
      <c r="C26" s="856"/>
      <c r="D26" s="856"/>
      <c r="E26" s="856"/>
      <c r="F26" s="856"/>
      <c r="G26" s="856"/>
      <c r="H26" s="856"/>
      <c r="I26" s="856"/>
      <c r="J26" s="856"/>
      <c r="K26" s="856"/>
      <c r="L26" s="856"/>
      <c r="M26" s="856"/>
      <c r="N26" s="856"/>
      <c r="O26" s="856"/>
      <c r="P26" s="15"/>
      <c r="Q26" s="15"/>
      <c r="R26" s="15"/>
      <c r="S26" s="15"/>
      <c r="T26" s="15"/>
      <c r="U26" s="15"/>
      <c r="W26" s="563"/>
    </row>
    <row r="27" spans="1:25" ht="15">
      <c r="A27" s="850" t="s">
        <v>348</v>
      </c>
      <c r="B27" s="850"/>
      <c r="C27" s="850"/>
      <c r="D27" s="850"/>
      <c r="E27" s="850"/>
      <c r="F27" s="850"/>
      <c r="G27" s="850"/>
      <c r="H27" s="850"/>
      <c r="I27" s="850"/>
      <c r="J27" s="850"/>
      <c r="K27" s="850"/>
      <c r="L27" s="850"/>
      <c r="M27" s="850"/>
      <c r="N27" s="850"/>
      <c r="O27" s="850"/>
      <c r="P27" s="15"/>
      <c r="Q27" s="15"/>
      <c r="R27" s="15"/>
      <c r="S27" s="15"/>
      <c r="T27" s="15"/>
      <c r="U27" s="15"/>
    </row>
    <row r="28" spans="1:25" ht="14.25">
      <c r="A28" s="121"/>
      <c r="J28" s="676"/>
    </row>
    <row r="29" spans="1:25">
      <c r="B29" s="15"/>
      <c r="C29" s="15"/>
      <c r="D29" s="15"/>
      <c r="E29" s="15"/>
      <c r="F29" s="15"/>
      <c r="G29" s="15"/>
      <c r="H29" s="15"/>
      <c r="I29" s="15"/>
      <c r="J29" s="129"/>
      <c r="K29" s="15"/>
      <c r="L29" s="15"/>
      <c r="M29" s="15"/>
      <c r="N29" s="15"/>
      <c r="O29" s="15"/>
      <c r="P29" s="15"/>
      <c r="Q29" s="15"/>
      <c r="R29" s="15"/>
      <c r="S29" s="15"/>
      <c r="T29" s="15"/>
      <c r="U29" s="15"/>
    </row>
  </sheetData>
  <mergeCells count="32">
    <mergeCell ref="A27:O27"/>
    <mergeCell ref="B5:E5"/>
    <mergeCell ref="K5:K6"/>
    <mergeCell ref="L5:L6"/>
    <mergeCell ref="M5:M6"/>
    <mergeCell ref="A21:O21"/>
    <mergeCell ref="A22:O22"/>
    <mergeCell ref="A23:O23"/>
    <mergeCell ref="A24:O24"/>
    <mergeCell ref="A25:O25"/>
    <mergeCell ref="A26:O26"/>
    <mergeCell ref="V5:V6"/>
    <mergeCell ref="W4:W6"/>
    <mergeCell ref="N5:N6"/>
    <mergeCell ref="L4:O4"/>
    <mergeCell ref="O5:O6"/>
    <mergeCell ref="A1:Y1"/>
    <mergeCell ref="A2:Y2"/>
    <mergeCell ref="A3:Y3"/>
    <mergeCell ref="X4:X6"/>
    <mergeCell ref="P4:T4"/>
    <mergeCell ref="B4:K4"/>
    <mergeCell ref="P5:P6"/>
    <mergeCell ref="Q5:Q6"/>
    <mergeCell ref="R5:R6"/>
    <mergeCell ref="S5:S6"/>
    <mergeCell ref="T5:T6"/>
    <mergeCell ref="F5:J5"/>
    <mergeCell ref="Y4:Y6"/>
    <mergeCell ref="A4:A6"/>
    <mergeCell ref="U4:V4"/>
    <mergeCell ref="U5:U6"/>
  </mergeCells>
  <printOptions horizontalCentered="1" verticalCentered="1" headings="1"/>
  <pageMargins left="0.25" right="0.25" top="0.5" bottom="0.5" header="0.5" footer="0.5"/>
  <pageSetup paperSize="5"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49"/>
  <sheetViews>
    <sheetView topLeftCell="A35" zoomScaleNormal="100" workbookViewId="0">
      <selection activeCell="F57" sqref="F57"/>
    </sheetView>
  </sheetViews>
  <sheetFormatPr defaultColWidth="9.42578125" defaultRowHeight="12.75"/>
  <cols>
    <col min="1" max="1" width="11.42578125" style="12" customWidth="1"/>
    <col min="2" max="2" width="11.5703125" style="12" customWidth="1"/>
    <col min="3" max="4" width="12.5703125" style="12" customWidth="1"/>
    <col min="5" max="6" width="13.5703125" style="12" customWidth="1"/>
    <col min="7" max="7" width="12.5703125" style="12" customWidth="1"/>
    <col min="8" max="8" width="14.5703125" style="12" customWidth="1"/>
    <col min="9" max="9" width="12.5703125" style="12" customWidth="1"/>
    <col min="10" max="16384" width="9.42578125" style="12"/>
  </cols>
  <sheetData>
    <row r="1" spans="1:9" ht="15.75">
      <c r="A1" s="860" t="s">
        <v>349</v>
      </c>
      <c r="B1" s="861"/>
      <c r="C1" s="861"/>
      <c r="D1" s="861"/>
      <c r="E1" s="861"/>
      <c r="F1" s="861"/>
      <c r="G1" s="861"/>
      <c r="H1" s="861"/>
      <c r="I1" s="862"/>
    </row>
    <row r="2" spans="1:9" ht="15.75">
      <c r="A2" s="813" t="s">
        <v>20</v>
      </c>
      <c r="B2" s="786"/>
      <c r="C2" s="786"/>
      <c r="D2" s="786"/>
      <c r="E2" s="786"/>
      <c r="F2" s="786"/>
      <c r="G2" s="786"/>
      <c r="H2" s="786"/>
      <c r="I2" s="857"/>
    </row>
    <row r="3" spans="1:9" ht="16.5" customHeight="1" thickBot="1">
      <c r="A3" s="863" t="s">
        <v>21</v>
      </c>
      <c r="B3" s="864"/>
      <c r="C3" s="864"/>
      <c r="D3" s="864"/>
      <c r="E3" s="864"/>
      <c r="F3" s="864"/>
      <c r="G3" s="864"/>
      <c r="H3" s="864"/>
      <c r="I3" s="865"/>
    </row>
    <row r="4" spans="1:9" ht="75" customHeight="1" thickBot="1">
      <c r="A4" s="20" t="s">
        <v>236</v>
      </c>
      <c r="B4" s="21" t="s">
        <v>350</v>
      </c>
      <c r="C4" s="21" t="s">
        <v>351</v>
      </c>
      <c r="D4" s="22" t="s">
        <v>352</v>
      </c>
      <c r="E4" s="21" t="s">
        <v>353</v>
      </c>
      <c r="F4" s="21" t="s">
        <v>354</v>
      </c>
      <c r="G4" s="21" t="s">
        <v>355</v>
      </c>
      <c r="H4" s="22" t="s">
        <v>356</v>
      </c>
      <c r="I4" s="23" t="s">
        <v>357</v>
      </c>
    </row>
    <row r="5" spans="1:9">
      <c r="A5" s="6" t="s">
        <v>245</v>
      </c>
      <c r="B5" s="325">
        <f>'CARE Table 2'!W7</f>
        <v>292706</v>
      </c>
      <c r="C5" s="325">
        <v>1234</v>
      </c>
      <c r="D5" s="366">
        <f>IF(B5&gt;0,(C5/B5),0)</f>
        <v>4.2158343183945667E-3</v>
      </c>
      <c r="E5" s="325">
        <v>523</v>
      </c>
      <c r="F5" s="325">
        <v>157</v>
      </c>
      <c r="G5" s="325">
        <f>SUM(E5:F5)</f>
        <v>680</v>
      </c>
      <c r="H5" s="366">
        <f>IF(C5=0,0,G5/C5)</f>
        <v>0.55105348460291737</v>
      </c>
      <c r="I5" s="335">
        <f>IF(B5&gt;0,G5/B5,0)</f>
        <v>2.3231501916598906E-3</v>
      </c>
    </row>
    <row r="6" spans="1:9">
      <c r="A6" s="7" t="s">
        <v>246</v>
      </c>
      <c r="B6" s="325">
        <v>290524</v>
      </c>
      <c r="C6" s="326">
        <v>1128</v>
      </c>
      <c r="D6" s="366">
        <f t="shared" ref="D6:D17" si="0">IF(B6&gt;0,(C6/B6),0)</f>
        <v>3.8826396442290484E-3</v>
      </c>
      <c r="E6" s="326">
        <v>597</v>
      </c>
      <c r="F6" s="326">
        <v>74</v>
      </c>
      <c r="G6" s="325">
        <f t="shared" ref="G6:G8" si="1">SUM(E6:F6)</f>
        <v>671</v>
      </c>
      <c r="H6" s="366">
        <f t="shared" ref="H6:H16" si="2">IF(C6=0,0,G6/C6)</f>
        <v>0.59485815602836878</v>
      </c>
      <c r="I6" s="335">
        <f t="shared" ref="I6:I16" si="3">IF(B6&gt;0,G6/B6,0)</f>
        <v>2.3096198592887337E-3</v>
      </c>
    </row>
    <row r="7" spans="1:9">
      <c r="A7" s="7" t="s">
        <v>247</v>
      </c>
      <c r="B7" s="325">
        <v>290406</v>
      </c>
      <c r="C7" s="326">
        <v>1097</v>
      </c>
      <c r="D7" s="366">
        <f t="shared" si="0"/>
        <v>3.777470162462208E-3</v>
      </c>
      <c r="E7" s="326">
        <v>583</v>
      </c>
      <c r="F7" s="651">
        <v>77</v>
      </c>
      <c r="G7" s="325">
        <f t="shared" si="1"/>
        <v>660</v>
      </c>
      <c r="H7" s="366">
        <f t="shared" si="2"/>
        <v>0.60164083865086604</v>
      </c>
      <c r="I7" s="335">
        <f t="shared" si="3"/>
        <v>2.272680316522386E-3</v>
      </c>
    </row>
    <row r="8" spans="1:9">
      <c r="A8" s="7" t="s">
        <v>248</v>
      </c>
      <c r="B8" s="325">
        <v>290647</v>
      </c>
      <c r="C8" s="326">
        <v>1344</v>
      </c>
      <c r="D8" s="366">
        <f t="shared" si="0"/>
        <v>4.6241660846318734E-3</v>
      </c>
      <c r="E8" s="326">
        <v>10</v>
      </c>
      <c r="F8" s="651">
        <v>61</v>
      </c>
      <c r="G8" s="325">
        <f t="shared" si="1"/>
        <v>71</v>
      </c>
      <c r="H8" s="366">
        <f t="shared" si="2"/>
        <v>5.2827380952380952E-2</v>
      </c>
      <c r="I8" s="335">
        <f t="shared" si="3"/>
        <v>2.4428258333992781E-4</v>
      </c>
    </row>
    <row r="9" spans="1:9">
      <c r="A9" s="7" t="s">
        <v>249</v>
      </c>
      <c r="B9" s="325">
        <f>'CARE Table 2'!W11</f>
        <v>291458</v>
      </c>
      <c r="C9" s="326">
        <v>1072</v>
      </c>
      <c r="D9" s="366">
        <f t="shared" si="0"/>
        <v>3.6780599606118206E-3</v>
      </c>
      <c r="E9" s="326">
        <v>0</v>
      </c>
      <c r="F9" s="326">
        <v>23</v>
      </c>
      <c r="G9" s="325">
        <f t="shared" ref="G9:G16" si="4">SUM(E9:F9)</f>
        <v>23</v>
      </c>
      <c r="H9" s="366">
        <f t="shared" si="2"/>
        <v>2.1455223880597014E-2</v>
      </c>
      <c r="I9" s="335">
        <f t="shared" si="3"/>
        <v>7.8913599901186447E-5</v>
      </c>
    </row>
    <row r="10" spans="1:9">
      <c r="A10" s="7" t="s">
        <v>250</v>
      </c>
      <c r="B10" s="325">
        <v>291953</v>
      </c>
      <c r="C10" s="326">
        <v>1072</v>
      </c>
      <c r="D10" s="366">
        <f t="shared" si="0"/>
        <v>3.67182388946166E-3</v>
      </c>
      <c r="E10" s="326">
        <v>0</v>
      </c>
      <c r="F10" s="326">
        <v>13</v>
      </c>
      <c r="G10" s="325">
        <f t="shared" si="4"/>
        <v>13</v>
      </c>
      <c r="H10" s="366">
        <f t="shared" si="2"/>
        <v>1.2126865671641791E-2</v>
      </c>
      <c r="I10" s="335">
        <f t="shared" si="3"/>
        <v>4.4527715077426846E-5</v>
      </c>
    </row>
    <row r="11" spans="1:9">
      <c r="A11" s="7" t="s">
        <v>251</v>
      </c>
      <c r="B11" s="325"/>
      <c r="C11" s="326"/>
      <c r="D11" s="366">
        <f t="shared" si="0"/>
        <v>0</v>
      </c>
      <c r="E11" s="326"/>
      <c r="F11" s="326"/>
      <c r="G11" s="325">
        <f t="shared" si="4"/>
        <v>0</v>
      </c>
      <c r="H11" s="366">
        <f t="shared" si="2"/>
        <v>0</v>
      </c>
      <c r="I11" s="335">
        <f t="shared" si="3"/>
        <v>0</v>
      </c>
    </row>
    <row r="12" spans="1:9">
      <c r="A12" s="7" t="s">
        <v>252</v>
      </c>
      <c r="B12" s="325"/>
      <c r="C12" s="326"/>
      <c r="D12" s="366">
        <f t="shared" si="0"/>
        <v>0</v>
      </c>
      <c r="E12" s="326"/>
      <c r="F12" s="326"/>
      <c r="G12" s="325">
        <f t="shared" si="4"/>
        <v>0</v>
      </c>
      <c r="H12" s="366">
        <f t="shared" si="2"/>
        <v>0</v>
      </c>
      <c r="I12" s="335">
        <f t="shared" si="3"/>
        <v>0</v>
      </c>
    </row>
    <row r="13" spans="1:9">
      <c r="A13" s="7" t="s">
        <v>253</v>
      </c>
      <c r="B13" s="325"/>
      <c r="C13" s="326"/>
      <c r="D13" s="366">
        <f t="shared" si="0"/>
        <v>0</v>
      </c>
      <c r="E13" s="326"/>
      <c r="F13" s="326"/>
      <c r="G13" s="325">
        <f t="shared" si="4"/>
        <v>0</v>
      </c>
      <c r="H13" s="366">
        <f t="shared" si="2"/>
        <v>0</v>
      </c>
      <c r="I13" s="335">
        <f t="shared" si="3"/>
        <v>0</v>
      </c>
    </row>
    <row r="14" spans="1:9">
      <c r="A14" s="7" t="s">
        <v>254</v>
      </c>
      <c r="B14" s="325"/>
      <c r="C14" s="326"/>
      <c r="D14" s="366">
        <f t="shared" si="0"/>
        <v>0</v>
      </c>
      <c r="E14" s="326"/>
      <c r="F14" s="326"/>
      <c r="G14" s="325">
        <f t="shared" si="4"/>
        <v>0</v>
      </c>
      <c r="H14" s="366">
        <f t="shared" si="2"/>
        <v>0</v>
      </c>
      <c r="I14" s="335">
        <f t="shared" si="3"/>
        <v>0</v>
      </c>
    </row>
    <row r="15" spans="1:9">
      <c r="A15" s="7" t="s">
        <v>255</v>
      </c>
      <c r="B15" s="325"/>
      <c r="C15" s="326"/>
      <c r="D15" s="366">
        <f t="shared" si="0"/>
        <v>0</v>
      </c>
      <c r="E15" s="326"/>
      <c r="F15" s="326"/>
      <c r="G15" s="325">
        <f t="shared" si="4"/>
        <v>0</v>
      </c>
      <c r="H15" s="366">
        <f t="shared" si="2"/>
        <v>0</v>
      </c>
      <c r="I15" s="335">
        <f t="shared" si="3"/>
        <v>0</v>
      </c>
    </row>
    <row r="16" spans="1:9" ht="13.5" thickBot="1">
      <c r="A16" s="18" t="s">
        <v>256</v>
      </c>
      <c r="B16" s="327"/>
      <c r="C16" s="328"/>
      <c r="D16" s="366">
        <f t="shared" si="0"/>
        <v>0</v>
      </c>
      <c r="E16" s="328"/>
      <c r="F16" s="328"/>
      <c r="G16" s="325">
        <f t="shared" si="4"/>
        <v>0</v>
      </c>
      <c r="H16" s="366">
        <f t="shared" si="2"/>
        <v>0</v>
      </c>
      <c r="I16" s="335">
        <f t="shared" si="3"/>
        <v>0</v>
      </c>
    </row>
    <row r="17" spans="1:16" ht="13.5" thickBot="1">
      <c r="A17" s="19" t="s">
        <v>342</v>
      </c>
      <c r="B17" s="329">
        <f>_xlfn.IFS(B16&lt;&gt;"",B16,B15&lt;&gt;"",B15,B14&lt;&gt;"",B14,B13&lt;&gt;"",B13,B12&lt;&gt;"",B12,B11&lt;&gt;"",B11,B10&lt;&gt;"",B10,B9&lt;&gt;"",B9,B8&lt;&gt;"",B8,B7&lt;&gt;"",B7,B6&lt;&gt;"",B6,B5&lt;&gt;"",B5)</f>
        <v>291953</v>
      </c>
      <c r="C17" s="329">
        <f>SUM(C5:C16)</f>
        <v>6947</v>
      </c>
      <c r="D17" s="336">
        <f t="shared" si="0"/>
        <v>2.3794925895606486E-2</v>
      </c>
      <c r="E17" s="329">
        <f>SUM(E5:E16)</f>
        <v>1713</v>
      </c>
      <c r="F17" s="329">
        <f>SUM(F5:F16)</f>
        <v>405</v>
      </c>
      <c r="G17" s="329">
        <f>SUM(G5:G16)</f>
        <v>2118</v>
      </c>
      <c r="H17" s="336">
        <f>IF(C17=0,0,G17/C17)</f>
        <v>0.30487980423204258</v>
      </c>
      <c r="I17" s="336">
        <f>IF(B17&gt;0,G17/B17,0)</f>
        <v>7.2545923487684662E-3</v>
      </c>
    </row>
    <row r="18" spans="1:16" ht="15" customHeight="1">
      <c r="A18" s="168"/>
      <c r="B18" s="167"/>
      <c r="C18" s="167"/>
      <c r="D18" s="166"/>
      <c r="E18" s="167"/>
      <c r="F18" s="167"/>
      <c r="G18" s="167"/>
      <c r="H18" s="166"/>
      <c r="I18" s="166"/>
    </row>
    <row r="19" spans="1:16" ht="12.75" customHeight="1">
      <c r="A19" s="858" t="s">
        <v>358</v>
      </c>
      <c r="B19" s="859"/>
      <c r="C19" s="859"/>
      <c r="D19" s="859"/>
      <c r="E19" s="859"/>
      <c r="F19" s="859"/>
      <c r="G19" s="859"/>
      <c r="H19" s="859"/>
      <c r="I19" s="744"/>
      <c r="J19" s="691"/>
      <c r="K19" s="691"/>
      <c r="L19" s="598"/>
    </row>
    <row r="20" spans="1:16" ht="12.75" customHeight="1">
      <c r="A20" s="869" t="s">
        <v>359</v>
      </c>
      <c r="B20" s="771"/>
      <c r="C20" s="771"/>
      <c r="D20" s="771"/>
      <c r="E20" s="771"/>
      <c r="F20" s="771"/>
      <c r="G20" s="771"/>
      <c r="H20" s="771"/>
      <c r="I20" s="771"/>
      <c r="J20" s="691"/>
      <c r="K20" s="691"/>
      <c r="L20" s="691"/>
    </row>
    <row r="21" spans="1:16" ht="12.75" customHeight="1">
      <c r="A21" s="859" t="s">
        <v>360</v>
      </c>
      <c r="B21" s="859"/>
      <c r="C21" s="859"/>
      <c r="D21" s="859"/>
      <c r="E21" s="859"/>
      <c r="F21" s="859"/>
      <c r="G21" s="859"/>
      <c r="H21" s="859"/>
      <c r="I21" s="859"/>
      <c r="J21" s="501"/>
      <c r="K21" s="501"/>
      <c r="L21" s="501"/>
      <c r="M21" s="355"/>
      <c r="N21" s="355"/>
      <c r="O21" s="355"/>
      <c r="P21" s="355"/>
    </row>
    <row r="22" spans="1:16" ht="12.75" customHeight="1">
      <c r="A22" s="866" t="s">
        <v>361</v>
      </c>
      <c r="B22" s="744"/>
      <c r="C22" s="744"/>
      <c r="D22" s="744"/>
      <c r="E22" s="744"/>
      <c r="F22" s="744"/>
      <c r="G22" s="744"/>
      <c r="H22" s="744"/>
      <c r="I22" s="671"/>
      <c r="J22" s="691"/>
      <c r="K22" s="691"/>
      <c r="L22" s="691"/>
    </row>
    <row r="23" spans="1:16">
      <c r="A23" s="866" t="s">
        <v>362</v>
      </c>
      <c r="B23" s="744"/>
      <c r="C23" s="744"/>
      <c r="D23" s="744"/>
      <c r="E23" s="744"/>
      <c r="F23" s="744"/>
      <c r="G23" s="744"/>
      <c r="H23" s="744"/>
      <c r="I23" s="744"/>
      <c r="J23" s="691"/>
      <c r="K23" s="691"/>
      <c r="L23" s="691"/>
    </row>
    <row r="24" spans="1:16" ht="13.5" thickBot="1">
      <c r="A24" s="8"/>
      <c r="B24" s="14"/>
      <c r="C24" s="14"/>
      <c r="D24" s="15"/>
      <c r="E24" s="14"/>
      <c r="F24" s="14"/>
      <c r="G24" s="14"/>
      <c r="H24" s="15"/>
      <c r="I24" s="15"/>
    </row>
    <row r="25" spans="1:16" ht="15.75">
      <c r="A25" s="860" t="s">
        <v>363</v>
      </c>
      <c r="B25" s="861"/>
      <c r="C25" s="861"/>
      <c r="D25" s="861"/>
      <c r="E25" s="861"/>
      <c r="F25" s="861"/>
      <c r="G25" s="861"/>
      <c r="H25" s="861"/>
      <c r="I25" s="862"/>
    </row>
    <row r="26" spans="1:16" ht="16.5" customHeight="1">
      <c r="A26" s="813" t="s">
        <v>20</v>
      </c>
      <c r="B26" s="786"/>
      <c r="C26" s="786"/>
      <c r="D26" s="786"/>
      <c r="E26" s="786"/>
      <c r="F26" s="786"/>
      <c r="G26" s="786"/>
      <c r="H26" s="786"/>
      <c r="I26" s="857"/>
    </row>
    <row r="27" spans="1:16" ht="16.5" customHeight="1" thickBot="1">
      <c r="A27" s="863" t="s">
        <v>0</v>
      </c>
      <c r="B27" s="864"/>
      <c r="C27" s="864"/>
      <c r="D27" s="864"/>
      <c r="E27" s="864"/>
      <c r="F27" s="864"/>
      <c r="G27" s="864"/>
      <c r="H27" s="864"/>
      <c r="I27" s="865"/>
    </row>
    <row r="28" spans="1:16" ht="75" customHeight="1" thickBot="1">
      <c r="A28" s="20" t="s">
        <v>236</v>
      </c>
      <c r="B28" s="21" t="s">
        <v>350</v>
      </c>
      <c r="C28" s="21" t="s">
        <v>351</v>
      </c>
      <c r="D28" s="22" t="s">
        <v>352</v>
      </c>
      <c r="E28" s="21" t="s">
        <v>353</v>
      </c>
      <c r="F28" s="21" t="s">
        <v>354</v>
      </c>
      <c r="G28" s="21" t="s">
        <v>355</v>
      </c>
      <c r="H28" s="22" t="s">
        <v>356</v>
      </c>
      <c r="I28" s="23" t="s">
        <v>364</v>
      </c>
    </row>
    <row r="29" spans="1:16">
      <c r="A29" s="6" t="s">
        <v>245</v>
      </c>
      <c r="B29" s="334">
        <f>B5</f>
        <v>292706</v>
      </c>
      <c r="C29" s="334">
        <v>954</v>
      </c>
      <c r="D29" s="366">
        <f>IF(B29&gt;0,(C29/B29),0)</f>
        <v>3.2592430630051998E-3</v>
      </c>
      <c r="E29" s="334">
        <v>662</v>
      </c>
      <c r="F29" s="334">
        <v>0</v>
      </c>
      <c r="G29" s="325">
        <f>SUM(E29:F29)</f>
        <v>662</v>
      </c>
      <c r="H29" s="366">
        <f>IF(C29=0,0,G29/C29)</f>
        <v>0.69392033542976939</v>
      </c>
      <c r="I29" s="335">
        <f>IF(B29&gt;0,G29/B29,0)</f>
        <v>2.261655039527717E-3</v>
      </c>
      <c r="L29" s="592"/>
    </row>
    <row r="30" spans="1:16">
      <c r="A30" s="7" t="s">
        <v>246</v>
      </c>
      <c r="B30" s="334">
        <v>290524</v>
      </c>
      <c r="C30" s="334">
        <v>1067</v>
      </c>
      <c r="D30" s="366">
        <f t="shared" ref="D30:D41" si="5">IF(B30&gt;0,(C30/B30),0)</f>
        <v>3.6726742024755271E-3</v>
      </c>
      <c r="E30" s="334">
        <v>817</v>
      </c>
      <c r="F30" s="334">
        <v>0</v>
      </c>
      <c r="G30" s="325">
        <f t="shared" ref="G30:G32" si="6">SUM(E30:F30)</f>
        <v>817</v>
      </c>
      <c r="H30" s="366">
        <f t="shared" ref="H30:H40" si="7">IF(C30=0,0,G30/C30)</f>
        <v>0.76569821930646675</v>
      </c>
      <c r="I30" s="335">
        <f t="shared" ref="I30:I40" si="8">IF(B30&gt;0,G30/B30,0)</f>
        <v>2.8121600969283089E-3</v>
      </c>
      <c r="L30" s="592"/>
    </row>
    <row r="31" spans="1:16">
      <c r="A31" s="7" t="s">
        <v>247</v>
      </c>
      <c r="B31" s="334">
        <v>290406</v>
      </c>
      <c r="C31" s="334">
        <v>588</v>
      </c>
      <c r="D31" s="366">
        <f t="shared" si="5"/>
        <v>2.024751554719944E-3</v>
      </c>
      <c r="E31" s="334">
        <v>425</v>
      </c>
      <c r="F31" s="334">
        <v>0</v>
      </c>
      <c r="G31" s="325">
        <f t="shared" si="6"/>
        <v>425</v>
      </c>
      <c r="H31" s="366">
        <f t="shared" si="7"/>
        <v>0.72278911564625847</v>
      </c>
      <c r="I31" s="335">
        <f t="shared" si="8"/>
        <v>1.4634683856394153E-3</v>
      </c>
      <c r="L31" s="592"/>
    </row>
    <row r="32" spans="1:16">
      <c r="A32" s="7" t="s">
        <v>248</v>
      </c>
      <c r="B32" s="334">
        <v>290647</v>
      </c>
      <c r="C32" s="334">
        <v>548</v>
      </c>
      <c r="D32" s="366">
        <f t="shared" si="5"/>
        <v>1.8854486714124006E-3</v>
      </c>
      <c r="E32" s="334">
        <v>354</v>
      </c>
      <c r="F32" s="334">
        <v>0</v>
      </c>
      <c r="G32" s="325">
        <f t="shared" si="6"/>
        <v>354</v>
      </c>
      <c r="H32" s="366">
        <f t="shared" si="7"/>
        <v>0.64598540145985406</v>
      </c>
      <c r="I32" s="335">
        <f t="shared" si="8"/>
        <v>1.217972316934288E-3</v>
      </c>
    </row>
    <row r="33" spans="1:12">
      <c r="A33" s="7" t="s">
        <v>249</v>
      </c>
      <c r="B33" s="334">
        <f>B9</f>
        <v>291458</v>
      </c>
      <c r="C33" s="334">
        <v>187</v>
      </c>
      <c r="D33" s="366">
        <f t="shared" si="5"/>
        <v>6.4160187745747246E-4</v>
      </c>
      <c r="E33" s="334">
        <v>16</v>
      </c>
      <c r="F33" s="334">
        <v>0</v>
      </c>
      <c r="G33" s="325">
        <f t="shared" ref="G33:G40" si="9">SUM(E33:F33)</f>
        <v>16</v>
      </c>
      <c r="H33" s="366">
        <f t="shared" si="7"/>
        <v>8.5561497326203204E-2</v>
      </c>
      <c r="I33" s="335">
        <f t="shared" si="8"/>
        <v>5.4896417322564483E-5</v>
      </c>
    </row>
    <row r="34" spans="1:12">
      <c r="A34" s="7" t="s">
        <v>250</v>
      </c>
      <c r="B34" s="325">
        <v>291953</v>
      </c>
      <c r="C34" s="334">
        <v>177</v>
      </c>
      <c r="D34" s="366">
        <f t="shared" si="5"/>
        <v>6.0626196682342706E-4</v>
      </c>
      <c r="E34" s="334">
        <v>1</v>
      </c>
      <c r="F34" s="334">
        <v>0</v>
      </c>
      <c r="G34" s="325">
        <f t="shared" si="9"/>
        <v>1</v>
      </c>
      <c r="H34" s="366">
        <f t="shared" si="7"/>
        <v>5.6497175141242938E-3</v>
      </c>
      <c r="I34" s="335">
        <f t="shared" si="8"/>
        <v>3.4252088521097574E-6</v>
      </c>
    </row>
    <row r="35" spans="1:12">
      <c r="A35" s="7" t="s">
        <v>251</v>
      </c>
      <c r="B35" s="318"/>
      <c r="C35" s="326"/>
      <c r="D35" s="366">
        <f t="shared" si="5"/>
        <v>0</v>
      </c>
      <c r="E35" s="326"/>
      <c r="F35" s="326"/>
      <c r="G35" s="325">
        <f t="shared" si="9"/>
        <v>0</v>
      </c>
      <c r="H35" s="366">
        <f t="shared" si="7"/>
        <v>0</v>
      </c>
      <c r="I35" s="335">
        <f t="shared" si="8"/>
        <v>0</v>
      </c>
    </row>
    <row r="36" spans="1:12">
      <c r="A36" s="7" t="s">
        <v>252</v>
      </c>
      <c r="B36" s="318"/>
      <c r="C36" s="326"/>
      <c r="D36" s="366">
        <f t="shared" si="5"/>
        <v>0</v>
      </c>
      <c r="E36" s="326"/>
      <c r="F36" s="326"/>
      <c r="G36" s="325">
        <f t="shared" si="9"/>
        <v>0</v>
      </c>
      <c r="H36" s="366">
        <f t="shared" si="7"/>
        <v>0</v>
      </c>
      <c r="I36" s="335">
        <f t="shared" si="8"/>
        <v>0</v>
      </c>
    </row>
    <row r="37" spans="1:12">
      <c r="A37" s="7" t="s">
        <v>253</v>
      </c>
      <c r="B37" s="318"/>
      <c r="C37" s="326"/>
      <c r="D37" s="366">
        <f t="shared" si="5"/>
        <v>0</v>
      </c>
      <c r="E37" s="326"/>
      <c r="F37" s="326"/>
      <c r="G37" s="325">
        <f t="shared" si="9"/>
        <v>0</v>
      </c>
      <c r="H37" s="366">
        <f t="shared" si="7"/>
        <v>0</v>
      </c>
      <c r="I37" s="335">
        <f t="shared" si="8"/>
        <v>0</v>
      </c>
    </row>
    <row r="38" spans="1:12">
      <c r="A38" s="7" t="s">
        <v>254</v>
      </c>
      <c r="B38" s="318"/>
      <c r="C38" s="326"/>
      <c r="D38" s="366">
        <f t="shared" si="5"/>
        <v>0</v>
      </c>
      <c r="E38" s="326"/>
      <c r="F38" s="326"/>
      <c r="G38" s="325">
        <f t="shared" si="9"/>
        <v>0</v>
      </c>
      <c r="H38" s="366">
        <f t="shared" si="7"/>
        <v>0</v>
      </c>
      <c r="I38" s="335">
        <f t="shared" si="8"/>
        <v>0</v>
      </c>
    </row>
    <row r="39" spans="1:12">
      <c r="A39" s="7" t="s">
        <v>255</v>
      </c>
      <c r="B39" s="318"/>
      <c r="C39" s="326"/>
      <c r="D39" s="366">
        <f t="shared" si="5"/>
        <v>0</v>
      </c>
      <c r="E39" s="326"/>
      <c r="F39" s="326"/>
      <c r="G39" s="325">
        <f t="shared" si="9"/>
        <v>0</v>
      </c>
      <c r="H39" s="366">
        <f t="shared" si="7"/>
        <v>0</v>
      </c>
      <c r="I39" s="335">
        <f t="shared" si="8"/>
        <v>0</v>
      </c>
    </row>
    <row r="40" spans="1:12" ht="13.5" thickBot="1">
      <c r="A40" s="18" t="s">
        <v>256</v>
      </c>
      <c r="B40" s="318"/>
      <c r="C40" s="328"/>
      <c r="D40" s="366">
        <f t="shared" si="5"/>
        <v>0</v>
      </c>
      <c r="E40" s="328"/>
      <c r="F40" s="328"/>
      <c r="G40" s="325">
        <f t="shared" si="9"/>
        <v>0</v>
      </c>
      <c r="H40" s="366">
        <f t="shared" si="7"/>
        <v>0</v>
      </c>
      <c r="I40" s="335">
        <f t="shared" si="8"/>
        <v>0</v>
      </c>
    </row>
    <row r="41" spans="1:12" ht="13.5" thickBot="1">
      <c r="A41" s="19" t="s">
        <v>342</v>
      </c>
      <c r="B41" s="329">
        <f>_xlfn.IFS(B40&lt;&gt;"",B40,B39&lt;&gt;"",B39,B38&lt;&gt;"",B38,B37&lt;&gt;"",B37,B36&lt;&gt;"",B36,B35&lt;&gt;"",B35,B34&lt;&gt;"",B34,B33&lt;&gt;"",B33,B32&lt;&gt;"",B32,B31&lt;&gt;"",B31,B30&lt;&gt;"",B30,B29&lt;&gt;"",B29)</f>
        <v>291953</v>
      </c>
      <c r="C41" s="329">
        <f>SUM(C29:C40)</f>
        <v>3521</v>
      </c>
      <c r="D41" s="336">
        <f t="shared" si="5"/>
        <v>1.2060160368278455E-2</v>
      </c>
      <c r="E41" s="329">
        <f>SUM(E29:E40)</f>
        <v>2275</v>
      </c>
      <c r="F41" s="620">
        <f>SUM(F29:F40)</f>
        <v>0</v>
      </c>
      <c r="G41" s="620">
        <f>SUM(G29:G40)</f>
        <v>2275</v>
      </c>
      <c r="H41" s="621">
        <f>IF(C41=0,0,G41/C41)</f>
        <v>0.64612326043737578</v>
      </c>
      <c r="I41" s="336">
        <f>IF(B41&gt;0,G41/B41,0)</f>
        <v>7.7923501385496977E-3</v>
      </c>
      <c r="L41" s="597"/>
    </row>
    <row r="42" spans="1:12" s="54" customFormat="1">
      <c r="A42" s="13"/>
      <c r="B42" s="13"/>
      <c r="C42" s="13"/>
      <c r="D42" s="13"/>
      <c r="E42" s="13"/>
      <c r="F42" s="13"/>
      <c r="G42" s="13"/>
      <c r="H42" s="13"/>
      <c r="I42" s="13"/>
      <c r="J42" s="12"/>
      <c r="K42" s="12"/>
      <c r="L42" s="12"/>
    </row>
    <row r="43" spans="1:12" ht="12.75" customHeight="1">
      <c r="A43" s="858" t="s">
        <v>365</v>
      </c>
      <c r="B43" s="859"/>
      <c r="C43" s="859"/>
      <c r="D43" s="859"/>
      <c r="E43" s="859"/>
      <c r="F43" s="859"/>
      <c r="G43" s="859"/>
      <c r="H43" s="859"/>
      <c r="I43" s="744"/>
    </row>
    <row r="44" spans="1:12" ht="12.75" customHeight="1">
      <c r="A44" s="869" t="s">
        <v>366</v>
      </c>
      <c r="B44" s="771"/>
      <c r="C44" s="771"/>
      <c r="D44" s="771"/>
      <c r="E44" s="771"/>
      <c r="F44" s="771"/>
      <c r="G44" s="771"/>
      <c r="H44" s="771"/>
      <c r="I44" s="771"/>
    </row>
    <row r="45" spans="1:12" s="54" customFormat="1" ht="43.5" customHeight="1">
      <c r="A45" s="867" t="s">
        <v>367</v>
      </c>
      <c r="B45" s="868"/>
      <c r="C45" s="868"/>
      <c r="D45" s="868"/>
      <c r="E45" s="868"/>
      <c r="F45" s="868"/>
      <c r="G45" s="868"/>
      <c r="H45" s="868"/>
      <c r="I45" s="868"/>
      <c r="J45" s="691"/>
      <c r="K45" s="691"/>
      <c r="L45" s="691"/>
    </row>
    <row r="46" spans="1:12" s="54" customFormat="1" ht="18.75" customHeight="1">
      <c r="A46" s="866" t="s">
        <v>361</v>
      </c>
      <c r="B46" s="744"/>
      <c r="C46" s="744"/>
      <c r="D46" s="744"/>
      <c r="E46" s="744"/>
      <c r="F46" s="744"/>
      <c r="G46" s="744"/>
      <c r="H46" s="744"/>
      <c r="I46" s="689"/>
      <c r="J46" s="691"/>
      <c r="K46" s="691"/>
      <c r="L46" s="691"/>
    </row>
    <row r="47" spans="1:12" ht="12.75" customHeight="1">
      <c r="A47" s="870"/>
      <c r="B47" s="870"/>
      <c r="C47" s="870"/>
      <c r="D47" s="870"/>
      <c r="E47" s="870"/>
      <c r="F47" s="870"/>
      <c r="G47" s="870"/>
      <c r="H47" s="870"/>
      <c r="I47" s="671"/>
    </row>
    <row r="48" spans="1:12" ht="25.5" customHeight="1">
      <c r="A48" s="866" t="s">
        <v>368</v>
      </c>
      <c r="B48" s="866"/>
      <c r="C48" s="866"/>
      <c r="D48" s="866"/>
      <c r="E48" s="866"/>
      <c r="F48" s="866"/>
      <c r="G48" s="866"/>
      <c r="H48" s="866"/>
      <c r="I48" s="866"/>
      <c r="J48" s="691"/>
      <c r="K48" s="691"/>
      <c r="L48" s="691"/>
    </row>
    <row r="49" spans="2:2">
      <c r="B49" s="568"/>
    </row>
  </sheetData>
  <mergeCells count="17">
    <mergeCell ref="A48:I48"/>
    <mergeCell ref="A45:I45"/>
    <mergeCell ref="A44:I44"/>
    <mergeCell ref="A25:I25"/>
    <mergeCell ref="A3:I3"/>
    <mergeCell ref="A20:I20"/>
    <mergeCell ref="A19:I19"/>
    <mergeCell ref="A47:H47"/>
    <mergeCell ref="A46:H46"/>
    <mergeCell ref="A2:I2"/>
    <mergeCell ref="A43:I43"/>
    <mergeCell ref="A1:I1"/>
    <mergeCell ref="A26:I26"/>
    <mergeCell ref="A27:I27"/>
    <mergeCell ref="A22:H22"/>
    <mergeCell ref="A23:I23"/>
    <mergeCell ref="A21:I21"/>
  </mergeCells>
  <printOptions horizontalCentered="1" verticalCentered="1" headings="1"/>
  <pageMargins left="0.25" right="0.25" top="0.5" bottom="0.5" header="0.5" footer="0.5"/>
  <pageSetup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11"/>
  <sheetViews>
    <sheetView workbookViewId="0">
      <selection activeCell="D14" sqref="D14"/>
    </sheetView>
  </sheetViews>
  <sheetFormatPr defaultRowHeight="12.75"/>
  <cols>
    <col min="1" max="1" width="16.42578125" customWidth="1"/>
    <col min="2" max="2" width="12" customWidth="1"/>
    <col min="3" max="3" width="10.5703125" customWidth="1"/>
    <col min="4" max="4" width="12.5703125" customWidth="1"/>
    <col min="5" max="5" width="13.42578125" customWidth="1"/>
    <col min="6" max="6" width="17" customWidth="1"/>
    <col min="7" max="7" width="15.42578125" customWidth="1"/>
    <col min="11" max="11" width="20.5703125" customWidth="1"/>
  </cols>
  <sheetData>
    <row r="1" spans="1:11" ht="18.75">
      <c r="A1" s="871" t="s">
        <v>369</v>
      </c>
      <c r="B1" s="871"/>
      <c r="C1" s="871"/>
      <c r="D1" s="871"/>
      <c r="E1" s="871"/>
      <c r="F1" s="871"/>
      <c r="G1" s="871"/>
      <c r="H1" s="662"/>
      <c r="I1" s="662"/>
      <c r="J1" s="662"/>
      <c r="K1" s="662"/>
    </row>
    <row r="2" spans="1:11" ht="15.75">
      <c r="A2" s="871" t="s">
        <v>20</v>
      </c>
      <c r="B2" s="873"/>
      <c r="C2" s="873"/>
      <c r="D2" s="873"/>
      <c r="E2" s="873"/>
      <c r="F2" s="873"/>
      <c r="G2" s="873"/>
      <c r="H2" s="662"/>
      <c r="I2" s="662"/>
      <c r="J2" s="662"/>
      <c r="K2" s="662"/>
    </row>
    <row r="3" spans="1:11" ht="16.5" thickBot="1">
      <c r="A3" s="872" t="s">
        <v>21</v>
      </c>
      <c r="B3" s="872"/>
      <c r="C3" s="872"/>
      <c r="D3" s="872"/>
      <c r="E3" s="872"/>
      <c r="F3" s="872"/>
      <c r="G3" s="872"/>
      <c r="H3" s="662"/>
      <c r="I3" s="662"/>
      <c r="J3" s="662"/>
      <c r="K3" s="662"/>
    </row>
    <row r="4" spans="1:11" ht="40.5" customHeight="1">
      <c r="A4" s="416"/>
      <c r="B4" s="417" t="s">
        <v>370</v>
      </c>
      <c r="C4" s="417" t="s">
        <v>371</v>
      </c>
      <c r="D4" s="417" t="s">
        <v>372</v>
      </c>
      <c r="E4" s="417" t="s">
        <v>373</v>
      </c>
      <c r="F4" s="417" t="s">
        <v>374</v>
      </c>
      <c r="G4" s="418" t="s">
        <v>375</v>
      </c>
      <c r="H4" s="662"/>
      <c r="I4" s="662"/>
      <c r="J4" s="662"/>
      <c r="K4" s="448"/>
    </row>
    <row r="5" spans="1:11" ht="15">
      <c r="A5" s="419" t="s">
        <v>376</v>
      </c>
      <c r="B5" s="660">
        <f>106642+605+163</f>
        <v>107410</v>
      </c>
      <c r="C5" s="660">
        <f>81417+91</f>
        <v>81508</v>
      </c>
      <c r="D5" s="652">
        <v>34335</v>
      </c>
      <c r="E5" s="652">
        <v>7617</v>
      </c>
      <c r="F5" s="653">
        <v>1122</v>
      </c>
      <c r="G5" s="654">
        <v>38343</v>
      </c>
      <c r="H5" s="43"/>
      <c r="I5" s="662"/>
      <c r="J5" s="662"/>
      <c r="K5" s="448"/>
    </row>
    <row r="6" spans="1:11" ht="15.75" thickBot="1">
      <c r="A6" s="420" t="s">
        <v>377</v>
      </c>
      <c r="B6" s="421"/>
      <c r="C6" s="503"/>
      <c r="D6" s="503">
        <f>D5/C5</f>
        <v>0.42124699416008243</v>
      </c>
      <c r="E6" s="503">
        <f>E5/C5</f>
        <v>9.345094960003926E-2</v>
      </c>
      <c r="F6" s="503">
        <f>F5/C5</f>
        <v>1.3765519948962066E-2</v>
      </c>
      <c r="G6" s="504">
        <f>G5/C5</f>
        <v>0.47042008146439612</v>
      </c>
      <c r="H6" s="125"/>
      <c r="I6" s="662"/>
      <c r="J6" s="662"/>
      <c r="K6" s="448"/>
    </row>
    <row r="7" spans="1:11" ht="15">
      <c r="A7" s="662"/>
      <c r="B7" s="662"/>
      <c r="C7" s="662"/>
      <c r="D7" s="662"/>
      <c r="E7" s="662"/>
      <c r="F7" s="662"/>
      <c r="G7" s="662"/>
      <c r="H7" s="662"/>
      <c r="I7" s="662"/>
      <c r="J7" s="662"/>
      <c r="K7" s="448"/>
    </row>
    <row r="8" spans="1:11" ht="18" customHeight="1">
      <c r="A8" s="874" t="s">
        <v>378</v>
      </c>
      <c r="B8" s="874"/>
      <c r="C8" s="874"/>
      <c r="D8" s="874"/>
      <c r="E8" s="874"/>
      <c r="F8" s="874"/>
      <c r="G8" s="874"/>
      <c r="H8" s="662"/>
      <c r="I8" s="662"/>
      <c r="J8" s="662"/>
      <c r="K8" s="448"/>
    </row>
    <row r="9" spans="1:11" ht="27" customHeight="1">
      <c r="A9" s="705" t="s">
        <v>152</v>
      </c>
      <c r="B9" s="705"/>
      <c r="C9" s="705"/>
      <c r="D9" s="705"/>
      <c r="E9" s="705"/>
      <c r="F9" s="705"/>
      <c r="G9" s="705"/>
      <c r="H9" s="662"/>
      <c r="I9" s="662"/>
      <c r="J9" s="662"/>
      <c r="K9" s="662"/>
    </row>
    <row r="11" spans="1:11">
      <c r="A11" s="662"/>
      <c r="B11" s="662"/>
      <c r="C11" s="642"/>
      <c r="D11" s="662"/>
      <c r="E11" s="662"/>
      <c r="F11" s="662"/>
      <c r="G11" s="662"/>
      <c r="H11" s="662"/>
      <c r="I11" s="662"/>
      <c r="J11" s="662"/>
      <c r="K11" s="662"/>
    </row>
  </sheetData>
  <mergeCells count="5">
    <mergeCell ref="A1:G1"/>
    <mergeCell ref="A3:G3"/>
    <mergeCell ref="A2:G2"/>
    <mergeCell ref="A9:G9"/>
    <mergeCell ref="A8:G8"/>
  </mergeCells>
  <printOptions horizontalCentered="1" verticalCentered="1" headings="1"/>
  <pageMargins left="0.25" right="0.25" top="0.5" bottom="0.5" header="0.5" footer="0.5"/>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S13"/>
  <sheetViews>
    <sheetView workbookViewId="0">
      <selection activeCell="K16" sqref="K16"/>
    </sheetView>
  </sheetViews>
  <sheetFormatPr defaultRowHeight="12.75"/>
  <cols>
    <col min="1" max="10" width="10.5703125" customWidth="1"/>
  </cols>
  <sheetData>
    <row r="1" spans="1:19" ht="15.75">
      <c r="A1" s="732" t="s">
        <v>379</v>
      </c>
      <c r="B1" s="732"/>
      <c r="C1" s="732"/>
      <c r="D1" s="732"/>
      <c r="E1" s="732"/>
      <c r="F1" s="732"/>
      <c r="G1" s="732"/>
      <c r="H1" s="732"/>
      <c r="I1" s="732"/>
      <c r="J1" s="732"/>
      <c r="K1" s="662"/>
      <c r="L1" s="662"/>
      <c r="M1" s="662"/>
      <c r="N1" s="662"/>
      <c r="O1" s="662"/>
      <c r="P1" s="662"/>
      <c r="Q1" s="662"/>
      <c r="R1" s="662"/>
      <c r="S1" s="662"/>
    </row>
    <row r="2" spans="1:19" ht="15.75">
      <c r="A2" s="757" t="s">
        <v>20</v>
      </c>
      <c r="B2" s="786"/>
      <c r="C2" s="786"/>
      <c r="D2" s="786"/>
      <c r="E2" s="786"/>
      <c r="F2" s="786"/>
      <c r="G2" s="786"/>
      <c r="H2" s="786"/>
      <c r="I2" s="786"/>
      <c r="J2" s="786"/>
      <c r="K2" s="662"/>
      <c r="L2" s="662"/>
      <c r="M2" s="662"/>
      <c r="N2" s="662"/>
      <c r="O2" s="662"/>
      <c r="P2" s="662"/>
      <c r="Q2" s="662"/>
      <c r="R2" s="662"/>
      <c r="S2" s="662"/>
    </row>
    <row r="3" spans="1:19" ht="16.5" thickBot="1">
      <c r="A3" s="757" t="s">
        <v>21</v>
      </c>
      <c r="B3" s="786"/>
      <c r="C3" s="786"/>
      <c r="D3" s="786"/>
      <c r="E3" s="786"/>
      <c r="F3" s="786"/>
      <c r="G3" s="786"/>
      <c r="H3" s="786"/>
      <c r="I3" s="786"/>
      <c r="J3" s="786"/>
      <c r="K3" s="662"/>
      <c r="L3" s="662"/>
      <c r="M3" s="662"/>
      <c r="N3" s="662"/>
      <c r="O3" s="662"/>
      <c r="P3" s="662"/>
      <c r="Q3" s="662"/>
      <c r="R3" s="662"/>
      <c r="S3" s="662"/>
    </row>
    <row r="4" spans="1:19" ht="36" customHeight="1">
      <c r="A4" s="878" t="s">
        <v>216</v>
      </c>
      <c r="B4" s="880" t="s">
        <v>380</v>
      </c>
      <c r="C4" s="881"/>
      <c r="D4" s="882"/>
      <c r="E4" s="880" t="s">
        <v>381</v>
      </c>
      <c r="F4" s="881"/>
      <c r="G4" s="882"/>
      <c r="H4" s="883" t="s">
        <v>382</v>
      </c>
      <c r="I4" s="881"/>
      <c r="J4" s="882"/>
      <c r="K4" s="662"/>
      <c r="L4" s="662"/>
      <c r="M4" s="662"/>
      <c r="N4" s="662"/>
      <c r="O4" s="662"/>
      <c r="P4" s="662"/>
      <c r="Q4" s="662"/>
      <c r="R4" s="662"/>
      <c r="S4" s="662"/>
    </row>
    <row r="5" spans="1:19" ht="19.5" thickBot="1">
      <c r="A5" s="879"/>
      <c r="B5" s="411" t="s">
        <v>218</v>
      </c>
      <c r="C5" s="404" t="s">
        <v>383</v>
      </c>
      <c r="D5" s="407" t="s">
        <v>18</v>
      </c>
      <c r="E5" s="405" t="s">
        <v>218</v>
      </c>
      <c r="F5" s="406" t="s">
        <v>219</v>
      </c>
      <c r="G5" s="407" t="s">
        <v>18</v>
      </c>
      <c r="H5" s="408" t="s">
        <v>218</v>
      </c>
      <c r="I5" s="404" t="s">
        <v>384</v>
      </c>
      <c r="J5" s="407" t="s">
        <v>18</v>
      </c>
      <c r="K5" s="662"/>
      <c r="L5" s="662"/>
      <c r="M5" s="662"/>
      <c r="N5" s="662"/>
      <c r="O5" s="662"/>
      <c r="P5" s="662"/>
      <c r="Q5" s="662"/>
      <c r="R5" s="662"/>
      <c r="S5" s="662"/>
    </row>
    <row r="6" spans="1:19">
      <c r="A6" s="409" t="s">
        <v>385</v>
      </c>
      <c r="B6" s="412">
        <v>19168</v>
      </c>
      <c r="C6" s="330">
        <v>0</v>
      </c>
      <c r="D6" s="398">
        <f>SUM(B6:C6)</f>
        <v>19168</v>
      </c>
      <c r="E6" s="397">
        <v>12322</v>
      </c>
      <c r="F6" s="330">
        <v>0</v>
      </c>
      <c r="G6" s="398">
        <f>SUM(E6:F6)</f>
        <v>12322</v>
      </c>
      <c r="H6" s="536">
        <f>E6/B6</f>
        <v>0.64284223706176957</v>
      </c>
      <c r="I6" s="538" t="s">
        <v>386</v>
      </c>
      <c r="J6" s="510">
        <f>G6/D6</f>
        <v>0.64284223706176957</v>
      </c>
      <c r="K6" s="662"/>
      <c r="L6" s="662"/>
      <c r="M6" s="662"/>
      <c r="N6" s="662"/>
      <c r="O6" s="662"/>
      <c r="P6" s="662"/>
      <c r="Q6" s="662"/>
      <c r="R6" s="662"/>
      <c r="S6" s="662"/>
    </row>
    <row r="7" spans="1:19">
      <c r="A7" s="410" t="s">
        <v>387</v>
      </c>
      <c r="B7" s="413">
        <v>292139</v>
      </c>
      <c r="C7" s="320">
        <v>7818</v>
      </c>
      <c r="D7" s="414">
        <f>SUM(B7:C7)</f>
        <v>299957</v>
      </c>
      <c r="E7" s="399">
        <v>273542</v>
      </c>
      <c r="F7" s="331">
        <v>6089</v>
      </c>
      <c r="G7" s="398">
        <f>SUM(E7:F7)</f>
        <v>279631</v>
      </c>
      <c r="H7" s="536">
        <f t="shared" ref="H7:H8" si="0">E7/B7</f>
        <v>0.93634194681298966</v>
      </c>
      <c r="I7" s="508">
        <f>F7/C7</f>
        <v>0.77884369403939624</v>
      </c>
      <c r="J7" s="511">
        <f t="shared" ref="J7:J8" si="1">G7/D7</f>
        <v>0.93223695396340145</v>
      </c>
      <c r="K7" s="662"/>
      <c r="L7" s="662"/>
      <c r="M7" s="662"/>
      <c r="N7" s="662"/>
      <c r="O7" s="662"/>
      <c r="P7" s="662"/>
      <c r="Q7" s="662"/>
      <c r="R7" s="662"/>
      <c r="S7" s="662"/>
    </row>
    <row r="8" spans="1:19" ht="13.5" thickBot="1">
      <c r="A8" s="69" t="s">
        <v>18</v>
      </c>
      <c r="B8" s="415">
        <f t="shared" ref="B8:G8" si="2">SUM(B6:B7)</f>
        <v>311307</v>
      </c>
      <c r="C8" s="400">
        <f t="shared" si="2"/>
        <v>7818</v>
      </c>
      <c r="D8" s="403">
        <f t="shared" si="2"/>
        <v>319125</v>
      </c>
      <c r="E8" s="401">
        <f t="shared" si="2"/>
        <v>285864</v>
      </c>
      <c r="F8" s="402">
        <f t="shared" si="2"/>
        <v>6089</v>
      </c>
      <c r="G8" s="403">
        <f t="shared" si="2"/>
        <v>291953</v>
      </c>
      <c r="H8" s="537">
        <f t="shared" si="0"/>
        <v>0.91827038903718838</v>
      </c>
      <c r="I8" s="539">
        <f>F8/C8</f>
        <v>0.77884369403939624</v>
      </c>
      <c r="J8" s="512">
        <f t="shared" si="1"/>
        <v>0.91485468076772425</v>
      </c>
      <c r="K8" s="662"/>
      <c r="L8" s="662"/>
      <c r="M8" s="662"/>
      <c r="N8" s="662"/>
      <c r="O8" s="662"/>
      <c r="P8" s="662"/>
      <c r="Q8" s="662"/>
      <c r="R8" s="662"/>
      <c r="S8" s="662"/>
    </row>
    <row r="10" spans="1:19" s="12" customFormat="1">
      <c r="A10" s="875" t="s">
        <v>388</v>
      </c>
      <c r="B10" s="876"/>
      <c r="C10" s="876"/>
      <c r="D10" s="876"/>
      <c r="E10" s="876"/>
      <c r="F10" s="876"/>
      <c r="G10" s="876"/>
      <c r="H10" s="876"/>
      <c r="I10" s="876"/>
      <c r="J10" s="876"/>
      <c r="K10" s="15"/>
      <c r="L10" s="15"/>
      <c r="M10" s="15"/>
      <c r="N10" s="15"/>
      <c r="O10" s="15"/>
      <c r="P10" s="15"/>
      <c r="Q10" s="15"/>
      <c r="R10" s="15"/>
      <c r="S10" s="15"/>
    </row>
    <row r="11" spans="1:19" s="12" customFormat="1" ht="14.25">
      <c r="A11" s="884" t="s">
        <v>389</v>
      </c>
      <c r="B11" s="884"/>
      <c r="C11" s="884"/>
      <c r="D11" s="884"/>
      <c r="E11" s="884"/>
      <c r="F11" s="884"/>
      <c r="G11" s="884"/>
      <c r="H11" s="884"/>
      <c r="I11" s="884"/>
      <c r="J11" s="884"/>
      <c r="K11" s="15"/>
      <c r="L11" s="15"/>
      <c r="M11" s="15"/>
      <c r="N11" s="15"/>
      <c r="O11" s="15"/>
      <c r="P11" s="15"/>
      <c r="Q11" s="15"/>
      <c r="R11" s="15"/>
      <c r="S11" s="15"/>
    </row>
    <row r="12" spans="1:19" ht="27" customHeight="1">
      <c r="A12" s="744" t="s">
        <v>390</v>
      </c>
      <c r="B12" s="744"/>
      <c r="C12" s="744"/>
      <c r="D12" s="744"/>
      <c r="E12" s="744"/>
      <c r="F12" s="744"/>
      <c r="G12" s="744"/>
      <c r="H12" s="744"/>
      <c r="I12" s="744"/>
      <c r="J12" s="744"/>
      <c r="K12" s="662"/>
      <c r="L12" s="662"/>
      <c r="M12" s="662"/>
      <c r="N12" s="662"/>
      <c r="O12" s="662"/>
      <c r="P12" s="662"/>
      <c r="Q12" s="662"/>
      <c r="R12" s="662"/>
      <c r="S12" s="662"/>
    </row>
    <row r="13" spans="1:19" ht="26.25" customHeight="1">
      <c r="A13" s="877" t="s">
        <v>152</v>
      </c>
      <c r="B13" s="877"/>
      <c r="C13" s="877"/>
      <c r="D13" s="877"/>
      <c r="E13" s="877"/>
      <c r="F13" s="877"/>
      <c r="G13" s="877"/>
      <c r="H13" s="877"/>
      <c r="I13" s="877"/>
      <c r="J13" s="877"/>
      <c r="K13" s="662"/>
      <c r="L13" s="662"/>
      <c r="M13" s="662"/>
      <c r="N13" s="662"/>
      <c r="O13" s="662"/>
      <c r="P13" s="662"/>
      <c r="Q13" s="662"/>
      <c r="R13" s="662"/>
      <c r="S13" s="662"/>
    </row>
  </sheetData>
  <mergeCells count="11">
    <mergeCell ref="A10:J10"/>
    <mergeCell ref="A1:J1"/>
    <mergeCell ref="A3:J3"/>
    <mergeCell ref="A2:J2"/>
    <mergeCell ref="A13:J13"/>
    <mergeCell ref="A4:A5"/>
    <mergeCell ref="B4:D4"/>
    <mergeCell ref="E4:G4"/>
    <mergeCell ref="H4:J4"/>
    <mergeCell ref="A11:J11"/>
    <mergeCell ref="A12:J12"/>
  </mergeCells>
  <printOptions horizontalCentered="1" verticalCentered="1" headings="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K24"/>
  <sheetViews>
    <sheetView zoomScaleNormal="100" workbookViewId="0">
      <selection activeCell="L16" sqref="L16"/>
    </sheetView>
  </sheetViews>
  <sheetFormatPr defaultRowHeight="12.75"/>
  <cols>
    <col min="1" max="1" width="10.5703125" customWidth="1"/>
    <col min="2" max="5" width="12.5703125" customWidth="1"/>
    <col min="6" max="6" width="13.5703125" customWidth="1"/>
    <col min="7" max="7" width="14.5703125" style="125" customWidth="1"/>
    <col min="8" max="8" width="12.5703125" customWidth="1"/>
    <col min="9" max="11" width="9.42578125" style="17"/>
  </cols>
  <sheetData>
    <row r="1" spans="1:10" ht="15.75">
      <c r="A1" s="732" t="s">
        <v>391</v>
      </c>
      <c r="B1" s="732"/>
      <c r="C1" s="732"/>
      <c r="D1" s="732"/>
      <c r="E1" s="732"/>
      <c r="F1" s="732"/>
      <c r="G1" s="732"/>
      <c r="H1" s="732"/>
      <c r="I1" s="682"/>
      <c r="J1" s="682"/>
    </row>
    <row r="2" spans="1:10" ht="15.75">
      <c r="A2" s="757" t="s">
        <v>20</v>
      </c>
      <c r="B2" s="786"/>
      <c r="C2" s="786"/>
      <c r="D2" s="786"/>
      <c r="E2" s="786"/>
      <c r="F2" s="786"/>
      <c r="G2" s="786"/>
      <c r="H2" s="786"/>
      <c r="I2" s="682"/>
      <c r="J2" s="682"/>
    </row>
    <row r="3" spans="1:10" ht="16.5" thickBot="1">
      <c r="A3" s="757" t="s">
        <v>21</v>
      </c>
      <c r="B3" s="786"/>
      <c r="C3" s="786"/>
      <c r="D3" s="786"/>
      <c r="E3" s="786"/>
      <c r="F3" s="786"/>
      <c r="G3" s="786"/>
      <c r="H3" s="786"/>
      <c r="I3" s="682"/>
      <c r="J3" s="682"/>
    </row>
    <row r="4" spans="1:10" ht="51">
      <c r="A4" s="416" t="s">
        <v>236</v>
      </c>
      <c r="B4" s="417" t="s">
        <v>392</v>
      </c>
      <c r="C4" s="417" t="s">
        <v>393</v>
      </c>
      <c r="D4" s="417" t="s">
        <v>394</v>
      </c>
      <c r="E4" s="417" t="s">
        <v>395</v>
      </c>
      <c r="F4" s="417" t="s">
        <v>396</v>
      </c>
      <c r="G4" s="422" t="s">
        <v>397</v>
      </c>
      <c r="H4" s="418" t="s">
        <v>398</v>
      </c>
      <c r="I4" s="678"/>
      <c r="J4" s="678"/>
    </row>
    <row r="5" spans="1:10" s="17" customFormat="1">
      <c r="A5" s="423" t="s">
        <v>245</v>
      </c>
      <c r="B5" s="318">
        <f>'CARE Table 2'!W7</f>
        <v>292706</v>
      </c>
      <c r="C5" s="317">
        <v>5001</v>
      </c>
      <c r="D5" s="323">
        <v>1.7085403100722225E-2</v>
      </c>
      <c r="E5" s="332">
        <v>3159</v>
      </c>
      <c r="F5" s="332">
        <f>316+942</f>
        <v>1258</v>
      </c>
      <c r="G5" s="323">
        <f>E5/C5</f>
        <v>0.63167366526694657</v>
      </c>
      <c r="H5" s="424">
        <f>F5/B5</f>
        <v>4.2978278545707984E-3</v>
      </c>
      <c r="I5" s="682"/>
      <c r="J5" s="127"/>
    </row>
    <row r="6" spans="1:10">
      <c r="A6" s="423" t="s">
        <v>246</v>
      </c>
      <c r="B6" s="318">
        <v>290524</v>
      </c>
      <c r="C6" s="318">
        <v>3770</v>
      </c>
      <c r="D6" s="323">
        <v>1.2976552711652049E-2</v>
      </c>
      <c r="E6" s="332">
        <v>2506</v>
      </c>
      <c r="F6" s="332">
        <f>155+754</f>
        <v>909</v>
      </c>
      <c r="G6" s="323">
        <f t="shared" ref="G6:G10" si="0">E6/C6</f>
        <v>0.66472148541114062</v>
      </c>
      <c r="H6" s="424">
        <f t="shared" ref="H6:H10" si="1">F6/B6</f>
        <v>3.1288292877696853E-3</v>
      </c>
      <c r="I6" s="682"/>
      <c r="J6" s="127"/>
    </row>
    <row r="7" spans="1:10">
      <c r="A7" s="423" t="s">
        <v>247</v>
      </c>
      <c r="B7" s="318">
        <v>290406</v>
      </c>
      <c r="C7" s="318">
        <v>3849</v>
      </c>
      <c r="D7" s="323">
        <v>1.2976552711652049E-2</v>
      </c>
      <c r="E7" s="332">
        <v>2445</v>
      </c>
      <c r="F7" s="332">
        <f>141+665</f>
        <v>806</v>
      </c>
      <c r="G7" s="323">
        <f t="shared" si="0"/>
        <v>0.63522992985190962</v>
      </c>
      <c r="H7" s="424">
        <f t="shared" si="1"/>
        <v>2.7754247501773381E-3</v>
      </c>
      <c r="I7" s="682"/>
      <c r="J7" s="127"/>
    </row>
    <row r="8" spans="1:10">
      <c r="A8" s="423" t="s">
        <v>248</v>
      </c>
      <c r="B8" s="318">
        <v>290647</v>
      </c>
      <c r="C8" s="318">
        <v>3600</v>
      </c>
      <c r="D8" s="323">
        <v>1.2976552711652049E-2</v>
      </c>
      <c r="E8" s="332">
        <v>2483</v>
      </c>
      <c r="F8" s="332">
        <f>121+85</f>
        <v>206</v>
      </c>
      <c r="G8" s="323">
        <f t="shared" si="0"/>
        <v>0.68972222222222224</v>
      </c>
      <c r="H8" s="424">
        <f t="shared" si="1"/>
        <v>7.087635516623258E-4</v>
      </c>
      <c r="I8" s="682"/>
      <c r="J8" s="127"/>
    </row>
    <row r="9" spans="1:10">
      <c r="A9" s="423" t="s">
        <v>249</v>
      </c>
      <c r="B9" s="333">
        <f>'CARE Table 2'!W11</f>
        <v>291458</v>
      </c>
      <c r="C9" s="333">
        <v>3033</v>
      </c>
      <c r="D9" s="323">
        <v>1.2976552711652049E-2</v>
      </c>
      <c r="E9" s="332">
        <v>995</v>
      </c>
      <c r="F9" s="332">
        <f>53+5</f>
        <v>58</v>
      </c>
      <c r="G9" s="323">
        <f t="shared" si="0"/>
        <v>0.32805802835476428</v>
      </c>
      <c r="H9" s="424">
        <f t="shared" si="1"/>
        <v>1.9899951279429625E-4</v>
      </c>
      <c r="I9" s="682"/>
      <c r="J9" s="682"/>
    </row>
    <row r="10" spans="1:10">
      <c r="A10" s="423" t="s">
        <v>250</v>
      </c>
      <c r="B10" s="318">
        <v>291953</v>
      </c>
      <c r="C10" s="318">
        <v>3906</v>
      </c>
      <c r="D10" s="323">
        <v>1.2976552711652049E-2</v>
      </c>
      <c r="E10" s="318">
        <v>445</v>
      </c>
      <c r="F10" s="318">
        <f>3</f>
        <v>3</v>
      </c>
      <c r="G10" s="323">
        <f t="shared" si="0"/>
        <v>0.11392729134664618</v>
      </c>
      <c r="H10" s="424">
        <f t="shared" si="1"/>
        <v>1.0275626556329273E-5</v>
      </c>
      <c r="I10" s="682"/>
      <c r="J10" s="682"/>
    </row>
    <row r="11" spans="1:10">
      <c r="A11" s="423" t="s">
        <v>251</v>
      </c>
      <c r="B11" s="318"/>
      <c r="C11" s="318"/>
      <c r="D11" s="323"/>
      <c r="E11" s="318"/>
      <c r="F11" s="318"/>
      <c r="G11" s="323"/>
      <c r="H11" s="424"/>
      <c r="I11" s="682"/>
      <c r="J11" s="682"/>
    </row>
    <row r="12" spans="1:10">
      <c r="A12" s="423" t="s">
        <v>252</v>
      </c>
      <c r="B12" s="318"/>
      <c r="C12" s="318"/>
      <c r="D12" s="323"/>
      <c r="E12" s="318"/>
      <c r="F12" s="318"/>
      <c r="G12" s="323"/>
      <c r="H12" s="424"/>
      <c r="I12" s="682"/>
      <c r="J12" s="682"/>
    </row>
    <row r="13" spans="1:10">
      <c r="A13" s="423" t="s">
        <v>253</v>
      </c>
      <c r="B13" s="318"/>
      <c r="C13" s="318"/>
      <c r="D13" s="323"/>
      <c r="E13" s="318"/>
      <c r="F13" s="318"/>
      <c r="G13" s="323"/>
      <c r="H13" s="424"/>
      <c r="I13" s="682"/>
      <c r="J13" s="682"/>
    </row>
    <row r="14" spans="1:10">
      <c r="A14" s="423" t="s">
        <v>254</v>
      </c>
      <c r="B14" s="318"/>
      <c r="C14" s="318"/>
      <c r="D14" s="323"/>
      <c r="E14" s="318"/>
      <c r="F14" s="318"/>
      <c r="G14" s="323"/>
      <c r="H14" s="424"/>
      <c r="I14" s="682"/>
      <c r="J14" s="682"/>
    </row>
    <row r="15" spans="1:10">
      <c r="A15" s="423" t="s">
        <v>255</v>
      </c>
      <c r="B15" s="318"/>
      <c r="C15" s="318"/>
      <c r="D15" s="323"/>
      <c r="E15" s="318"/>
      <c r="F15" s="318"/>
      <c r="G15" s="323"/>
      <c r="H15" s="424"/>
      <c r="I15" s="682"/>
      <c r="J15" s="682"/>
    </row>
    <row r="16" spans="1:10" ht="13.5" thickBot="1">
      <c r="A16" s="425" t="s">
        <v>256</v>
      </c>
      <c r="B16" s="320"/>
      <c r="C16" s="320"/>
      <c r="D16" s="323"/>
      <c r="E16" s="320"/>
      <c r="F16" s="320"/>
      <c r="G16" s="323"/>
      <c r="H16" s="424"/>
      <c r="I16" s="682"/>
      <c r="J16" s="682"/>
    </row>
    <row r="17" spans="1:9" ht="13.5" thickBot="1">
      <c r="A17" s="316" t="s">
        <v>257</v>
      </c>
      <c r="B17" s="321">
        <f>_xlfn.IFS(B16&lt;&gt;"",B16,B15&lt;&gt;"",B15,B14&lt;&gt;"",B14,B13&lt;&gt;"",B13,B12&lt;&gt;"",B12,B11&lt;&gt;"",B11,B10&lt;&gt;"",B10,B9&lt;&gt;"",B9,B8&lt;&gt;"",B8,B7&lt;&gt;"",B7,B6&lt;&gt;"",B6,B5&lt;&gt;"",B5)</f>
        <v>291953</v>
      </c>
      <c r="C17" s="321">
        <f>SUM(C5:C16)</f>
        <v>23159</v>
      </c>
      <c r="D17" s="324">
        <f>C17/B17</f>
        <v>7.9324411806009867E-2</v>
      </c>
      <c r="E17" s="321">
        <f>SUM(E5:E16)</f>
        <v>12033</v>
      </c>
      <c r="F17" s="321">
        <f>SUM(F5:F16)</f>
        <v>3240</v>
      </c>
      <c r="G17" s="622">
        <f>E17/C17</f>
        <v>0.51958201994904785</v>
      </c>
      <c r="H17" s="324">
        <f>F17/B17</f>
        <v>1.1097676680835614E-2</v>
      </c>
      <c r="I17" s="682"/>
    </row>
    <row r="19" spans="1:9" ht="12.75" customHeight="1">
      <c r="A19" s="887" t="s">
        <v>399</v>
      </c>
      <c r="B19" s="888"/>
      <c r="C19" s="888"/>
      <c r="D19" s="888"/>
      <c r="E19" s="888"/>
      <c r="F19" s="888"/>
      <c r="G19" s="888"/>
      <c r="H19" s="888"/>
      <c r="I19" s="129"/>
    </row>
    <row r="20" spans="1:9" ht="39" customHeight="1">
      <c r="A20" s="887" t="s">
        <v>400</v>
      </c>
      <c r="B20" s="888"/>
      <c r="C20" s="888"/>
      <c r="D20" s="888"/>
      <c r="E20" s="888"/>
      <c r="F20" s="888"/>
      <c r="G20" s="888"/>
      <c r="H20" s="888"/>
      <c r="I20" s="129"/>
    </row>
    <row r="21" spans="1:9" ht="12.75" customHeight="1">
      <c r="A21" s="889" t="s">
        <v>401</v>
      </c>
      <c r="B21" s="886"/>
      <c r="C21" s="886"/>
      <c r="D21" s="886"/>
      <c r="E21" s="886"/>
      <c r="F21" s="886"/>
      <c r="G21" s="886"/>
      <c r="H21" s="886"/>
      <c r="I21" s="129"/>
    </row>
    <row r="22" spans="1:9" ht="12.75" customHeight="1">
      <c r="A22" s="885" t="s">
        <v>402</v>
      </c>
      <c r="B22" s="886"/>
      <c r="C22" s="886"/>
      <c r="D22" s="886"/>
      <c r="E22" s="886"/>
      <c r="F22" s="886"/>
      <c r="G22" s="886"/>
      <c r="H22" s="886"/>
      <c r="I22" s="676"/>
    </row>
    <row r="23" spans="1:9" ht="25.5" customHeight="1">
      <c r="A23" s="868" t="s">
        <v>403</v>
      </c>
      <c r="B23" s="868"/>
      <c r="C23" s="868"/>
      <c r="D23" s="868"/>
      <c r="E23" s="868"/>
      <c r="F23" s="868"/>
      <c r="G23" s="868"/>
      <c r="H23" s="868"/>
      <c r="I23" s="676"/>
    </row>
    <row r="24" spans="1:9">
      <c r="A24" s="126"/>
      <c r="B24" s="692"/>
      <c r="C24" s="692"/>
      <c r="D24" s="692"/>
      <c r="E24" s="692"/>
      <c r="F24" s="692"/>
      <c r="G24" s="315"/>
      <c r="H24" s="692"/>
      <c r="I24" s="682"/>
    </row>
  </sheetData>
  <mergeCells count="8">
    <mergeCell ref="A23:H23"/>
    <mergeCell ref="A22:H22"/>
    <mergeCell ref="A1:H1"/>
    <mergeCell ref="A3:H3"/>
    <mergeCell ref="A2:H2"/>
    <mergeCell ref="A19:H19"/>
    <mergeCell ref="A20:H20"/>
    <mergeCell ref="A21:H21"/>
  </mergeCells>
  <printOptions horizontalCentered="1" verticalCentered="1" headings="1"/>
  <pageMargins left="0.25" right="0.25" top="0.5" bottom="0.5" header="0.5" footer="0.5"/>
  <pageSetup orientation="landscape"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G30"/>
  <sheetViews>
    <sheetView zoomScaleNormal="100" workbookViewId="0">
      <selection activeCell="J30" sqref="J30"/>
    </sheetView>
  </sheetViews>
  <sheetFormatPr defaultColWidth="9.42578125" defaultRowHeight="12.75"/>
  <cols>
    <col min="1" max="1" width="48.5703125" customWidth="1"/>
    <col min="2" max="4" width="9.5703125" customWidth="1"/>
    <col min="5" max="5" width="11" customWidth="1"/>
    <col min="6" max="6" width="9.5703125" customWidth="1"/>
    <col min="7" max="7" width="12.5703125" customWidth="1"/>
  </cols>
  <sheetData>
    <row r="1" spans="1:7" ht="15.75">
      <c r="A1" s="891" t="s">
        <v>404</v>
      </c>
      <c r="B1" s="732"/>
      <c r="C1" s="732"/>
      <c r="D1" s="732"/>
      <c r="E1" s="732"/>
      <c r="F1" s="732"/>
      <c r="G1" s="713"/>
    </row>
    <row r="2" spans="1:7" ht="15.75">
      <c r="A2" s="892" t="s">
        <v>20</v>
      </c>
      <c r="B2" s="786"/>
      <c r="C2" s="786"/>
      <c r="D2" s="786"/>
      <c r="E2" s="786"/>
      <c r="F2" s="786"/>
      <c r="G2" s="713"/>
    </row>
    <row r="3" spans="1:7" ht="16.5" thickBot="1">
      <c r="A3" s="892" t="s">
        <v>21</v>
      </c>
      <c r="B3" s="786"/>
      <c r="C3" s="786"/>
      <c r="D3" s="786"/>
      <c r="E3" s="786"/>
      <c r="F3" s="786"/>
      <c r="G3" s="713"/>
    </row>
    <row r="4" spans="1:7" ht="13.5" customHeight="1">
      <c r="A4" s="893" t="s">
        <v>405</v>
      </c>
      <c r="B4" s="895" t="s">
        <v>406</v>
      </c>
      <c r="C4" s="896"/>
      <c r="D4" s="896"/>
      <c r="E4" s="897"/>
      <c r="F4" s="895" t="s">
        <v>407</v>
      </c>
      <c r="G4" s="898"/>
    </row>
    <row r="5" spans="1:7" ht="13.5" customHeight="1">
      <c r="A5" s="894"/>
      <c r="B5" s="901" t="s">
        <v>408</v>
      </c>
      <c r="C5" s="902"/>
      <c r="D5" s="902"/>
      <c r="E5" s="903"/>
      <c r="F5" s="899"/>
      <c r="G5" s="900"/>
    </row>
    <row r="6" spans="1:7" ht="24.75" customHeight="1">
      <c r="A6" s="894"/>
      <c r="B6" s="363" t="s">
        <v>409</v>
      </c>
      <c r="C6" s="363" t="s">
        <v>410</v>
      </c>
      <c r="D6" s="62" t="s">
        <v>411</v>
      </c>
      <c r="E6" s="62" t="s">
        <v>412</v>
      </c>
      <c r="F6" s="364" t="s">
        <v>413</v>
      </c>
      <c r="G6" s="427" t="s">
        <v>414</v>
      </c>
    </row>
    <row r="7" spans="1:7">
      <c r="A7" s="500" t="s">
        <v>415</v>
      </c>
      <c r="B7" s="82"/>
      <c r="C7" s="608" t="s">
        <v>416</v>
      </c>
      <c r="D7" s="87"/>
      <c r="E7" s="87"/>
      <c r="F7" s="87">
        <v>116</v>
      </c>
      <c r="G7" s="643">
        <v>1149</v>
      </c>
    </row>
    <row r="8" spans="1:7" ht="14.25">
      <c r="A8" s="500" t="s">
        <v>417</v>
      </c>
      <c r="B8" s="55"/>
      <c r="C8" s="60" t="s">
        <v>416</v>
      </c>
      <c r="D8" s="87"/>
      <c r="E8" s="87"/>
      <c r="F8" s="87">
        <v>0</v>
      </c>
      <c r="G8" s="609">
        <v>1</v>
      </c>
    </row>
    <row r="9" spans="1:7" ht="14.25">
      <c r="A9" s="500" t="s">
        <v>418</v>
      </c>
      <c r="B9" s="55"/>
      <c r="C9" s="60" t="s">
        <v>416</v>
      </c>
      <c r="D9" s="610" t="s">
        <v>416</v>
      </c>
      <c r="E9" s="87"/>
      <c r="F9" s="87">
        <v>1</v>
      </c>
      <c r="G9" s="609">
        <v>14</v>
      </c>
    </row>
    <row r="10" spans="1:7" ht="14.25">
      <c r="A10" s="500" t="s">
        <v>419</v>
      </c>
      <c r="B10" s="55"/>
      <c r="C10" s="60" t="s">
        <v>416</v>
      </c>
      <c r="D10" s="610"/>
      <c r="E10" s="87"/>
      <c r="F10" s="87">
        <v>0</v>
      </c>
      <c r="G10" s="609">
        <v>0</v>
      </c>
    </row>
    <row r="11" spans="1:7" ht="14.25">
      <c r="A11" s="500" t="s">
        <v>420</v>
      </c>
      <c r="B11" s="55"/>
      <c r="C11" s="60" t="s">
        <v>416</v>
      </c>
      <c r="D11" s="87"/>
      <c r="E11" s="87"/>
      <c r="F11" s="87">
        <v>0</v>
      </c>
      <c r="G11" s="609">
        <v>9</v>
      </c>
    </row>
    <row r="12" spans="1:7" ht="14.25">
      <c r="A12" s="500" t="s">
        <v>421</v>
      </c>
      <c r="B12" s="55"/>
      <c r="C12" s="60" t="s">
        <v>416</v>
      </c>
      <c r="D12" s="87"/>
      <c r="E12" s="87"/>
      <c r="F12" s="87">
        <v>0</v>
      </c>
      <c r="G12" s="609">
        <v>17</v>
      </c>
    </row>
    <row r="13" spans="1:7" ht="14.25">
      <c r="A13" s="500" t="s">
        <v>422</v>
      </c>
      <c r="B13" s="55"/>
      <c r="C13" s="60" t="s">
        <v>416</v>
      </c>
      <c r="D13" s="87"/>
      <c r="E13" s="87"/>
      <c r="F13" s="87">
        <v>0</v>
      </c>
      <c r="G13" s="609">
        <v>6</v>
      </c>
    </row>
    <row r="14" spans="1:7" ht="14.25">
      <c r="A14" s="500" t="s">
        <v>423</v>
      </c>
      <c r="B14" s="55"/>
      <c r="C14" s="60" t="s">
        <v>416</v>
      </c>
      <c r="D14" s="87"/>
      <c r="E14" s="87"/>
      <c r="F14" s="87">
        <v>0</v>
      </c>
      <c r="G14" s="609">
        <v>0</v>
      </c>
    </row>
    <row r="15" spans="1:7" ht="14.25">
      <c r="A15" s="500" t="s">
        <v>424</v>
      </c>
      <c r="B15" s="56"/>
      <c r="C15" s="61" t="s">
        <v>416</v>
      </c>
      <c r="D15" s="87"/>
      <c r="E15" s="87"/>
      <c r="F15" s="87">
        <v>0</v>
      </c>
      <c r="G15" s="609">
        <v>0</v>
      </c>
    </row>
    <row r="16" spans="1:7" ht="14.25">
      <c r="A16" s="500" t="s">
        <v>425</v>
      </c>
      <c r="B16" s="56"/>
      <c r="C16" s="61" t="s">
        <v>416</v>
      </c>
      <c r="D16" s="87"/>
      <c r="E16" s="87"/>
      <c r="F16" s="87">
        <v>0</v>
      </c>
      <c r="G16" s="609">
        <v>7</v>
      </c>
    </row>
    <row r="17" spans="1:7" ht="14.25">
      <c r="A17" s="500" t="s">
        <v>426</v>
      </c>
      <c r="B17" s="56"/>
      <c r="C17" s="61" t="s">
        <v>416</v>
      </c>
      <c r="D17" s="87"/>
      <c r="E17" s="87"/>
      <c r="F17" s="87">
        <v>3</v>
      </c>
      <c r="G17" s="609">
        <v>20</v>
      </c>
    </row>
    <row r="18" spans="1:7" ht="14.25">
      <c r="A18" s="500" t="s">
        <v>427</v>
      </c>
      <c r="B18" s="56"/>
      <c r="C18" s="61" t="s">
        <v>416</v>
      </c>
      <c r="D18" s="87"/>
      <c r="E18" s="610" t="s">
        <v>416</v>
      </c>
      <c r="F18" s="87">
        <v>0</v>
      </c>
      <c r="G18" s="609">
        <v>12</v>
      </c>
    </row>
    <row r="19" spans="1:7" ht="14.25">
      <c r="A19" s="500" t="s">
        <v>428</v>
      </c>
      <c r="B19" s="57"/>
      <c r="C19" s="60" t="s">
        <v>416</v>
      </c>
      <c r="D19" s="87"/>
      <c r="E19" s="87"/>
      <c r="F19" s="87">
        <v>0</v>
      </c>
      <c r="G19" s="609">
        <v>9</v>
      </c>
    </row>
    <row r="20" spans="1:7" ht="14.25">
      <c r="A20" s="499" t="s">
        <v>429</v>
      </c>
      <c r="B20" s="55" t="s">
        <v>416</v>
      </c>
      <c r="C20" s="60"/>
      <c r="D20" s="87"/>
      <c r="E20" s="87"/>
      <c r="F20" s="87">
        <v>0</v>
      </c>
      <c r="G20" s="609">
        <v>0</v>
      </c>
    </row>
    <row r="21" spans="1:7" ht="14.25">
      <c r="A21" s="498" t="s">
        <v>430</v>
      </c>
      <c r="B21" s="55"/>
      <c r="C21" s="60" t="s">
        <v>416</v>
      </c>
      <c r="D21" s="87"/>
      <c r="E21" s="87"/>
      <c r="F21" s="87">
        <v>0</v>
      </c>
      <c r="G21" s="609">
        <v>16</v>
      </c>
    </row>
    <row r="22" spans="1:7" ht="14.25">
      <c r="A22" s="498" t="s">
        <v>431</v>
      </c>
      <c r="B22" s="55"/>
      <c r="C22" s="60" t="s">
        <v>416</v>
      </c>
      <c r="D22" s="87"/>
      <c r="E22" s="87"/>
      <c r="F22" s="87">
        <v>14</v>
      </c>
      <c r="G22" s="609">
        <v>83</v>
      </c>
    </row>
    <row r="23" spans="1:7" ht="14.25">
      <c r="A23" s="498" t="s">
        <v>432</v>
      </c>
      <c r="B23" s="55"/>
      <c r="C23" s="60" t="s">
        <v>416</v>
      </c>
      <c r="D23" s="87"/>
      <c r="E23" s="87"/>
      <c r="F23" s="87">
        <v>0</v>
      </c>
      <c r="G23" s="609">
        <v>0</v>
      </c>
    </row>
    <row r="24" spans="1:7" ht="14.25">
      <c r="A24" s="499" t="s">
        <v>433</v>
      </c>
      <c r="B24" s="55"/>
      <c r="C24" s="60" t="s">
        <v>416</v>
      </c>
      <c r="D24" s="87"/>
      <c r="E24" s="87"/>
      <c r="F24" s="87">
        <v>2</v>
      </c>
      <c r="G24" s="609">
        <v>7</v>
      </c>
    </row>
    <row r="25" spans="1:7" ht="14.25">
      <c r="A25" s="499" t="s">
        <v>434</v>
      </c>
      <c r="B25" s="55"/>
      <c r="C25" s="60" t="s">
        <v>416</v>
      </c>
      <c r="D25" s="87"/>
      <c r="E25" s="87"/>
      <c r="F25" s="87">
        <v>0</v>
      </c>
      <c r="G25" s="609">
        <v>0</v>
      </c>
    </row>
    <row r="26" spans="1:7" ht="15" thickBot="1">
      <c r="A26" s="611" t="s">
        <v>435</v>
      </c>
      <c r="B26" s="612"/>
      <c r="C26" s="613" t="s">
        <v>416</v>
      </c>
      <c r="D26" s="614"/>
      <c r="E26" s="614"/>
      <c r="F26" s="614">
        <v>0</v>
      </c>
      <c r="G26" s="615">
        <v>1</v>
      </c>
    </row>
    <row r="27" spans="1:7" ht="15.75" thickBot="1">
      <c r="A27" s="616" t="s">
        <v>436</v>
      </c>
      <c r="B27" s="617"/>
      <c r="C27" s="617"/>
      <c r="D27" s="618"/>
      <c r="E27" s="618"/>
      <c r="F27" s="581">
        <f>SUM(F7:F26)</f>
        <v>136</v>
      </c>
      <c r="G27" s="581">
        <f>SUM(G7:G26)</f>
        <v>1351</v>
      </c>
    </row>
    <row r="28" spans="1:7" ht="15">
      <c r="A28" s="44"/>
      <c r="B28" s="45"/>
      <c r="C28" s="45"/>
      <c r="D28" s="45"/>
      <c r="E28" s="45"/>
      <c r="F28" s="426"/>
      <c r="G28" s="426"/>
    </row>
    <row r="29" spans="1:7" ht="28.5" customHeight="1">
      <c r="A29" s="890" t="s">
        <v>437</v>
      </c>
      <c r="B29" s="890"/>
      <c r="C29" s="890"/>
      <c r="D29" s="890"/>
      <c r="E29" s="890"/>
      <c r="F29" s="890"/>
      <c r="G29" s="890"/>
    </row>
    <row r="30" spans="1:7" ht="26.25" customHeight="1">
      <c r="A30" s="868" t="s">
        <v>152</v>
      </c>
      <c r="B30" s="868"/>
      <c r="C30" s="868"/>
      <c r="D30" s="868"/>
      <c r="E30" s="868"/>
      <c r="F30" s="868"/>
      <c r="G30" s="868"/>
    </row>
  </sheetData>
  <mergeCells count="9">
    <mergeCell ref="A30:G30"/>
    <mergeCell ref="A29:G29"/>
    <mergeCell ref="A1:G1"/>
    <mergeCell ref="A2:G2"/>
    <mergeCell ref="A3:G3"/>
    <mergeCell ref="A4:A6"/>
    <mergeCell ref="B4:E4"/>
    <mergeCell ref="F4:G5"/>
    <mergeCell ref="B5:E5"/>
  </mergeCells>
  <printOptions horizontalCentered="1" verticalCentered="1" headings="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3"/>
  <sheetViews>
    <sheetView zoomScaleNormal="100" workbookViewId="0">
      <selection sqref="A1:I22"/>
    </sheetView>
  </sheetViews>
  <sheetFormatPr defaultRowHeight="12.75"/>
  <cols>
    <col min="1" max="1" width="10.5703125" customWidth="1"/>
    <col min="2" max="6" width="12.5703125" style="322" customWidth="1"/>
    <col min="7" max="7" width="12.5703125" style="365" customWidth="1"/>
    <col min="8" max="9" width="12.5703125" style="322" customWidth="1"/>
  </cols>
  <sheetData>
    <row r="1" spans="1:10" ht="15.75">
      <c r="A1" s="732" t="s">
        <v>438</v>
      </c>
      <c r="B1" s="732"/>
      <c r="C1" s="732"/>
      <c r="D1" s="732"/>
      <c r="E1" s="732"/>
      <c r="F1" s="732"/>
      <c r="G1" s="732"/>
      <c r="H1" s="732"/>
      <c r="I1" s="732"/>
      <c r="J1" s="662"/>
    </row>
    <row r="2" spans="1:10" ht="15.75">
      <c r="A2" s="757" t="s">
        <v>20</v>
      </c>
      <c r="B2" s="786"/>
      <c r="C2" s="786"/>
      <c r="D2" s="786"/>
      <c r="E2" s="786"/>
      <c r="F2" s="786"/>
      <c r="G2" s="786"/>
      <c r="H2" s="786"/>
      <c r="I2" s="786"/>
      <c r="J2" s="662"/>
    </row>
    <row r="3" spans="1:10" ht="16.5" thickBot="1">
      <c r="A3" s="757" t="s">
        <v>21</v>
      </c>
      <c r="B3" s="786"/>
      <c r="C3" s="786"/>
      <c r="D3" s="786"/>
      <c r="E3" s="786"/>
      <c r="F3" s="786"/>
      <c r="G3" s="786"/>
      <c r="H3" s="786"/>
      <c r="I3" s="786"/>
      <c r="J3" s="662"/>
    </row>
    <row r="4" spans="1:10" ht="39.75">
      <c r="A4" s="416" t="s">
        <v>236</v>
      </c>
      <c r="B4" s="417" t="s">
        <v>439</v>
      </c>
      <c r="C4" s="417" t="s">
        <v>238</v>
      </c>
      <c r="D4" s="417" t="s">
        <v>239</v>
      </c>
      <c r="E4" s="417" t="s">
        <v>18</v>
      </c>
      <c r="F4" s="417" t="s">
        <v>440</v>
      </c>
      <c r="G4" s="428" t="s">
        <v>441</v>
      </c>
      <c r="H4" s="417" t="s">
        <v>442</v>
      </c>
      <c r="I4" s="418" t="s">
        <v>443</v>
      </c>
      <c r="J4" s="662"/>
    </row>
    <row r="5" spans="1:10">
      <c r="A5" s="423" t="s">
        <v>245</v>
      </c>
      <c r="B5" s="317">
        <v>174184</v>
      </c>
      <c r="C5" s="317" t="s">
        <v>444</v>
      </c>
      <c r="D5" s="317">
        <v>118522</v>
      </c>
      <c r="E5" s="318">
        <f>SUM(B5:D5)</f>
        <v>292706</v>
      </c>
      <c r="F5" s="318">
        <f>'CARE Table 2'!X7</f>
        <v>319125</v>
      </c>
      <c r="G5" s="508">
        <f>E5/F5</f>
        <v>0.91721425773599685</v>
      </c>
      <c r="H5" s="323">
        <f>G5-0.93</f>
        <v>-1.2785742264003197E-2</v>
      </c>
      <c r="I5" s="431">
        <v>1297665</v>
      </c>
      <c r="J5" s="662"/>
    </row>
    <row r="6" spans="1:10">
      <c r="A6" s="423" t="s">
        <v>246</v>
      </c>
      <c r="B6" s="318">
        <v>172520</v>
      </c>
      <c r="C6" s="317" t="s">
        <v>444</v>
      </c>
      <c r="D6" s="317">
        <v>118004</v>
      </c>
      <c r="E6" s="318">
        <v>290524</v>
      </c>
      <c r="F6" s="318">
        <f>'CARE Table 2'!X8</f>
        <v>319125</v>
      </c>
      <c r="G6" s="508">
        <v>0.9101857189403243</v>
      </c>
      <c r="H6" s="323">
        <f>G6-G5</f>
        <v>-7.0285387956725565E-3</v>
      </c>
      <c r="I6" s="429">
        <v>1298263</v>
      </c>
      <c r="J6" s="662"/>
    </row>
    <row r="7" spans="1:10">
      <c r="A7" s="423" t="s">
        <v>247</v>
      </c>
      <c r="B7" s="318">
        <v>172102</v>
      </c>
      <c r="C7" s="317" t="s">
        <v>444</v>
      </c>
      <c r="D7" s="318">
        <v>118302</v>
      </c>
      <c r="E7" s="318">
        <v>290406</v>
      </c>
      <c r="F7" s="318">
        <v>319125</v>
      </c>
      <c r="G7" s="508">
        <v>0.9101857189403243</v>
      </c>
      <c r="H7" s="323">
        <f>G7-G6</f>
        <v>0</v>
      </c>
      <c r="I7" s="429">
        <v>1314244</v>
      </c>
      <c r="J7" s="662"/>
    </row>
    <row r="8" spans="1:10">
      <c r="A8" s="423" t="s">
        <v>248</v>
      </c>
      <c r="B8" s="318">
        <v>172077</v>
      </c>
      <c r="C8" s="317" t="s">
        <v>444</v>
      </c>
      <c r="D8" s="318">
        <v>118570</v>
      </c>
      <c r="E8" s="318">
        <v>290647</v>
      </c>
      <c r="F8" s="318">
        <v>319125</v>
      </c>
      <c r="G8" s="508">
        <f>E8/F8</f>
        <v>0.91076224050137089</v>
      </c>
      <c r="H8" s="323">
        <f>G8-G7</f>
        <v>5.7652156104659458E-4</v>
      </c>
      <c r="I8" s="429">
        <v>1339676</v>
      </c>
      <c r="J8" s="662"/>
    </row>
    <row r="9" spans="1:10">
      <c r="A9" s="423" t="s">
        <v>249</v>
      </c>
      <c r="B9" s="319">
        <v>172321</v>
      </c>
      <c r="C9" s="317" t="s">
        <v>444</v>
      </c>
      <c r="D9" s="319">
        <v>119137</v>
      </c>
      <c r="E9" s="318">
        <f>'CARE Table 2'!W11</f>
        <v>291458</v>
      </c>
      <c r="F9" s="318">
        <v>319125</v>
      </c>
      <c r="G9" s="508">
        <f>E9/F9</f>
        <v>0.91330356443399918</v>
      </c>
      <c r="H9" s="323">
        <f>G9-G8</f>
        <v>2.5413239326282921E-3</v>
      </c>
      <c r="I9" s="429">
        <v>1316214</v>
      </c>
      <c r="J9" s="507"/>
    </row>
    <row r="10" spans="1:10">
      <c r="A10" s="423" t="s">
        <v>250</v>
      </c>
      <c r="B10" s="318">
        <v>172381</v>
      </c>
      <c r="C10" s="317" t="s">
        <v>444</v>
      </c>
      <c r="D10" s="318">
        <v>119572</v>
      </c>
      <c r="E10" s="318">
        <f>'CARE Table 2'!W12</f>
        <v>291953</v>
      </c>
      <c r="F10" s="318">
        <v>319125</v>
      </c>
      <c r="G10" s="508">
        <f>E10/F10</f>
        <v>0.91485468076772425</v>
      </c>
      <c r="H10" s="323">
        <f>G10-G9</f>
        <v>1.5511163337250666E-3</v>
      </c>
      <c r="I10" s="429">
        <v>1340999</v>
      </c>
      <c r="J10" s="507"/>
    </row>
    <row r="11" spans="1:10">
      <c r="A11" s="423" t="s">
        <v>251</v>
      </c>
      <c r="B11" s="318"/>
      <c r="C11" s="317" t="s">
        <v>444</v>
      </c>
      <c r="D11" s="318"/>
      <c r="E11" s="318"/>
      <c r="F11" s="318"/>
      <c r="G11" s="508"/>
      <c r="H11" s="323"/>
      <c r="I11" s="430"/>
      <c r="J11" s="662"/>
    </row>
    <row r="12" spans="1:10">
      <c r="A12" s="423" t="s">
        <v>252</v>
      </c>
      <c r="B12" s="318"/>
      <c r="C12" s="317" t="s">
        <v>444</v>
      </c>
      <c r="D12" s="318"/>
      <c r="E12" s="318"/>
      <c r="F12" s="318"/>
      <c r="G12" s="508"/>
      <c r="H12" s="323"/>
      <c r="I12" s="430"/>
      <c r="J12" s="662"/>
    </row>
    <row r="13" spans="1:10">
      <c r="A13" s="423" t="s">
        <v>253</v>
      </c>
      <c r="B13" s="318"/>
      <c r="C13" s="317" t="s">
        <v>444</v>
      </c>
      <c r="D13" s="318"/>
      <c r="E13" s="318"/>
      <c r="F13" s="318"/>
      <c r="G13" s="508"/>
      <c r="H13" s="323"/>
      <c r="I13" s="430"/>
      <c r="J13" s="662"/>
    </row>
    <row r="14" spans="1:10">
      <c r="A14" s="423" t="s">
        <v>254</v>
      </c>
      <c r="B14" s="318"/>
      <c r="C14" s="317" t="s">
        <v>444</v>
      </c>
      <c r="D14" s="318"/>
      <c r="E14" s="318"/>
      <c r="F14" s="318"/>
      <c r="G14" s="508"/>
      <c r="H14" s="323"/>
      <c r="I14" s="430"/>
      <c r="J14" s="662"/>
    </row>
    <row r="15" spans="1:10">
      <c r="A15" s="423" t="s">
        <v>255</v>
      </c>
      <c r="B15" s="318"/>
      <c r="C15" s="317" t="s">
        <v>444</v>
      </c>
      <c r="D15" s="318"/>
      <c r="E15" s="318"/>
      <c r="F15" s="318"/>
      <c r="G15" s="508"/>
      <c r="H15" s="323"/>
      <c r="I15" s="430"/>
      <c r="J15" s="662"/>
    </row>
    <row r="16" spans="1:10" ht="13.5" thickBot="1">
      <c r="A16" s="623" t="s">
        <v>256</v>
      </c>
      <c r="B16" s="624"/>
      <c r="C16" s="625" t="s">
        <v>444</v>
      </c>
      <c r="D16" s="624"/>
      <c r="E16" s="626"/>
      <c r="F16" s="626"/>
      <c r="G16" s="627"/>
      <c r="H16" s="628"/>
      <c r="I16" s="629"/>
      <c r="J16" s="662"/>
    </row>
    <row r="17" spans="1:18" ht="13.5" thickBot="1">
      <c r="A17" s="630" t="s">
        <v>257</v>
      </c>
      <c r="B17" s="631">
        <f>_xlfn.IFS(B16&lt;&gt;"",B16,B15&lt;&gt;"",B15,B14&lt;&gt;"",B14,B13&lt;&gt;"",B13,B12&lt;&gt;"",B12,B11&lt;&gt;"",B11,B10&lt;&gt;"",B10,B9&lt;&gt;"",B9,B8&lt;&gt;"",B8,B7&lt;&gt;"",B7,B6&lt;&gt;"",B6,B5&lt;&gt;"",B5)</f>
        <v>172381</v>
      </c>
      <c r="C17" s="631" t="s">
        <v>444</v>
      </c>
      <c r="D17" s="631">
        <f>_xlfn.IFS(D16&lt;&gt;"",D16,D15&lt;&gt;"",D15,D14&lt;&gt;"",D14,D13&lt;&gt;"",D13,D12&lt;&gt;"",D12,D11&lt;&gt;"",D11,D10&lt;&gt;"",D10,D9&lt;&gt;"",D9,D8&lt;&gt;"",D8,D7&lt;&gt;"",D7,D6&lt;&gt;"",D6,D5&lt;&gt;"",D5)</f>
        <v>119572</v>
      </c>
      <c r="E17" s="631">
        <f>_xlfn.IFS(E16&lt;&gt;"",E16,E15&lt;&gt;"",E15,E14&lt;&gt;"",E14,E13&lt;&gt;"",E13,E12&lt;&gt;"",E12,E11&lt;&gt;"",E11,E10&lt;&gt;"",E10,E9&lt;&gt;"",E9,E8&lt;&gt;"",E8,E7&lt;&gt;"",E7,E6&lt;&gt;"",E6,E5&lt;&gt;"",E5)</f>
        <v>291953</v>
      </c>
      <c r="F17" s="631">
        <f>_xlfn.IFS(F16&lt;&gt;"",F16,F15&lt;&gt;"",F15,F14&lt;&gt;"",F14,F13&lt;&gt;"",F13,F12&lt;&gt;"",F12,F11&lt;&gt;"",F11,F10&lt;&gt;"",F10,F9&lt;&gt;"",F9,F8&lt;&gt;"",F8,F7&lt;&gt;"",F7,F6&lt;&gt;"",F6,F5&lt;&gt;"",F5)</f>
        <v>319125</v>
      </c>
      <c r="G17" s="632">
        <f>E17/F17</f>
        <v>0.91485468076772425</v>
      </c>
      <c r="H17" s="622">
        <f>G17-G5</f>
        <v>-2.3595769682726031E-3</v>
      </c>
      <c r="I17" s="631">
        <f>_xlfn.IFS(I16&lt;&gt;"",I16,I15&lt;&gt;"",I15,I14&lt;&gt;"",I14,I13&lt;&gt;"",I13,I12&lt;&gt;"",I12,I11&lt;&gt;"",I11,I10&lt;&gt;"",I10,I9&lt;&gt;"",I9,I8&lt;&gt;"",I8,I7&lt;&gt;"",I7,I6&lt;&gt;"",I6,I5&lt;&gt;"",I5)</f>
        <v>1340999</v>
      </c>
      <c r="J17" s="662"/>
      <c r="K17" s="662"/>
      <c r="L17" s="662"/>
      <c r="M17" s="662"/>
      <c r="N17" s="662"/>
      <c r="O17" s="662"/>
      <c r="P17" s="662"/>
      <c r="Q17" s="662"/>
      <c r="R17" s="662"/>
    </row>
    <row r="18" spans="1:18">
      <c r="A18" s="633"/>
      <c r="B18" s="634"/>
      <c r="C18" s="634"/>
      <c r="D18" s="634"/>
      <c r="E18" s="634"/>
      <c r="F18" s="634"/>
      <c r="G18" s="635"/>
      <c r="H18" s="636"/>
      <c r="I18" s="637"/>
      <c r="J18" s="662"/>
      <c r="K18" s="662"/>
      <c r="L18" s="662"/>
      <c r="M18" s="662"/>
      <c r="N18" s="662"/>
      <c r="O18" s="662"/>
      <c r="P18" s="662"/>
      <c r="Q18" s="662"/>
      <c r="R18" s="662"/>
    </row>
    <row r="19" spans="1:18" s="12" customFormat="1">
      <c r="A19" s="906" t="s">
        <v>388</v>
      </c>
      <c r="B19" s="907"/>
      <c r="C19" s="907"/>
      <c r="D19" s="907"/>
      <c r="E19" s="907"/>
      <c r="F19" s="907"/>
      <c r="G19" s="907"/>
      <c r="H19" s="907"/>
      <c r="I19" s="907"/>
      <c r="J19" s="15"/>
      <c r="K19" s="15"/>
      <c r="L19" s="15"/>
      <c r="M19" s="15"/>
      <c r="N19" s="15"/>
      <c r="O19" s="15"/>
      <c r="P19" s="15"/>
      <c r="Q19" s="15"/>
      <c r="R19" s="15"/>
    </row>
    <row r="20" spans="1:18" ht="14.25">
      <c r="A20" s="905" t="s">
        <v>445</v>
      </c>
      <c r="B20" s="905"/>
      <c r="C20" s="905"/>
      <c r="D20" s="905"/>
      <c r="E20" s="905"/>
      <c r="F20" s="905"/>
      <c r="G20" s="905"/>
      <c r="H20" s="905"/>
      <c r="I20" s="905"/>
      <c r="J20" s="662"/>
      <c r="K20" s="662"/>
      <c r="L20" s="662"/>
      <c r="M20" s="662"/>
      <c r="N20" s="662"/>
      <c r="O20" s="662"/>
      <c r="P20" s="662"/>
      <c r="Q20" s="662"/>
      <c r="R20" s="662"/>
    </row>
    <row r="21" spans="1:18">
      <c r="A21" s="946" t="s">
        <v>446</v>
      </c>
      <c r="B21" s="946"/>
      <c r="C21" s="946"/>
      <c r="D21" s="946"/>
      <c r="E21" s="946"/>
      <c r="F21" s="946"/>
      <c r="G21" s="946"/>
      <c r="H21" s="946"/>
      <c r="I21" s="946"/>
      <c r="J21" s="662"/>
      <c r="K21" s="662"/>
      <c r="L21" s="662"/>
      <c r="M21" s="662"/>
      <c r="N21" s="662"/>
      <c r="O21" s="662"/>
      <c r="P21" s="662"/>
      <c r="Q21" s="662"/>
      <c r="R21" s="662"/>
    </row>
    <row r="22" spans="1:18" ht="25.5" customHeight="1">
      <c r="A22" s="904" t="s">
        <v>447</v>
      </c>
      <c r="B22" s="904"/>
      <c r="C22" s="904"/>
      <c r="D22" s="904"/>
      <c r="E22" s="904"/>
      <c r="F22" s="904"/>
      <c r="G22" s="904"/>
      <c r="H22" s="904"/>
      <c r="I22" s="904"/>
      <c r="J22" s="662"/>
      <c r="K22" s="662"/>
      <c r="L22" s="662"/>
      <c r="M22" s="662"/>
      <c r="N22" s="662"/>
      <c r="O22" s="662"/>
      <c r="P22" s="662"/>
      <c r="Q22" s="662"/>
      <c r="R22" s="662"/>
    </row>
    <row r="23" spans="1:18">
      <c r="A23" s="640"/>
      <c r="B23" s="638"/>
      <c r="C23" s="638"/>
      <c r="D23" s="638"/>
      <c r="E23" s="638"/>
      <c r="F23" s="638"/>
      <c r="G23" s="639"/>
      <c r="H23" s="638"/>
      <c r="I23" s="638"/>
      <c r="J23" s="662"/>
      <c r="K23" s="662"/>
      <c r="L23" s="662"/>
      <c r="M23" s="662"/>
      <c r="N23" s="662"/>
      <c r="O23" s="662"/>
      <c r="P23" s="662"/>
      <c r="Q23" s="662"/>
      <c r="R23" s="662"/>
    </row>
  </sheetData>
  <mergeCells count="7">
    <mergeCell ref="A1:I1"/>
    <mergeCell ref="A3:I3"/>
    <mergeCell ref="A2:I2"/>
    <mergeCell ref="A22:I22"/>
    <mergeCell ref="A20:I20"/>
    <mergeCell ref="A19:I19"/>
    <mergeCell ref="A21:I21"/>
  </mergeCells>
  <printOptions horizontalCentered="1" verticalCentered="1" headings="1"/>
  <pageMargins left="0.25" right="0.25" top="0.5" bottom="0.5" header="0.5" footer="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32"/>
  <sheetViews>
    <sheetView zoomScaleNormal="100" workbookViewId="0">
      <selection activeCell="G26" sqref="G26"/>
    </sheetView>
  </sheetViews>
  <sheetFormatPr defaultColWidth="8.5703125" defaultRowHeight="12.75"/>
  <cols>
    <col min="1" max="1" width="46.5703125" style="12" customWidth="1"/>
    <col min="2" max="10" width="12.7109375" style="12" customWidth="1"/>
    <col min="11" max="13" width="8.7109375" style="12" customWidth="1"/>
    <col min="14" max="14" width="9.42578125" style="12"/>
    <col min="15" max="16384" width="8.5703125" style="12"/>
  </cols>
  <sheetData>
    <row r="1" spans="1:13">
      <c r="A1" s="715" t="s">
        <v>42</v>
      </c>
      <c r="B1" s="715"/>
      <c r="C1" s="715"/>
      <c r="D1" s="715"/>
      <c r="E1" s="715"/>
      <c r="F1" s="715"/>
      <c r="G1" s="715"/>
      <c r="H1" s="715"/>
      <c r="I1" s="715"/>
      <c r="J1" s="715"/>
      <c r="K1" s="715"/>
      <c r="L1" s="715"/>
      <c r="M1" s="715"/>
    </row>
    <row r="2" spans="1:13">
      <c r="A2" s="715" t="s">
        <v>20</v>
      </c>
      <c r="B2" s="697"/>
      <c r="C2" s="697"/>
      <c r="D2" s="697"/>
      <c r="E2" s="697"/>
      <c r="F2" s="697"/>
      <c r="G2" s="697"/>
      <c r="H2" s="697"/>
      <c r="I2" s="697"/>
      <c r="J2" s="697"/>
      <c r="K2" s="697"/>
      <c r="L2" s="697"/>
      <c r="M2" s="697"/>
    </row>
    <row r="3" spans="1:13" ht="13.5" thickBot="1">
      <c r="A3" s="716" t="s">
        <v>21</v>
      </c>
      <c r="B3" s="699"/>
      <c r="C3" s="699"/>
      <c r="D3" s="699"/>
      <c r="E3" s="699"/>
      <c r="F3" s="699"/>
      <c r="G3" s="699"/>
      <c r="H3" s="699"/>
      <c r="I3" s="699"/>
      <c r="J3" s="699"/>
      <c r="K3" s="699"/>
      <c r="L3" s="699"/>
      <c r="M3" s="699"/>
    </row>
    <row r="4" spans="1:13">
      <c r="A4" s="178"/>
      <c r="B4" s="700" t="s">
        <v>43</v>
      </c>
      <c r="C4" s="701"/>
      <c r="D4" s="702"/>
      <c r="E4" s="700" t="s">
        <v>44</v>
      </c>
      <c r="F4" s="701"/>
      <c r="G4" s="702"/>
      <c r="H4" s="700" t="s">
        <v>1</v>
      </c>
      <c r="I4" s="701"/>
      <c r="J4" s="702"/>
      <c r="K4" s="703" t="s">
        <v>2</v>
      </c>
      <c r="L4" s="701"/>
      <c r="M4" s="702"/>
    </row>
    <row r="5" spans="1:13" ht="13.5" thickBot="1">
      <c r="A5" s="179" t="s">
        <v>24</v>
      </c>
      <c r="B5" s="24" t="s">
        <v>3</v>
      </c>
      <c r="C5" s="25" t="s">
        <v>17</v>
      </c>
      <c r="D5" s="26" t="s">
        <v>18</v>
      </c>
      <c r="E5" s="24" t="s">
        <v>3</v>
      </c>
      <c r="F5" s="25" t="s">
        <v>17</v>
      </c>
      <c r="G5" s="26" t="s">
        <v>18</v>
      </c>
      <c r="H5" s="24" t="s">
        <v>3</v>
      </c>
      <c r="I5" s="25" t="s">
        <v>17</v>
      </c>
      <c r="J5" s="26" t="s">
        <v>18</v>
      </c>
      <c r="K5" s="24" t="s">
        <v>3</v>
      </c>
      <c r="L5" s="25" t="s">
        <v>17</v>
      </c>
      <c r="M5" s="26" t="s">
        <v>18</v>
      </c>
    </row>
    <row r="6" spans="1:13">
      <c r="A6" s="204" t="s">
        <v>4</v>
      </c>
      <c r="B6" s="80"/>
      <c r="C6" s="28"/>
      <c r="D6" s="81"/>
      <c r="E6" s="80"/>
      <c r="F6" s="28"/>
      <c r="G6" s="81"/>
      <c r="H6" s="80"/>
      <c r="I6" s="28"/>
      <c r="J6" s="81"/>
      <c r="K6" s="80"/>
      <c r="L6" s="28"/>
      <c r="M6" s="81"/>
    </row>
    <row r="7" spans="1:13">
      <c r="A7" s="205"/>
      <c r="B7" s="208"/>
      <c r="C7" s="208"/>
      <c r="D7" s="208"/>
      <c r="E7" s="208"/>
      <c r="F7" s="208"/>
      <c r="G7" s="208"/>
      <c r="H7" s="208"/>
      <c r="I7" s="208"/>
      <c r="J7" s="208"/>
      <c r="K7" s="208"/>
      <c r="L7" s="208"/>
      <c r="M7" s="208"/>
    </row>
    <row r="8" spans="1:13">
      <c r="A8" s="205"/>
      <c r="B8" s="208"/>
      <c r="C8" s="208"/>
      <c r="D8" s="208"/>
      <c r="E8" s="208"/>
      <c r="F8" s="208"/>
      <c r="G8" s="208"/>
      <c r="H8" s="208"/>
      <c r="I8" s="208"/>
      <c r="J8" s="208"/>
      <c r="K8" s="208"/>
      <c r="L8" s="208"/>
      <c r="M8" s="208"/>
    </row>
    <row r="9" spans="1:13">
      <c r="A9" s="362" t="s">
        <v>45</v>
      </c>
      <c r="B9" s="356">
        <v>1817500</v>
      </c>
      <c r="C9" s="356">
        <v>1817500</v>
      </c>
      <c r="D9" s="184">
        <f>B9+C9</f>
        <v>3635000</v>
      </c>
      <c r="E9" s="102">
        <v>37729.89</v>
      </c>
      <c r="F9" s="103">
        <v>37729.879999999997</v>
      </c>
      <c r="G9" s="184">
        <f>E9+F9</f>
        <v>75459.76999999999</v>
      </c>
      <c r="H9" s="356">
        <v>113747.11000000002</v>
      </c>
      <c r="I9" s="356">
        <v>113747.12</v>
      </c>
      <c r="J9" s="184">
        <f t="shared" ref="J9:J15" si="0">H9+I9</f>
        <v>227494.23</v>
      </c>
      <c r="K9" s="357">
        <f>H9/B9</f>
        <v>6.2584379642365892E-2</v>
      </c>
      <c r="L9" s="357">
        <f>I9/C9</f>
        <v>6.2584385144429155E-2</v>
      </c>
      <c r="M9" s="206">
        <f>J9/D9</f>
        <v>6.2584382393397531E-2</v>
      </c>
    </row>
    <row r="10" spans="1:13">
      <c r="A10" s="362" t="s">
        <v>46</v>
      </c>
      <c r="B10" s="356">
        <v>177059.5</v>
      </c>
      <c r="C10" s="356">
        <v>177059.5</v>
      </c>
      <c r="D10" s="184">
        <f t="shared" ref="D10:D15" si="1">B10+C10</f>
        <v>354119</v>
      </c>
      <c r="E10" s="103">
        <v>34572.25</v>
      </c>
      <c r="F10" s="103">
        <v>34572.25</v>
      </c>
      <c r="G10" s="184">
        <f t="shared" ref="G10:G15" si="2">E10+F10</f>
        <v>69144.5</v>
      </c>
      <c r="H10" s="356">
        <v>69144.5</v>
      </c>
      <c r="I10" s="356">
        <v>69144.5</v>
      </c>
      <c r="J10" s="184">
        <f t="shared" si="0"/>
        <v>138289</v>
      </c>
      <c r="K10" s="357">
        <f t="shared" ref="K10:K14" si="3">H10/B10</f>
        <v>0.39051561763136122</v>
      </c>
      <c r="L10" s="357">
        <f t="shared" ref="L10:L14" si="4">I10/C10</f>
        <v>0.39051561763136122</v>
      </c>
      <c r="M10" s="206">
        <f t="shared" ref="M10:M14" si="5">J10/D10</f>
        <v>0.39051561763136122</v>
      </c>
    </row>
    <row r="11" spans="1:13">
      <c r="A11" s="209" t="s">
        <v>47</v>
      </c>
      <c r="B11" s="356">
        <v>241215.5</v>
      </c>
      <c r="C11" s="356">
        <v>241215.5</v>
      </c>
      <c r="D11" s="184">
        <f t="shared" si="1"/>
        <v>482431</v>
      </c>
      <c r="E11" s="356">
        <v>0</v>
      </c>
      <c r="F11" s="356">
        <v>0</v>
      </c>
      <c r="G11" s="184">
        <f t="shared" si="2"/>
        <v>0</v>
      </c>
      <c r="H11" s="356">
        <v>0</v>
      </c>
      <c r="I11" s="356">
        <v>0</v>
      </c>
      <c r="J11" s="184">
        <f t="shared" si="0"/>
        <v>0</v>
      </c>
      <c r="K11" s="357">
        <f t="shared" si="3"/>
        <v>0</v>
      </c>
      <c r="L11" s="357">
        <f t="shared" si="4"/>
        <v>0</v>
      </c>
      <c r="M11" s="206">
        <f t="shared" si="5"/>
        <v>0</v>
      </c>
    </row>
    <row r="12" spans="1:13">
      <c r="A12" s="514" t="s">
        <v>48</v>
      </c>
      <c r="B12" s="356">
        <v>50000</v>
      </c>
      <c r="C12" s="356">
        <v>50000</v>
      </c>
      <c r="D12" s="184">
        <f t="shared" si="1"/>
        <v>100000</v>
      </c>
      <c r="E12" s="356">
        <v>0</v>
      </c>
      <c r="F12" s="356">
        <v>0</v>
      </c>
      <c r="G12" s="184">
        <f t="shared" si="2"/>
        <v>0</v>
      </c>
      <c r="H12" s="356">
        <v>10208.15</v>
      </c>
      <c r="I12" s="356">
        <v>10208.16</v>
      </c>
      <c r="J12" s="184">
        <f t="shared" si="0"/>
        <v>20416.309999999998</v>
      </c>
      <c r="K12" s="357">
        <f t="shared" si="3"/>
        <v>0.20416299999999998</v>
      </c>
      <c r="L12" s="357">
        <f t="shared" si="4"/>
        <v>0.20416319999999999</v>
      </c>
      <c r="M12" s="206">
        <f t="shared" si="5"/>
        <v>0.20416309999999999</v>
      </c>
    </row>
    <row r="13" spans="1:13">
      <c r="A13" s="514" t="s">
        <v>49</v>
      </c>
      <c r="B13" s="356">
        <v>30625</v>
      </c>
      <c r="C13" s="356">
        <v>30625</v>
      </c>
      <c r="D13" s="184">
        <f t="shared" si="1"/>
        <v>61250</v>
      </c>
      <c r="E13" s="356">
        <v>0</v>
      </c>
      <c r="F13" s="356">
        <v>0</v>
      </c>
      <c r="G13" s="184">
        <f t="shared" si="2"/>
        <v>0</v>
      </c>
      <c r="H13" s="356">
        <v>0</v>
      </c>
      <c r="I13" s="356">
        <v>0</v>
      </c>
      <c r="J13" s="184">
        <f t="shared" si="0"/>
        <v>0</v>
      </c>
      <c r="K13" s="357">
        <f t="shared" si="3"/>
        <v>0</v>
      </c>
      <c r="L13" s="357">
        <f t="shared" si="4"/>
        <v>0</v>
      </c>
      <c r="M13" s="206">
        <f t="shared" si="5"/>
        <v>0</v>
      </c>
    </row>
    <row r="14" spans="1:13">
      <c r="A14" s="565" t="s">
        <v>9</v>
      </c>
      <c r="B14" s="356">
        <v>23437.5</v>
      </c>
      <c r="C14" s="356">
        <v>23437.5</v>
      </c>
      <c r="D14" s="184">
        <f t="shared" si="1"/>
        <v>46875</v>
      </c>
      <c r="E14" s="356">
        <v>0</v>
      </c>
      <c r="F14" s="356">
        <v>0</v>
      </c>
      <c r="G14" s="184">
        <f t="shared" si="2"/>
        <v>0</v>
      </c>
      <c r="H14" s="356">
        <v>0</v>
      </c>
      <c r="I14" s="356">
        <v>0</v>
      </c>
      <c r="J14" s="184">
        <f t="shared" si="0"/>
        <v>0</v>
      </c>
      <c r="K14" s="357">
        <f t="shared" si="3"/>
        <v>0</v>
      </c>
      <c r="L14" s="357">
        <f t="shared" si="4"/>
        <v>0</v>
      </c>
      <c r="M14" s="206">
        <f t="shared" si="5"/>
        <v>0</v>
      </c>
    </row>
    <row r="15" spans="1:13" ht="13.5" thickBot="1">
      <c r="A15" s="534" t="s">
        <v>10</v>
      </c>
      <c r="B15" s="356"/>
      <c r="C15" s="356"/>
      <c r="D15" s="184">
        <f t="shared" si="1"/>
        <v>0</v>
      </c>
      <c r="E15" s="356">
        <v>0</v>
      </c>
      <c r="F15" s="356">
        <v>0</v>
      </c>
      <c r="G15" s="184">
        <f t="shared" si="2"/>
        <v>0</v>
      </c>
      <c r="H15" s="356">
        <v>416.61</v>
      </c>
      <c r="I15" s="356">
        <v>416.64</v>
      </c>
      <c r="J15" s="184">
        <f t="shared" si="0"/>
        <v>833.25</v>
      </c>
      <c r="K15" s="357">
        <v>0</v>
      </c>
      <c r="L15" s="357">
        <v>0</v>
      </c>
      <c r="M15" s="206">
        <v>0</v>
      </c>
    </row>
    <row r="16" spans="1:13" ht="13.5" thickBot="1">
      <c r="A16" s="177"/>
      <c r="B16" s="182"/>
      <c r="C16" s="182"/>
      <c r="D16" s="182"/>
      <c r="E16" s="182"/>
      <c r="F16" s="182"/>
      <c r="G16" s="182"/>
      <c r="H16" s="182"/>
      <c r="I16" s="182"/>
      <c r="J16" s="182"/>
      <c r="K16" s="337"/>
      <c r="L16" s="337"/>
      <c r="M16" s="183"/>
    </row>
    <row r="17" spans="1:13" ht="13.5" thickBot="1">
      <c r="A17" s="513" t="s">
        <v>13</v>
      </c>
      <c r="B17" s="358">
        <f>SUM(B9:B15)</f>
        <v>2339837.5</v>
      </c>
      <c r="C17" s="358">
        <f t="shared" ref="C17:M17" si="6">SUM(C9:C15)</f>
        <v>2339837.5</v>
      </c>
      <c r="D17" s="358">
        <f t="shared" si="6"/>
        <v>4679675</v>
      </c>
      <c r="E17" s="358">
        <f t="shared" si="6"/>
        <v>72302.14</v>
      </c>
      <c r="F17" s="358">
        <f t="shared" si="6"/>
        <v>72302.13</v>
      </c>
      <c r="G17" s="358">
        <f t="shared" si="6"/>
        <v>144604.26999999999</v>
      </c>
      <c r="H17" s="358">
        <f t="shared" si="6"/>
        <v>193516.37</v>
      </c>
      <c r="I17" s="358">
        <f t="shared" si="6"/>
        <v>193516.42</v>
      </c>
      <c r="J17" s="358">
        <f t="shared" si="6"/>
        <v>387032.79</v>
      </c>
      <c r="K17" s="359">
        <f t="shared" si="6"/>
        <v>0.65726299727372717</v>
      </c>
      <c r="L17" s="359">
        <f t="shared" si="6"/>
        <v>0.65726320277579031</v>
      </c>
      <c r="M17" s="360">
        <f t="shared" si="6"/>
        <v>0.65726310002475874</v>
      </c>
    </row>
    <row r="18" spans="1:13">
      <c r="A18" s="207"/>
      <c r="B18" s="207"/>
      <c r="C18" s="207"/>
      <c r="D18" s="207"/>
      <c r="E18" s="207"/>
      <c r="F18" s="207"/>
      <c r="G18" s="207"/>
      <c r="H18" s="207"/>
      <c r="I18" s="207" t="s">
        <v>50</v>
      </c>
      <c r="J18" s="207"/>
      <c r="K18" s="207"/>
      <c r="L18" s="207"/>
      <c r="M18" s="207"/>
    </row>
    <row r="19" spans="1:13" ht="16.5">
      <c r="A19" s="719" t="s">
        <v>51</v>
      </c>
      <c r="B19" s="719"/>
      <c r="C19" s="719"/>
      <c r="D19" s="719"/>
      <c r="E19" s="719"/>
      <c r="F19" s="719"/>
      <c r="G19" s="719"/>
      <c r="H19" s="719"/>
      <c r="I19" s="719"/>
      <c r="J19" s="303"/>
      <c r="K19" s="303"/>
      <c r="L19" s="303"/>
      <c r="M19" s="594"/>
    </row>
    <row r="20" spans="1:13" ht="16.5">
      <c r="A20" s="717" t="s">
        <v>52</v>
      </c>
      <c r="B20" s="717"/>
      <c r="C20" s="717"/>
      <c r="D20" s="717"/>
      <c r="E20" s="717"/>
      <c r="F20" s="717"/>
      <c r="G20" s="587"/>
      <c r="H20" s="587"/>
      <c r="I20" s="587"/>
      <c r="J20" s="587"/>
      <c r="K20" s="587"/>
      <c r="L20" s="587"/>
      <c r="M20" s="587"/>
    </row>
    <row r="21" spans="1:13" ht="16.5">
      <c r="A21" s="718" t="s">
        <v>53</v>
      </c>
      <c r="B21" s="718"/>
      <c r="C21" s="718"/>
      <c r="D21" s="718"/>
      <c r="E21" s="718"/>
      <c r="F21" s="718"/>
      <c r="G21" s="588"/>
      <c r="H21" s="588"/>
      <c r="I21" s="588"/>
      <c r="J21" s="589"/>
      <c r="K21" s="589"/>
      <c r="L21" s="589"/>
      <c r="M21" s="589"/>
    </row>
    <row r="22" spans="1:13" ht="12.75" customHeight="1">
      <c r="A22" s="672"/>
      <c r="B22" s="586"/>
      <c r="C22" s="586"/>
      <c r="D22" s="586"/>
      <c r="E22" s="586"/>
      <c r="F22" s="586"/>
      <c r="G22" s="16"/>
      <c r="H22" s="16"/>
      <c r="I22" s="566"/>
      <c r="J22" s="566"/>
      <c r="K22" s="566"/>
      <c r="L22" s="566"/>
      <c r="M22" s="566"/>
    </row>
    <row r="23" spans="1:13" ht="12.75" customHeight="1">
      <c r="A23" s="704" t="s">
        <v>41</v>
      </c>
      <c r="B23" s="705"/>
      <c r="C23" s="705"/>
      <c r="D23" s="705"/>
      <c r="E23" s="705"/>
      <c r="F23" s="705"/>
      <c r="G23" s="705"/>
      <c r="H23" s="705"/>
      <c r="I23" s="664"/>
      <c r="J23" s="664"/>
      <c r="K23" s="664"/>
      <c r="L23" s="664"/>
      <c r="M23" s="664"/>
    </row>
    <row r="26" spans="1:13">
      <c r="J26" s="593"/>
    </row>
    <row r="29" spans="1:13">
      <c r="C29" s="593"/>
      <c r="G29" s="593"/>
    </row>
    <row r="32" spans="1:13">
      <c r="H32" s="567"/>
    </row>
  </sheetData>
  <mergeCells count="11">
    <mergeCell ref="A23:H23"/>
    <mergeCell ref="A1:M1"/>
    <mergeCell ref="A2:M2"/>
    <mergeCell ref="A3:M3"/>
    <mergeCell ref="B4:D4"/>
    <mergeCell ref="E4:G4"/>
    <mergeCell ref="H4:J4"/>
    <mergeCell ref="K4:M4"/>
    <mergeCell ref="A20:F20"/>
    <mergeCell ref="A21:F21"/>
    <mergeCell ref="A19:I19"/>
  </mergeCells>
  <printOptions horizontalCentered="1" verticalCentered="1"/>
  <pageMargins left="0.25" right="0.25" top="0.5" bottom="0.5" header="0.5" footer="0.5"/>
  <pageSetup scale="7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N17"/>
  <sheetViews>
    <sheetView zoomScaleNormal="100" workbookViewId="0">
      <selection sqref="A1:E15"/>
    </sheetView>
  </sheetViews>
  <sheetFormatPr defaultRowHeight="12.75"/>
  <cols>
    <col min="1" max="1" width="17.5703125" customWidth="1"/>
    <col min="2" max="5" width="28.5703125" customWidth="1"/>
    <col min="6" max="12" width="9.5703125" customWidth="1"/>
    <col min="13" max="13" width="13.5703125" customWidth="1"/>
  </cols>
  <sheetData>
    <row r="1" spans="1:14" ht="15.75">
      <c r="A1" s="732" t="s">
        <v>448</v>
      </c>
      <c r="B1" s="732"/>
      <c r="C1" s="732"/>
      <c r="D1" s="732"/>
      <c r="E1" s="732"/>
      <c r="F1" s="662"/>
      <c r="G1" s="662"/>
      <c r="H1" s="662"/>
      <c r="I1" s="662"/>
      <c r="J1" s="662"/>
      <c r="K1" s="662"/>
      <c r="L1" s="662"/>
      <c r="M1" s="662"/>
      <c r="N1" s="662"/>
    </row>
    <row r="2" spans="1:14" ht="15.75">
      <c r="A2" s="732" t="s">
        <v>20</v>
      </c>
      <c r="B2" s="732"/>
      <c r="C2" s="732"/>
      <c r="D2" s="732"/>
      <c r="E2" s="732"/>
      <c r="F2" s="662"/>
      <c r="G2" s="662"/>
      <c r="H2" s="662"/>
      <c r="I2" s="662"/>
      <c r="J2" s="662"/>
      <c r="K2" s="662"/>
      <c r="L2" s="662"/>
      <c r="M2" s="662"/>
      <c r="N2" s="662"/>
    </row>
    <row r="3" spans="1:14" ht="15.75">
      <c r="A3" s="908" t="s">
        <v>21</v>
      </c>
      <c r="B3" s="908"/>
      <c r="C3" s="908"/>
      <c r="D3" s="908"/>
      <c r="E3" s="908"/>
      <c r="F3" s="662"/>
      <c r="G3" s="662"/>
      <c r="H3" s="662"/>
      <c r="I3" s="662"/>
      <c r="J3" s="662"/>
      <c r="K3" s="662"/>
      <c r="L3" s="662"/>
      <c r="M3" s="662"/>
      <c r="N3" s="662"/>
    </row>
    <row r="4" spans="1:14">
      <c r="A4" s="912">
        <v>2019</v>
      </c>
      <c r="B4" s="31" t="s">
        <v>449</v>
      </c>
      <c r="C4" s="684" t="s">
        <v>44</v>
      </c>
      <c r="D4" s="684" t="s">
        <v>450</v>
      </c>
      <c r="E4" s="684" t="s">
        <v>451</v>
      </c>
      <c r="F4" s="662"/>
      <c r="G4" s="662"/>
      <c r="H4" s="662"/>
      <c r="I4" s="662"/>
      <c r="J4" s="662"/>
      <c r="K4" s="662"/>
      <c r="L4" s="662"/>
      <c r="M4" s="662"/>
      <c r="N4" s="662"/>
    </row>
    <row r="5" spans="1:14">
      <c r="A5" s="913"/>
      <c r="B5" s="681" t="s">
        <v>18</v>
      </c>
      <c r="C5" s="684" t="s">
        <v>18</v>
      </c>
      <c r="D5" s="681" t="s">
        <v>18</v>
      </c>
      <c r="E5" s="681" t="s">
        <v>452</v>
      </c>
      <c r="F5" s="662"/>
      <c r="G5" s="662"/>
      <c r="H5" s="662"/>
      <c r="I5" s="662"/>
      <c r="J5" s="662"/>
      <c r="K5" s="662"/>
      <c r="L5" s="662"/>
      <c r="M5" s="662"/>
      <c r="N5" s="662"/>
    </row>
    <row r="6" spans="1:14">
      <c r="A6" s="3"/>
      <c r="B6" s="1"/>
      <c r="C6" s="1"/>
      <c r="D6" s="1"/>
      <c r="E6" s="1"/>
      <c r="F6" s="662"/>
      <c r="G6" s="662"/>
      <c r="H6" s="662"/>
      <c r="I6" s="662"/>
      <c r="J6" s="662"/>
      <c r="K6" s="662"/>
      <c r="L6" s="662"/>
      <c r="M6" s="662"/>
      <c r="N6" s="662"/>
    </row>
    <row r="7" spans="1:14">
      <c r="A7" s="193"/>
      <c r="B7" s="30"/>
      <c r="C7" s="108"/>
      <c r="D7" s="527"/>
      <c r="E7" s="29"/>
      <c r="F7" s="662"/>
      <c r="G7" s="662"/>
      <c r="H7" s="662"/>
      <c r="I7" s="662"/>
      <c r="J7" s="662"/>
      <c r="K7" s="662"/>
      <c r="L7" s="662"/>
      <c r="M7" s="662"/>
      <c r="N7" s="662"/>
    </row>
    <row r="8" spans="1:14">
      <c r="A8" s="2" t="s">
        <v>453</v>
      </c>
      <c r="B8" s="30">
        <v>265103.40000000002</v>
      </c>
      <c r="C8" s="108">
        <v>21591.369999999988</v>
      </c>
      <c r="D8" s="526">
        <v>133058.44</v>
      </c>
      <c r="E8" s="29">
        <f>D8/B8</f>
        <v>0.50191148057701251</v>
      </c>
      <c r="F8" s="662"/>
      <c r="G8" s="662"/>
      <c r="H8" s="662"/>
      <c r="I8" s="662"/>
      <c r="J8" s="662"/>
      <c r="K8" s="662"/>
      <c r="L8" s="662"/>
      <c r="M8" s="662"/>
      <c r="N8" s="662"/>
    </row>
    <row r="9" spans="1:14">
      <c r="A9" s="185"/>
      <c r="B9" s="87"/>
      <c r="C9" s="165"/>
      <c r="D9" s="87"/>
      <c r="E9" s="29"/>
      <c r="F9" s="662"/>
      <c r="G9" s="662"/>
      <c r="H9" s="662"/>
      <c r="I9" s="662"/>
      <c r="J9" s="662"/>
      <c r="K9" s="662"/>
      <c r="L9" s="662"/>
      <c r="M9" s="662"/>
      <c r="N9" s="662"/>
    </row>
    <row r="10" spans="1:14" s="12" customFormat="1">
      <c r="A10" s="185"/>
      <c r="B10" s="30"/>
      <c r="C10" s="108"/>
      <c r="D10" s="526"/>
      <c r="E10" s="29"/>
    </row>
    <row r="11" spans="1:14" s="12" customFormat="1">
      <c r="A11" s="449" t="s">
        <v>452</v>
      </c>
      <c r="B11" s="89">
        <f>SUM(B7:B10)</f>
        <v>265103.40000000002</v>
      </c>
      <c r="C11" s="89">
        <f t="shared" ref="C11:D11" si="0">SUM(C7:C10)</f>
        <v>21591.369999999988</v>
      </c>
      <c r="D11" s="89">
        <f t="shared" si="0"/>
        <v>133058.44</v>
      </c>
      <c r="E11" s="90">
        <f>SUM(E7:E10)</f>
        <v>0.50191148057701251</v>
      </c>
    </row>
    <row r="12" spans="1:14">
      <c r="A12" s="4"/>
      <c r="B12" s="662"/>
      <c r="C12" s="662"/>
      <c r="D12" s="662"/>
      <c r="E12" s="662"/>
      <c r="F12" s="662"/>
      <c r="G12" s="662"/>
      <c r="H12" s="662"/>
      <c r="I12" s="662"/>
      <c r="J12" s="662"/>
      <c r="K12" s="662"/>
      <c r="L12" s="662"/>
      <c r="M12" s="662"/>
      <c r="N12" s="662"/>
    </row>
    <row r="13" spans="1:14">
      <c r="A13" s="909" t="s">
        <v>454</v>
      </c>
      <c r="B13" s="909"/>
      <c r="C13" s="909"/>
      <c r="D13" s="909"/>
      <c r="E13" s="909"/>
      <c r="F13" s="662"/>
      <c r="G13" s="662"/>
      <c r="H13" s="662"/>
      <c r="I13" s="662"/>
      <c r="J13" s="662"/>
      <c r="K13" s="662"/>
      <c r="L13" s="662"/>
      <c r="M13" s="662"/>
      <c r="N13" s="662"/>
    </row>
    <row r="14" spans="1:14">
      <c r="A14" s="4"/>
      <c r="B14" s="662"/>
      <c r="C14" s="662"/>
      <c r="D14" s="662"/>
      <c r="E14" s="662"/>
      <c r="F14" s="662"/>
      <c r="G14" s="662"/>
      <c r="H14" s="662"/>
      <c r="I14" s="662"/>
      <c r="J14" s="662"/>
      <c r="K14" s="662"/>
      <c r="L14" s="662"/>
      <c r="M14" s="662"/>
      <c r="N14" s="662"/>
    </row>
    <row r="15" spans="1:14">
      <c r="A15" s="910" t="s">
        <v>455</v>
      </c>
      <c r="B15" s="911"/>
      <c r="C15" s="911"/>
      <c r="D15" s="911"/>
      <c r="E15" s="911"/>
      <c r="F15" s="9"/>
      <c r="G15" s="9"/>
      <c r="H15" s="9"/>
      <c r="I15" s="9"/>
      <c r="J15" s="9"/>
      <c r="K15" s="9"/>
      <c r="L15" s="9"/>
      <c r="M15" s="9"/>
      <c r="N15" s="9"/>
    </row>
    <row r="16" spans="1:14">
      <c r="A16" s="662"/>
      <c r="B16" s="4"/>
      <c r="C16" s="662"/>
      <c r="D16" s="662"/>
      <c r="E16" s="662"/>
      <c r="F16" s="662"/>
      <c r="G16" s="662"/>
      <c r="H16" s="662"/>
      <c r="I16" s="662"/>
      <c r="J16" s="662"/>
      <c r="K16" s="662"/>
      <c r="L16" s="662"/>
      <c r="M16" s="662"/>
      <c r="N16" s="662"/>
    </row>
    <row r="17" spans="2:2">
      <c r="B17" s="4"/>
    </row>
  </sheetData>
  <mergeCells count="6">
    <mergeCell ref="A1:E1"/>
    <mergeCell ref="A2:E2"/>
    <mergeCell ref="A3:E3"/>
    <mergeCell ref="A13:E13"/>
    <mergeCell ref="A15:E15"/>
    <mergeCell ref="A4:A5"/>
  </mergeCells>
  <printOptions horizontalCentered="1" verticalCentered="1" headings="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58"/>
  <sheetViews>
    <sheetView zoomScale="90" zoomScaleNormal="90" workbookViewId="0">
      <selection activeCell="F56" sqref="F56:F57"/>
    </sheetView>
  </sheetViews>
  <sheetFormatPr defaultColWidth="9.42578125" defaultRowHeight="12.75"/>
  <cols>
    <col min="1" max="1" width="62.42578125" customWidth="1"/>
    <col min="2" max="2" width="14.42578125" customWidth="1"/>
  </cols>
  <sheetData>
    <row r="1" spans="1:2" ht="18" customHeight="1">
      <c r="A1" s="915" t="s">
        <v>456</v>
      </c>
      <c r="B1" s="916"/>
    </row>
    <row r="2" spans="1:2" ht="18" customHeight="1">
      <c r="A2" s="917" t="s">
        <v>20</v>
      </c>
      <c r="B2" s="918"/>
    </row>
    <row r="3" spans="1:2" ht="18" customHeight="1">
      <c r="A3" s="915" t="s">
        <v>457</v>
      </c>
      <c r="B3" s="916"/>
    </row>
    <row r="4" spans="1:2" ht="17.25" thickBot="1">
      <c r="A4" s="547" t="s">
        <v>458</v>
      </c>
      <c r="B4" s="548">
        <v>226</v>
      </c>
    </row>
    <row r="5" spans="1:2" ht="17.25" thickBot="1">
      <c r="A5" s="919" t="s">
        <v>459</v>
      </c>
      <c r="B5" s="920"/>
    </row>
    <row r="6" spans="1:2" ht="16.5">
      <c r="A6" s="551" t="s">
        <v>460</v>
      </c>
      <c r="B6" s="549">
        <v>0</v>
      </c>
    </row>
    <row r="7" spans="1:2" ht="16.5">
      <c r="A7" s="552" t="s">
        <v>461</v>
      </c>
      <c r="B7" s="550">
        <v>0</v>
      </c>
    </row>
    <row r="8" spans="1:2" ht="16.5">
      <c r="A8" s="552" t="s">
        <v>462</v>
      </c>
      <c r="B8" s="550">
        <v>0</v>
      </c>
    </row>
    <row r="9" spans="1:2" ht="16.5">
      <c r="A9" s="552" t="s">
        <v>463</v>
      </c>
      <c r="B9" s="550">
        <v>0</v>
      </c>
    </row>
    <row r="10" spans="1:2" ht="16.5">
      <c r="A10" s="552" t="s">
        <v>464</v>
      </c>
      <c r="B10" s="550">
        <v>0</v>
      </c>
    </row>
    <row r="11" spans="1:2" ht="16.5">
      <c r="A11" s="552" t="s">
        <v>465</v>
      </c>
      <c r="B11" s="550">
        <v>0</v>
      </c>
    </row>
    <row r="12" spans="1:2" ht="16.5">
      <c r="A12" s="552" t="s">
        <v>466</v>
      </c>
      <c r="B12" s="550">
        <v>0</v>
      </c>
    </row>
    <row r="13" spans="1:2" ht="16.5">
      <c r="A13" s="552" t="s">
        <v>467</v>
      </c>
      <c r="B13" s="550">
        <v>0</v>
      </c>
    </row>
    <row r="14" spans="1:2" ht="16.5">
      <c r="A14" s="552" t="s">
        <v>468</v>
      </c>
      <c r="B14" s="550">
        <v>0</v>
      </c>
    </row>
    <row r="15" spans="1:2" ht="16.5">
      <c r="A15" s="552" t="s">
        <v>469</v>
      </c>
      <c r="B15" s="550">
        <v>0</v>
      </c>
    </row>
    <row r="16" spans="1:2" ht="16.5">
      <c r="A16" s="552" t="s">
        <v>470</v>
      </c>
      <c r="B16" s="550">
        <v>0</v>
      </c>
    </row>
    <row r="17" spans="1:2" ht="16.5">
      <c r="A17" s="552" t="s">
        <v>471</v>
      </c>
      <c r="B17" s="550">
        <v>0</v>
      </c>
    </row>
    <row r="18" spans="1:2" ht="16.5">
      <c r="A18" s="552" t="s">
        <v>472</v>
      </c>
      <c r="B18" s="550">
        <v>0</v>
      </c>
    </row>
    <row r="19" spans="1:2" ht="16.5">
      <c r="A19" s="552" t="s">
        <v>473</v>
      </c>
      <c r="B19" s="550">
        <v>0</v>
      </c>
    </row>
    <row r="20" spans="1:2" ht="16.5">
      <c r="A20" s="552" t="s">
        <v>474</v>
      </c>
      <c r="B20" s="550">
        <v>0</v>
      </c>
    </row>
    <row r="21" spans="1:2" ht="16.5">
      <c r="A21" s="552" t="s">
        <v>475</v>
      </c>
      <c r="B21" s="550">
        <v>0</v>
      </c>
    </row>
    <row r="22" spans="1:2" ht="16.5">
      <c r="A22" s="555" t="s">
        <v>476</v>
      </c>
      <c r="B22" s="556">
        <v>0</v>
      </c>
    </row>
    <row r="23" spans="1:2" ht="16.5">
      <c r="A23" s="923"/>
      <c r="B23" s="923"/>
    </row>
    <row r="24" spans="1:2" ht="16.5">
      <c r="A24" s="921" t="s">
        <v>477</v>
      </c>
      <c r="B24" s="922"/>
    </row>
    <row r="25" spans="1:2" ht="16.5">
      <c r="A25" s="552" t="s">
        <v>460</v>
      </c>
      <c r="B25" s="550">
        <v>0</v>
      </c>
    </row>
    <row r="26" spans="1:2" ht="16.5">
      <c r="A26" s="552" t="s">
        <v>461</v>
      </c>
      <c r="B26" s="550">
        <v>1</v>
      </c>
    </row>
    <row r="27" spans="1:2" ht="16.5">
      <c r="A27" s="552" t="s">
        <v>478</v>
      </c>
      <c r="B27" s="550">
        <v>11</v>
      </c>
    </row>
    <row r="28" spans="1:2" ht="16.5">
      <c r="A28" s="552" t="s">
        <v>479</v>
      </c>
      <c r="B28" s="550">
        <v>0</v>
      </c>
    </row>
    <row r="29" spans="1:2" ht="16.5" customHeight="1">
      <c r="A29" s="552" t="s">
        <v>480</v>
      </c>
      <c r="B29" s="550">
        <v>1</v>
      </c>
    </row>
    <row r="30" spans="1:2" ht="16.5">
      <c r="A30" s="552" t="s">
        <v>481</v>
      </c>
      <c r="B30" s="550">
        <v>0</v>
      </c>
    </row>
    <row r="31" spans="1:2" ht="16.5">
      <c r="A31" s="552" t="s">
        <v>482</v>
      </c>
      <c r="B31" s="550">
        <v>0</v>
      </c>
    </row>
    <row r="32" spans="1:2" ht="16.5">
      <c r="A32" s="552" t="s">
        <v>483</v>
      </c>
      <c r="B32" s="550">
        <v>0</v>
      </c>
    </row>
    <row r="33" spans="1:2" ht="16.5">
      <c r="A33" s="552" t="s">
        <v>484</v>
      </c>
      <c r="B33" s="550">
        <v>0</v>
      </c>
    </row>
    <row r="34" spans="1:2" ht="16.5">
      <c r="A34" s="552" t="s">
        <v>485</v>
      </c>
      <c r="B34" s="550">
        <v>0</v>
      </c>
    </row>
    <row r="35" spans="1:2" ht="16.5">
      <c r="A35" s="552" t="s">
        <v>486</v>
      </c>
      <c r="B35" s="550">
        <v>0</v>
      </c>
    </row>
    <row r="36" spans="1:2" ht="16.5">
      <c r="A36" s="552" t="s">
        <v>487</v>
      </c>
      <c r="B36" s="550">
        <v>1</v>
      </c>
    </row>
    <row r="37" spans="1:2" ht="16.5">
      <c r="A37" s="552" t="s">
        <v>488</v>
      </c>
      <c r="B37" s="550">
        <v>1</v>
      </c>
    </row>
    <row r="38" spans="1:2" ht="16.5">
      <c r="A38" s="552" t="s">
        <v>489</v>
      </c>
      <c r="B38" s="550">
        <v>1</v>
      </c>
    </row>
    <row r="39" spans="1:2" ht="16.5">
      <c r="A39" s="552" t="s">
        <v>490</v>
      </c>
      <c r="B39" s="550">
        <v>7</v>
      </c>
    </row>
    <row r="40" spans="1:2" ht="16.5">
      <c r="A40" s="552" t="s">
        <v>491</v>
      </c>
      <c r="B40" s="550">
        <v>0</v>
      </c>
    </row>
    <row r="41" spans="1:2" ht="16.5">
      <c r="A41" s="552" t="s">
        <v>492</v>
      </c>
      <c r="B41" s="550">
        <v>0</v>
      </c>
    </row>
    <row r="42" spans="1:2" ht="16.5">
      <c r="A42" s="552" t="s">
        <v>493</v>
      </c>
      <c r="B42" s="550">
        <v>0</v>
      </c>
    </row>
    <row r="43" spans="1:2" ht="16.5">
      <c r="A43" s="552" t="s">
        <v>494</v>
      </c>
      <c r="B43" s="550">
        <v>0</v>
      </c>
    </row>
    <row r="44" spans="1:2" ht="16.5">
      <c r="A44" s="552" t="s">
        <v>495</v>
      </c>
      <c r="B44" s="550">
        <v>0</v>
      </c>
    </row>
    <row r="45" spans="1:2" ht="16.5">
      <c r="A45" s="552" t="s">
        <v>470</v>
      </c>
      <c r="B45" s="550">
        <v>0</v>
      </c>
    </row>
    <row r="46" spans="1:2" ht="16.5">
      <c r="A46" s="552" t="s">
        <v>471</v>
      </c>
      <c r="B46" s="550">
        <v>0</v>
      </c>
    </row>
    <row r="47" spans="1:2" ht="16.5">
      <c r="A47" s="552" t="s">
        <v>475</v>
      </c>
      <c r="B47" s="550">
        <v>0</v>
      </c>
    </row>
    <row r="48" spans="1:2" ht="16.5" customHeight="1">
      <c r="A48" s="542" t="s">
        <v>496</v>
      </c>
      <c r="B48" s="543">
        <v>23</v>
      </c>
    </row>
    <row r="49" spans="1:2" ht="14.25">
      <c r="A49" s="544"/>
      <c r="B49" s="544"/>
    </row>
    <row r="50" spans="1:2" ht="41.25" customHeight="1">
      <c r="A50" s="947" t="s">
        <v>535</v>
      </c>
      <c r="B50" s="947"/>
    </row>
    <row r="51" spans="1:2" ht="15">
      <c r="A51" s="545"/>
      <c r="B51" s="544"/>
    </row>
    <row r="52" spans="1:2" ht="29.25" customHeight="1">
      <c r="A52" s="947" t="s">
        <v>497</v>
      </c>
      <c r="B52" s="947"/>
    </row>
    <row r="53" spans="1:2" ht="14.25">
      <c r="A53" s="546"/>
      <c r="B53" s="544"/>
    </row>
    <row r="54" spans="1:2" s="12" customFormat="1" ht="27.75" customHeight="1">
      <c r="A54" s="868" t="s">
        <v>498</v>
      </c>
      <c r="B54" s="868"/>
    </row>
    <row r="55" spans="1:2" s="12" customFormat="1" ht="28.5" customHeight="1">
      <c r="A55" s="868" t="s">
        <v>499</v>
      </c>
      <c r="B55" s="868"/>
    </row>
    <row r="56" spans="1:2" s="12" customFormat="1" ht="12.75" customHeight="1">
      <c r="A56" s="690" t="s">
        <v>500</v>
      </c>
      <c r="B56" s="690"/>
    </row>
    <row r="57" spans="1:2" s="12" customFormat="1" ht="12.75" customHeight="1">
      <c r="A57" s="690" t="s">
        <v>501</v>
      </c>
      <c r="B57" s="690"/>
    </row>
    <row r="58" spans="1:2" s="12" customFormat="1" ht="26.25" customHeight="1">
      <c r="A58" s="914" t="s">
        <v>502</v>
      </c>
      <c r="B58" s="914"/>
    </row>
  </sheetData>
  <mergeCells count="11">
    <mergeCell ref="A54:B54"/>
    <mergeCell ref="A58:B58"/>
    <mergeCell ref="A1:B1"/>
    <mergeCell ref="A2:B2"/>
    <mergeCell ref="A3:B3"/>
    <mergeCell ref="A5:B5"/>
    <mergeCell ref="A50:B50"/>
    <mergeCell ref="A52:B52"/>
    <mergeCell ref="A55:B55"/>
    <mergeCell ref="A24:B24"/>
    <mergeCell ref="A23:B23"/>
  </mergeCells>
  <printOptions horizontalCentered="1" verticalCentered="1"/>
  <pageMargins left="0.25" right="0.25" top="0.5" bottom="0.5" header="0.5" footer="0.5"/>
  <pageSetup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FD37"/>
  <sheetViews>
    <sheetView tabSelected="1" topLeftCell="A16" workbookViewId="0">
      <selection activeCell="A33" sqref="A33:G33"/>
    </sheetView>
  </sheetViews>
  <sheetFormatPr defaultColWidth="8.5703125" defaultRowHeight="12.75"/>
  <cols>
    <col min="1" max="1" width="8.5703125" style="52" customWidth="1"/>
    <col min="2" max="2" width="11.5703125" style="17" customWidth="1"/>
    <col min="3" max="3" width="39.28515625" style="17" customWidth="1"/>
    <col min="4" max="4" width="10.5703125" style="17" customWidth="1"/>
    <col min="5" max="5" width="9.5703125" style="17" customWidth="1"/>
    <col min="6" max="6" width="11.5703125" style="17" customWidth="1"/>
    <col min="7" max="7" width="24.5703125" style="17" customWidth="1"/>
  </cols>
  <sheetData>
    <row r="1" spans="1:7" ht="30" customHeight="1">
      <c r="A1" s="925" t="s">
        <v>503</v>
      </c>
      <c r="B1" s="926"/>
      <c r="C1" s="926"/>
      <c r="D1" s="926"/>
      <c r="E1" s="926"/>
      <c r="F1" s="926"/>
      <c r="G1" s="927"/>
    </row>
    <row r="2" spans="1:7" ht="31.5" customHeight="1">
      <c r="A2" s="928" t="s">
        <v>20</v>
      </c>
      <c r="B2" s="929"/>
      <c r="C2" s="929"/>
      <c r="D2" s="929"/>
      <c r="E2" s="929"/>
      <c r="F2" s="929"/>
      <c r="G2" s="930"/>
    </row>
    <row r="3" spans="1:7" ht="27.75" customHeight="1">
      <c r="A3" s="931" t="s">
        <v>504</v>
      </c>
      <c r="B3" s="932"/>
      <c r="C3" s="932"/>
      <c r="D3" s="932"/>
      <c r="E3" s="932"/>
      <c r="F3" s="932"/>
      <c r="G3" s="933"/>
    </row>
    <row r="4" spans="1:7" s="51" customFormat="1" ht="15">
      <c r="A4" s="934" t="s">
        <v>505</v>
      </c>
      <c r="B4" s="934" t="s">
        <v>506</v>
      </c>
      <c r="C4" s="934" t="s">
        <v>507</v>
      </c>
      <c r="D4" s="937" t="s">
        <v>508</v>
      </c>
      <c r="E4" s="938"/>
      <c r="F4" s="938"/>
      <c r="G4" s="939"/>
    </row>
    <row r="5" spans="1:7" s="124" customFormat="1" ht="46.5" customHeight="1">
      <c r="A5" s="935"/>
      <c r="B5" s="936"/>
      <c r="C5" s="936"/>
      <c r="D5" s="529" t="s">
        <v>509</v>
      </c>
      <c r="E5" s="694" t="s">
        <v>510</v>
      </c>
      <c r="F5" s="694" t="s">
        <v>511</v>
      </c>
      <c r="G5" s="694" t="s">
        <v>512</v>
      </c>
    </row>
    <row r="6" spans="1:7" s="16" customFormat="1" ht="12.75" customHeight="1">
      <c r="A6" s="122" t="s">
        <v>444</v>
      </c>
      <c r="B6" s="528" t="s">
        <v>513</v>
      </c>
      <c r="C6" s="528" t="s">
        <v>514</v>
      </c>
      <c r="D6" s="528">
        <v>1</v>
      </c>
      <c r="E6" s="528" t="s">
        <v>444</v>
      </c>
      <c r="F6" s="528">
        <v>18</v>
      </c>
      <c r="G6" s="528" t="s">
        <v>515</v>
      </c>
    </row>
    <row r="7" spans="1:7" s="16" customFormat="1" ht="12.75" customHeight="1">
      <c r="A7" s="122" t="s">
        <v>444</v>
      </c>
      <c r="B7" s="528" t="s">
        <v>516</v>
      </c>
      <c r="C7" s="528" t="s">
        <v>514</v>
      </c>
      <c r="D7" s="528">
        <v>16</v>
      </c>
      <c r="E7" s="528" t="s">
        <v>444</v>
      </c>
      <c r="F7" s="528">
        <v>48</v>
      </c>
      <c r="G7" s="528" t="s">
        <v>515</v>
      </c>
    </row>
    <row r="8" spans="1:7" s="16" customFormat="1" ht="12.75" customHeight="1">
      <c r="A8" s="122" t="s">
        <v>444</v>
      </c>
      <c r="B8" s="528" t="s">
        <v>517</v>
      </c>
      <c r="C8" s="528" t="s">
        <v>514</v>
      </c>
      <c r="D8" s="528">
        <v>20</v>
      </c>
      <c r="E8" s="528" t="s">
        <v>444</v>
      </c>
      <c r="F8" s="528">
        <v>74</v>
      </c>
      <c r="G8" s="528" t="s">
        <v>515</v>
      </c>
    </row>
    <row r="9" spans="1:7" s="16" customFormat="1" ht="12.75" customHeight="1">
      <c r="A9" s="122" t="s">
        <v>444</v>
      </c>
      <c r="B9" s="528" t="s">
        <v>518</v>
      </c>
      <c r="C9" s="528" t="s">
        <v>514</v>
      </c>
      <c r="D9" s="528">
        <v>7</v>
      </c>
      <c r="E9" s="528" t="s">
        <v>444</v>
      </c>
      <c r="F9" s="528">
        <v>24</v>
      </c>
      <c r="G9" s="528" t="s">
        <v>515</v>
      </c>
    </row>
    <row r="10" spans="1:7" s="16" customFormat="1" ht="12.75" customHeight="1">
      <c r="A10" s="122" t="s">
        <v>444</v>
      </c>
      <c r="B10" s="528" t="s">
        <v>519</v>
      </c>
      <c r="C10" s="528" t="s">
        <v>514</v>
      </c>
      <c r="D10" s="528">
        <v>1</v>
      </c>
      <c r="E10" s="528" t="s">
        <v>444</v>
      </c>
      <c r="F10" s="528">
        <v>1</v>
      </c>
      <c r="G10" s="528" t="s">
        <v>515</v>
      </c>
    </row>
    <row r="11" spans="1:7" s="16" customFormat="1" ht="12.75" customHeight="1">
      <c r="A11" s="122" t="s">
        <v>444</v>
      </c>
      <c r="B11" s="528" t="s">
        <v>520</v>
      </c>
      <c r="C11" s="528" t="s">
        <v>514</v>
      </c>
      <c r="D11" s="528">
        <v>6</v>
      </c>
      <c r="E11" s="528" t="s">
        <v>444</v>
      </c>
      <c r="F11" s="528">
        <v>57</v>
      </c>
      <c r="G11" s="528" t="s">
        <v>515</v>
      </c>
    </row>
    <row r="12" spans="1:7" s="16" customFormat="1" ht="12.75" customHeight="1">
      <c r="A12" s="122" t="s">
        <v>444</v>
      </c>
      <c r="B12" s="528" t="s">
        <v>521</v>
      </c>
      <c r="C12" s="528" t="s">
        <v>514</v>
      </c>
      <c r="D12" s="528">
        <v>1</v>
      </c>
      <c r="E12" s="528" t="s">
        <v>444</v>
      </c>
      <c r="F12" s="528">
        <v>2</v>
      </c>
      <c r="G12" s="528" t="s">
        <v>515</v>
      </c>
    </row>
    <row r="13" spans="1:7" s="16" customFormat="1" ht="12.75" customHeight="1">
      <c r="A13" s="122" t="s">
        <v>444</v>
      </c>
      <c r="B13" s="528" t="s">
        <v>522</v>
      </c>
      <c r="C13" s="528" t="s">
        <v>514</v>
      </c>
      <c r="D13" s="528">
        <v>1</v>
      </c>
      <c r="E13" s="528" t="s">
        <v>444</v>
      </c>
      <c r="F13" s="528">
        <v>9</v>
      </c>
      <c r="G13" s="528" t="s">
        <v>515</v>
      </c>
    </row>
    <row r="14" spans="1:7" s="16" customFormat="1" ht="12.75" customHeight="1">
      <c r="A14" s="122" t="s">
        <v>444</v>
      </c>
      <c r="B14" s="528" t="s">
        <v>516</v>
      </c>
      <c r="C14" s="528" t="s">
        <v>523</v>
      </c>
      <c r="D14" s="528">
        <v>1</v>
      </c>
      <c r="E14" s="528" t="s">
        <v>444</v>
      </c>
      <c r="F14" s="528">
        <v>10</v>
      </c>
      <c r="G14" s="528" t="s">
        <v>515</v>
      </c>
    </row>
    <row r="15" spans="1:7" s="16" customFormat="1" ht="12.75" customHeight="1">
      <c r="A15" s="122" t="s">
        <v>444</v>
      </c>
      <c r="B15" s="528" t="s">
        <v>519</v>
      </c>
      <c r="C15" s="528" t="s">
        <v>523</v>
      </c>
      <c r="D15" s="528">
        <v>1</v>
      </c>
      <c r="E15" s="528" t="s">
        <v>444</v>
      </c>
      <c r="F15" s="528">
        <v>10</v>
      </c>
      <c r="G15" s="528" t="s">
        <v>515</v>
      </c>
    </row>
    <row r="16" spans="1:7" s="16" customFormat="1" ht="12.75" customHeight="1">
      <c r="A16" s="122" t="s">
        <v>444</v>
      </c>
      <c r="B16" s="528" t="s">
        <v>520</v>
      </c>
      <c r="C16" s="528" t="s">
        <v>523</v>
      </c>
      <c r="D16" s="528">
        <v>3</v>
      </c>
      <c r="E16" s="528" t="s">
        <v>444</v>
      </c>
      <c r="F16" s="528">
        <v>74</v>
      </c>
      <c r="G16" s="528" t="s">
        <v>515</v>
      </c>
    </row>
    <row r="17" spans="1:7" s="16" customFormat="1" ht="12.75" customHeight="1">
      <c r="A17" s="122" t="s">
        <v>444</v>
      </c>
      <c r="B17" s="528" t="s">
        <v>517</v>
      </c>
      <c r="C17" s="528" t="s">
        <v>524</v>
      </c>
      <c r="D17" s="528">
        <v>1</v>
      </c>
      <c r="E17" s="528" t="s">
        <v>444</v>
      </c>
      <c r="F17" s="528">
        <v>17</v>
      </c>
      <c r="G17" s="528" t="s">
        <v>515</v>
      </c>
    </row>
    <row r="18" spans="1:7" s="16" customFormat="1" ht="13.5" customHeight="1">
      <c r="A18" s="122" t="s">
        <v>444</v>
      </c>
      <c r="B18" s="528" t="s">
        <v>525</v>
      </c>
      <c r="C18" s="528" t="s">
        <v>526</v>
      </c>
      <c r="D18" s="528">
        <v>3</v>
      </c>
      <c r="E18" s="528" t="s">
        <v>444</v>
      </c>
      <c r="F18" s="528">
        <v>38</v>
      </c>
      <c r="G18" s="528" t="s">
        <v>515</v>
      </c>
    </row>
    <row r="19" spans="1:7" s="16" customFormat="1" ht="13.5" customHeight="1">
      <c r="A19" s="122" t="s">
        <v>444</v>
      </c>
      <c r="B19" s="528" t="s">
        <v>517</v>
      </c>
      <c r="C19" s="528" t="s">
        <v>526</v>
      </c>
      <c r="D19" s="528">
        <v>1</v>
      </c>
      <c r="E19" s="528" t="s">
        <v>444</v>
      </c>
      <c r="F19" s="528">
        <v>10</v>
      </c>
      <c r="G19" s="528" t="s">
        <v>515</v>
      </c>
    </row>
    <row r="20" spans="1:7" s="16" customFormat="1" ht="12.75" customHeight="1">
      <c r="A20" s="122" t="s">
        <v>444</v>
      </c>
      <c r="B20" s="528" t="s">
        <v>520</v>
      </c>
      <c r="C20" s="528" t="s">
        <v>526</v>
      </c>
      <c r="D20" s="528">
        <v>2</v>
      </c>
      <c r="E20" s="528" t="s">
        <v>444</v>
      </c>
      <c r="F20" s="528">
        <v>72</v>
      </c>
      <c r="G20" s="528" t="s">
        <v>515</v>
      </c>
    </row>
    <row r="21" spans="1:7" s="16" customFormat="1" ht="12.75" customHeight="1">
      <c r="A21" s="122" t="s">
        <v>444</v>
      </c>
      <c r="B21" s="528" t="s">
        <v>520</v>
      </c>
      <c r="C21" s="528" t="s">
        <v>527</v>
      </c>
      <c r="D21" s="528">
        <v>4</v>
      </c>
      <c r="E21" s="528" t="s">
        <v>444</v>
      </c>
      <c r="F21" s="528">
        <v>83</v>
      </c>
      <c r="G21" s="528" t="s">
        <v>515</v>
      </c>
    </row>
    <row r="22" spans="1:7" s="16" customFormat="1" ht="12.75" customHeight="1">
      <c r="A22" s="122" t="s">
        <v>444</v>
      </c>
      <c r="B22" s="528" t="s">
        <v>517</v>
      </c>
      <c r="C22" s="528" t="s">
        <v>528</v>
      </c>
      <c r="D22" s="528">
        <v>2</v>
      </c>
      <c r="E22" s="528" t="s">
        <v>444</v>
      </c>
      <c r="F22" s="528">
        <v>43</v>
      </c>
      <c r="G22" s="528" t="s">
        <v>515</v>
      </c>
    </row>
    <row r="23" spans="1:7" s="16" customFormat="1">
      <c r="A23" s="122" t="s">
        <v>444</v>
      </c>
      <c r="B23" s="528" t="s">
        <v>520</v>
      </c>
      <c r="C23" s="528" t="s">
        <v>528</v>
      </c>
      <c r="D23" s="528">
        <v>2</v>
      </c>
      <c r="E23" s="528" t="s">
        <v>444</v>
      </c>
      <c r="F23" s="528">
        <v>30</v>
      </c>
      <c r="G23" s="528" t="s">
        <v>515</v>
      </c>
    </row>
    <row r="24" spans="1:7" s="16" customFormat="1">
      <c r="A24" s="122" t="s">
        <v>444</v>
      </c>
      <c r="B24" s="528" t="s">
        <v>525</v>
      </c>
      <c r="C24" s="528" t="s">
        <v>529</v>
      </c>
      <c r="D24" s="528">
        <v>1</v>
      </c>
      <c r="E24" s="528" t="s">
        <v>444</v>
      </c>
      <c r="F24" s="528">
        <v>7</v>
      </c>
      <c r="G24" s="528" t="s">
        <v>515</v>
      </c>
    </row>
    <row r="25" spans="1:7" s="16" customFormat="1">
      <c r="A25" s="122" t="s">
        <v>444</v>
      </c>
      <c r="B25" s="528" t="s">
        <v>516</v>
      </c>
      <c r="C25" s="528" t="s">
        <v>529</v>
      </c>
      <c r="D25" s="528">
        <v>2</v>
      </c>
      <c r="E25" s="528" t="s">
        <v>444</v>
      </c>
      <c r="F25" s="528">
        <v>19</v>
      </c>
      <c r="G25" s="528" t="s">
        <v>515</v>
      </c>
    </row>
    <row r="26" spans="1:7" s="16" customFormat="1">
      <c r="A26" s="122" t="s">
        <v>444</v>
      </c>
      <c r="B26" s="528" t="s">
        <v>517</v>
      </c>
      <c r="C26" s="528" t="s">
        <v>529</v>
      </c>
      <c r="D26" s="528">
        <v>2</v>
      </c>
      <c r="E26" s="528" t="s">
        <v>444</v>
      </c>
      <c r="F26" s="528">
        <v>3</v>
      </c>
      <c r="G26" s="528" t="s">
        <v>515</v>
      </c>
    </row>
    <row r="27" spans="1:7" s="16" customFormat="1">
      <c r="A27" s="122" t="s">
        <v>444</v>
      </c>
      <c r="B27" s="528" t="s">
        <v>518</v>
      </c>
      <c r="C27" s="528" t="s">
        <v>529</v>
      </c>
      <c r="D27" s="528">
        <v>2</v>
      </c>
      <c r="E27" s="528" t="s">
        <v>444</v>
      </c>
      <c r="F27" s="528">
        <v>17</v>
      </c>
      <c r="G27" s="528" t="s">
        <v>515</v>
      </c>
    </row>
    <row r="28" spans="1:7" s="16" customFormat="1">
      <c r="A28" s="122" t="s">
        <v>444</v>
      </c>
      <c r="B28" s="528" t="s">
        <v>519</v>
      </c>
      <c r="C28" s="528" t="s">
        <v>529</v>
      </c>
      <c r="D28" s="528">
        <v>1</v>
      </c>
      <c r="E28" s="528" t="s">
        <v>444</v>
      </c>
      <c r="F28" s="528">
        <v>10</v>
      </c>
      <c r="G28" s="528" t="s">
        <v>515</v>
      </c>
    </row>
    <row r="29" spans="1:7" s="16" customFormat="1">
      <c r="A29" s="122" t="s">
        <v>444</v>
      </c>
      <c r="B29" s="528" t="s">
        <v>520</v>
      </c>
      <c r="C29" s="528" t="s">
        <v>529</v>
      </c>
      <c r="D29" s="528">
        <v>5</v>
      </c>
      <c r="E29" s="528" t="s">
        <v>444</v>
      </c>
      <c r="F29" s="528">
        <v>88</v>
      </c>
      <c r="G29" s="528" t="s">
        <v>515</v>
      </c>
    </row>
    <row r="30" spans="1:7" s="12" customFormat="1" ht="25.5" customHeight="1">
      <c r="A30" s="123" t="s">
        <v>530</v>
      </c>
      <c r="B30" s="58"/>
      <c r="C30" s="58"/>
      <c r="D30" s="123">
        <v>86</v>
      </c>
      <c r="E30" s="58"/>
      <c r="F30" s="123">
        <v>764</v>
      </c>
      <c r="G30" s="58"/>
    </row>
    <row r="31" spans="1:7" s="12" customFormat="1" ht="25.5">
      <c r="A31" s="123" t="s">
        <v>414</v>
      </c>
      <c r="B31" s="58"/>
      <c r="C31" s="58"/>
      <c r="D31" s="123">
        <v>606</v>
      </c>
      <c r="E31" s="58"/>
      <c r="F31" s="123">
        <v>3683</v>
      </c>
      <c r="G31" s="58"/>
    </row>
    <row r="32" spans="1:7">
      <c r="A32" s="128"/>
      <c r="B32" s="676"/>
      <c r="C32" s="676"/>
      <c r="D32" s="676"/>
      <c r="E32" s="676"/>
      <c r="F32" s="676"/>
      <c r="G32" s="676"/>
    </row>
    <row r="33" spans="1:16384" s="12" customFormat="1" ht="25.5" customHeight="1">
      <c r="A33" s="924" t="s">
        <v>531</v>
      </c>
      <c r="B33" s="924"/>
      <c r="C33" s="924"/>
      <c r="D33" s="924"/>
      <c r="E33" s="924"/>
      <c r="F33" s="924"/>
      <c r="G33" s="924"/>
      <c r="H33" s="924"/>
      <c r="I33" s="924"/>
      <c r="J33" s="924"/>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4"/>
      <c r="AH33" s="924"/>
      <c r="AI33" s="924"/>
      <c r="AJ33" s="924"/>
      <c r="AK33" s="924"/>
      <c r="AL33" s="924"/>
      <c r="AM33" s="924"/>
      <c r="AN33" s="924"/>
      <c r="AO33" s="924"/>
      <c r="AP33" s="924"/>
      <c r="AQ33" s="924"/>
      <c r="AR33" s="924"/>
      <c r="AS33" s="924"/>
      <c r="AT33" s="924"/>
      <c r="AU33" s="924"/>
      <c r="AV33" s="924"/>
      <c r="AW33" s="924"/>
      <c r="AX33" s="924"/>
      <c r="AY33" s="924"/>
      <c r="AZ33" s="924"/>
      <c r="BA33" s="924"/>
      <c r="BB33" s="924"/>
      <c r="BC33" s="924"/>
      <c r="BD33" s="924"/>
      <c r="BE33" s="924"/>
      <c r="BF33" s="924"/>
      <c r="BG33" s="924"/>
      <c r="BH33" s="924"/>
      <c r="BI33" s="924"/>
      <c r="BJ33" s="924"/>
      <c r="BK33" s="924"/>
      <c r="BL33" s="924"/>
      <c r="BM33" s="924"/>
      <c r="BN33" s="924"/>
      <c r="BO33" s="924"/>
      <c r="BP33" s="924"/>
      <c r="BQ33" s="924"/>
      <c r="BR33" s="924"/>
      <c r="BS33" s="924"/>
      <c r="BT33" s="924"/>
      <c r="BU33" s="924"/>
      <c r="BV33" s="924"/>
      <c r="BW33" s="924"/>
      <c r="BX33" s="924"/>
      <c r="BY33" s="924"/>
      <c r="BZ33" s="924"/>
      <c r="CA33" s="924"/>
      <c r="CB33" s="924"/>
      <c r="CC33" s="924"/>
      <c r="CD33" s="924"/>
      <c r="CE33" s="924"/>
      <c r="CF33" s="924"/>
      <c r="CG33" s="924"/>
      <c r="CH33" s="924"/>
      <c r="CI33" s="924"/>
      <c r="CJ33" s="924"/>
      <c r="CK33" s="924"/>
      <c r="CL33" s="924"/>
      <c r="CM33" s="924"/>
      <c r="CN33" s="924"/>
      <c r="CO33" s="924"/>
      <c r="CP33" s="924"/>
      <c r="CQ33" s="924"/>
      <c r="CR33" s="924"/>
      <c r="CS33" s="924"/>
      <c r="CT33" s="924"/>
      <c r="CU33" s="924"/>
      <c r="CV33" s="924"/>
      <c r="CW33" s="924"/>
      <c r="CX33" s="924"/>
      <c r="CY33" s="924"/>
      <c r="CZ33" s="924"/>
      <c r="DA33" s="924"/>
      <c r="DB33" s="924"/>
      <c r="DC33" s="924"/>
      <c r="DD33" s="924"/>
      <c r="DE33" s="924"/>
      <c r="DF33" s="924"/>
      <c r="DG33" s="924"/>
      <c r="DH33" s="924"/>
      <c r="DI33" s="924"/>
      <c r="DJ33" s="924"/>
      <c r="DK33" s="924"/>
      <c r="DL33" s="924"/>
      <c r="DM33" s="924"/>
      <c r="DN33" s="924"/>
      <c r="DO33" s="924"/>
      <c r="DP33" s="924"/>
      <c r="DQ33" s="924"/>
      <c r="DR33" s="924"/>
      <c r="DS33" s="924"/>
      <c r="DT33" s="924"/>
      <c r="DU33" s="924"/>
      <c r="DV33" s="924"/>
      <c r="DW33" s="924"/>
      <c r="DX33" s="924"/>
      <c r="DY33" s="924"/>
      <c r="DZ33" s="924"/>
      <c r="EA33" s="924"/>
      <c r="EB33" s="924"/>
      <c r="EC33" s="924"/>
      <c r="ED33" s="924"/>
      <c r="EE33" s="924"/>
      <c r="EF33" s="924"/>
      <c r="EG33" s="924"/>
      <c r="EH33" s="924"/>
      <c r="EI33" s="924"/>
      <c r="EJ33" s="924"/>
      <c r="EK33" s="924"/>
      <c r="EL33" s="924"/>
      <c r="EM33" s="924"/>
      <c r="EN33" s="924"/>
      <c r="EO33" s="924"/>
      <c r="EP33" s="924"/>
      <c r="EQ33" s="924"/>
      <c r="ER33" s="924"/>
      <c r="ES33" s="924"/>
      <c r="ET33" s="924"/>
      <c r="EU33" s="924"/>
      <c r="EV33" s="924"/>
      <c r="EW33" s="924"/>
      <c r="EX33" s="924"/>
      <c r="EY33" s="924"/>
      <c r="EZ33" s="924"/>
      <c r="FA33" s="924"/>
      <c r="FB33" s="924"/>
      <c r="FC33" s="924"/>
      <c r="FD33" s="924"/>
      <c r="FE33" s="924"/>
      <c r="FF33" s="924"/>
      <c r="FG33" s="924"/>
      <c r="FH33" s="924"/>
      <c r="FI33" s="924"/>
      <c r="FJ33" s="924"/>
      <c r="FK33" s="924"/>
      <c r="FL33" s="924"/>
      <c r="FM33" s="924"/>
      <c r="FN33" s="924"/>
      <c r="FO33" s="924"/>
      <c r="FP33" s="924"/>
      <c r="FQ33" s="924"/>
      <c r="FR33" s="924"/>
      <c r="FS33" s="924"/>
      <c r="FT33" s="924"/>
      <c r="FU33" s="924"/>
      <c r="FV33" s="924"/>
      <c r="FW33" s="924"/>
      <c r="FX33" s="924"/>
      <c r="FY33" s="924"/>
      <c r="FZ33" s="924"/>
      <c r="GA33" s="924"/>
      <c r="GB33" s="924"/>
      <c r="GC33" s="924"/>
      <c r="GD33" s="924"/>
      <c r="GE33" s="924"/>
      <c r="GF33" s="924"/>
      <c r="GG33" s="924"/>
      <c r="GH33" s="924"/>
      <c r="GI33" s="924"/>
      <c r="GJ33" s="924"/>
      <c r="GK33" s="924"/>
      <c r="GL33" s="924"/>
      <c r="GM33" s="924"/>
      <c r="GN33" s="924"/>
      <c r="GO33" s="924"/>
      <c r="GP33" s="924"/>
      <c r="GQ33" s="924"/>
      <c r="GR33" s="924"/>
      <c r="GS33" s="924"/>
      <c r="GT33" s="924"/>
      <c r="GU33" s="924"/>
      <c r="GV33" s="924"/>
      <c r="GW33" s="924"/>
      <c r="GX33" s="924"/>
      <c r="GY33" s="924"/>
      <c r="GZ33" s="924"/>
      <c r="HA33" s="924"/>
      <c r="HB33" s="924"/>
      <c r="HC33" s="924"/>
      <c r="HD33" s="924"/>
      <c r="HE33" s="924"/>
      <c r="HF33" s="924"/>
      <c r="HG33" s="924"/>
      <c r="HH33" s="924"/>
      <c r="HI33" s="924"/>
      <c r="HJ33" s="924"/>
      <c r="HK33" s="924"/>
      <c r="HL33" s="924"/>
      <c r="HM33" s="924"/>
      <c r="HN33" s="924"/>
      <c r="HO33" s="924"/>
      <c r="HP33" s="924"/>
      <c r="HQ33" s="924"/>
      <c r="HR33" s="924"/>
      <c r="HS33" s="924"/>
      <c r="HT33" s="924"/>
      <c r="HU33" s="924"/>
      <c r="HV33" s="924"/>
      <c r="HW33" s="924"/>
      <c r="HX33" s="924"/>
      <c r="HY33" s="924"/>
      <c r="HZ33" s="924"/>
      <c r="IA33" s="924"/>
      <c r="IB33" s="924"/>
      <c r="IC33" s="924"/>
      <c r="ID33" s="924"/>
      <c r="IE33" s="924"/>
      <c r="IF33" s="924"/>
      <c r="IG33" s="924"/>
      <c r="IH33" s="924"/>
      <c r="II33" s="924"/>
      <c r="IJ33" s="924"/>
      <c r="IK33" s="924"/>
      <c r="IL33" s="924"/>
      <c r="IM33" s="924"/>
      <c r="IN33" s="924"/>
      <c r="IO33" s="924"/>
      <c r="IP33" s="924"/>
      <c r="IQ33" s="924"/>
      <c r="IR33" s="924"/>
      <c r="IS33" s="924"/>
      <c r="IT33" s="924"/>
      <c r="IU33" s="924"/>
      <c r="IV33" s="924"/>
      <c r="IW33" s="924"/>
      <c r="IX33" s="924"/>
      <c r="IY33" s="924"/>
      <c r="IZ33" s="924"/>
      <c r="JA33" s="924"/>
      <c r="JB33" s="924"/>
      <c r="JC33" s="924"/>
      <c r="JD33" s="924"/>
      <c r="JE33" s="924"/>
      <c r="JF33" s="924"/>
      <c r="JG33" s="924"/>
      <c r="JH33" s="924"/>
      <c r="JI33" s="924"/>
      <c r="JJ33" s="924"/>
      <c r="JK33" s="924"/>
      <c r="JL33" s="924"/>
      <c r="JM33" s="924"/>
      <c r="JN33" s="924"/>
      <c r="JO33" s="924"/>
      <c r="JP33" s="924"/>
      <c r="JQ33" s="924"/>
      <c r="JR33" s="924"/>
      <c r="JS33" s="924"/>
      <c r="JT33" s="924"/>
      <c r="JU33" s="924"/>
      <c r="JV33" s="924"/>
      <c r="JW33" s="924"/>
      <c r="JX33" s="924"/>
      <c r="JY33" s="924"/>
      <c r="JZ33" s="924"/>
      <c r="KA33" s="924"/>
      <c r="KB33" s="924"/>
      <c r="KC33" s="924"/>
      <c r="KD33" s="924"/>
      <c r="KE33" s="924"/>
      <c r="KF33" s="924"/>
      <c r="KG33" s="924"/>
      <c r="KH33" s="924"/>
      <c r="KI33" s="924"/>
      <c r="KJ33" s="924"/>
      <c r="KK33" s="924"/>
      <c r="KL33" s="924"/>
      <c r="KM33" s="924"/>
      <c r="KN33" s="924"/>
      <c r="KO33" s="924"/>
      <c r="KP33" s="924"/>
      <c r="KQ33" s="924"/>
      <c r="KR33" s="924"/>
      <c r="KS33" s="924"/>
      <c r="KT33" s="924"/>
      <c r="KU33" s="924"/>
      <c r="KV33" s="924"/>
      <c r="KW33" s="924"/>
      <c r="KX33" s="924"/>
      <c r="KY33" s="924"/>
      <c r="KZ33" s="924"/>
      <c r="LA33" s="924"/>
      <c r="LB33" s="924"/>
      <c r="LC33" s="924"/>
      <c r="LD33" s="924"/>
      <c r="LE33" s="924"/>
      <c r="LF33" s="924"/>
      <c r="LG33" s="924"/>
      <c r="LH33" s="924"/>
      <c r="LI33" s="924"/>
      <c r="LJ33" s="924"/>
      <c r="LK33" s="924"/>
      <c r="LL33" s="924"/>
      <c r="LM33" s="924"/>
      <c r="LN33" s="924"/>
      <c r="LO33" s="924"/>
      <c r="LP33" s="924"/>
      <c r="LQ33" s="924"/>
      <c r="LR33" s="924"/>
      <c r="LS33" s="924"/>
      <c r="LT33" s="924"/>
      <c r="LU33" s="924"/>
      <c r="LV33" s="924"/>
      <c r="LW33" s="924"/>
      <c r="LX33" s="924"/>
      <c r="LY33" s="924"/>
      <c r="LZ33" s="924"/>
      <c r="MA33" s="924"/>
      <c r="MB33" s="924"/>
      <c r="MC33" s="924"/>
      <c r="MD33" s="924"/>
      <c r="ME33" s="924"/>
      <c r="MF33" s="924"/>
      <c r="MG33" s="924"/>
      <c r="MH33" s="924"/>
      <c r="MI33" s="924"/>
      <c r="MJ33" s="924"/>
      <c r="MK33" s="924"/>
      <c r="ML33" s="924"/>
      <c r="MM33" s="924"/>
      <c r="MN33" s="924"/>
      <c r="MO33" s="924"/>
      <c r="MP33" s="924"/>
      <c r="MQ33" s="924"/>
      <c r="MR33" s="924"/>
      <c r="MS33" s="924"/>
      <c r="MT33" s="924"/>
      <c r="MU33" s="924"/>
      <c r="MV33" s="924"/>
      <c r="MW33" s="924"/>
      <c r="MX33" s="924"/>
      <c r="MY33" s="924"/>
      <c r="MZ33" s="924"/>
      <c r="NA33" s="924"/>
      <c r="NB33" s="924"/>
      <c r="NC33" s="924"/>
      <c r="ND33" s="924"/>
      <c r="NE33" s="924"/>
      <c r="NF33" s="924"/>
      <c r="NG33" s="924"/>
      <c r="NH33" s="924"/>
      <c r="NI33" s="924"/>
      <c r="NJ33" s="924"/>
      <c r="NK33" s="924"/>
      <c r="NL33" s="924"/>
      <c r="NM33" s="924"/>
      <c r="NN33" s="924"/>
      <c r="NO33" s="924"/>
      <c r="NP33" s="924"/>
      <c r="NQ33" s="924"/>
      <c r="NR33" s="924"/>
      <c r="NS33" s="924"/>
      <c r="NT33" s="924"/>
      <c r="NU33" s="924"/>
      <c r="NV33" s="924"/>
      <c r="NW33" s="924"/>
      <c r="NX33" s="924"/>
      <c r="NY33" s="924"/>
      <c r="NZ33" s="924"/>
      <c r="OA33" s="924"/>
      <c r="OB33" s="924"/>
      <c r="OC33" s="924"/>
      <c r="OD33" s="924"/>
      <c r="OE33" s="924"/>
      <c r="OF33" s="924"/>
      <c r="OG33" s="924"/>
      <c r="OH33" s="924"/>
      <c r="OI33" s="924"/>
      <c r="OJ33" s="924"/>
      <c r="OK33" s="924"/>
      <c r="OL33" s="924"/>
      <c r="OM33" s="924"/>
      <c r="ON33" s="924"/>
      <c r="OO33" s="924"/>
      <c r="OP33" s="924"/>
      <c r="OQ33" s="924"/>
      <c r="OR33" s="924"/>
      <c r="OS33" s="924"/>
      <c r="OT33" s="924"/>
      <c r="OU33" s="924"/>
      <c r="OV33" s="924"/>
      <c r="OW33" s="924"/>
      <c r="OX33" s="924"/>
      <c r="OY33" s="924"/>
      <c r="OZ33" s="924"/>
      <c r="PA33" s="924"/>
      <c r="PB33" s="924"/>
      <c r="PC33" s="924"/>
      <c r="PD33" s="924"/>
      <c r="PE33" s="924"/>
      <c r="PF33" s="924"/>
      <c r="PG33" s="924"/>
      <c r="PH33" s="924"/>
      <c r="PI33" s="924"/>
      <c r="PJ33" s="924"/>
      <c r="PK33" s="924"/>
      <c r="PL33" s="924"/>
      <c r="PM33" s="924"/>
      <c r="PN33" s="924"/>
      <c r="PO33" s="924"/>
      <c r="PP33" s="924"/>
      <c r="PQ33" s="924"/>
      <c r="PR33" s="924"/>
      <c r="PS33" s="924"/>
      <c r="PT33" s="924"/>
      <c r="PU33" s="924"/>
      <c r="PV33" s="924"/>
      <c r="PW33" s="924"/>
      <c r="PX33" s="924"/>
      <c r="PY33" s="924"/>
      <c r="PZ33" s="924"/>
      <c r="QA33" s="924"/>
      <c r="QB33" s="924"/>
      <c r="QC33" s="924"/>
      <c r="QD33" s="924"/>
      <c r="QE33" s="924"/>
      <c r="QF33" s="924"/>
      <c r="QG33" s="924"/>
      <c r="QH33" s="924"/>
      <c r="QI33" s="924"/>
      <c r="QJ33" s="924"/>
      <c r="QK33" s="924"/>
      <c r="QL33" s="924"/>
      <c r="QM33" s="924"/>
      <c r="QN33" s="924"/>
      <c r="QO33" s="924"/>
      <c r="QP33" s="924"/>
      <c r="QQ33" s="924"/>
      <c r="QR33" s="924"/>
      <c r="QS33" s="924"/>
      <c r="QT33" s="924"/>
      <c r="QU33" s="924"/>
      <c r="QV33" s="924"/>
      <c r="QW33" s="924"/>
      <c r="QX33" s="924"/>
      <c r="QY33" s="924"/>
      <c r="QZ33" s="924"/>
      <c r="RA33" s="924"/>
      <c r="RB33" s="924"/>
      <c r="RC33" s="924"/>
      <c r="RD33" s="924"/>
      <c r="RE33" s="924"/>
      <c r="RF33" s="924"/>
      <c r="RG33" s="924"/>
      <c r="RH33" s="924"/>
      <c r="RI33" s="924"/>
      <c r="RJ33" s="924"/>
      <c r="RK33" s="924"/>
      <c r="RL33" s="924"/>
      <c r="RM33" s="924"/>
      <c r="RN33" s="924"/>
      <c r="RO33" s="924"/>
      <c r="RP33" s="924"/>
      <c r="RQ33" s="924"/>
      <c r="RR33" s="924"/>
      <c r="RS33" s="924"/>
      <c r="RT33" s="924"/>
      <c r="RU33" s="924"/>
      <c r="RV33" s="924"/>
      <c r="RW33" s="924"/>
      <c r="RX33" s="924"/>
      <c r="RY33" s="924"/>
      <c r="RZ33" s="924"/>
      <c r="SA33" s="924"/>
      <c r="SB33" s="924"/>
      <c r="SC33" s="924"/>
      <c r="SD33" s="924"/>
      <c r="SE33" s="924"/>
      <c r="SF33" s="924"/>
      <c r="SG33" s="924"/>
      <c r="SH33" s="924"/>
      <c r="SI33" s="924"/>
      <c r="SJ33" s="924"/>
      <c r="SK33" s="924"/>
      <c r="SL33" s="924"/>
      <c r="SM33" s="924"/>
      <c r="SN33" s="924"/>
      <c r="SO33" s="924"/>
      <c r="SP33" s="924"/>
      <c r="SQ33" s="924"/>
      <c r="SR33" s="924"/>
      <c r="SS33" s="924"/>
      <c r="ST33" s="924"/>
      <c r="SU33" s="924"/>
      <c r="SV33" s="924"/>
      <c r="SW33" s="924"/>
      <c r="SX33" s="924"/>
      <c r="SY33" s="924"/>
      <c r="SZ33" s="924"/>
      <c r="TA33" s="924"/>
      <c r="TB33" s="924"/>
      <c r="TC33" s="924"/>
      <c r="TD33" s="924"/>
      <c r="TE33" s="924"/>
      <c r="TF33" s="924"/>
      <c r="TG33" s="924"/>
      <c r="TH33" s="924"/>
      <c r="TI33" s="924"/>
      <c r="TJ33" s="924"/>
      <c r="TK33" s="924"/>
      <c r="TL33" s="924"/>
      <c r="TM33" s="924"/>
      <c r="TN33" s="924"/>
      <c r="TO33" s="924"/>
      <c r="TP33" s="924"/>
      <c r="TQ33" s="924"/>
      <c r="TR33" s="924"/>
      <c r="TS33" s="924"/>
      <c r="TT33" s="924"/>
      <c r="TU33" s="924"/>
      <c r="TV33" s="924"/>
      <c r="TW33" s="924"/>
      <c r="TX33" s="924"/>
      <c r="TY33" s="924"/>
      <c r="TZ33" s="924"/>
      <c r="UA33" s="924"/>
      <c r="UB33" s="924"/>
      <c r="UC33" s="924"/>
      <c r="UD33" s="924"/>
      <c r="UE33" s="924"/>
      <c r="UF33" s="924"/>
      <c r="UG33" s="924"/>
      <c r="UH33" s="924"/>
      <c r="UI33" s="924"/>
      <c r="UJ33" s="924"/>
      <c r="UK33" s="924"/>
      <c r="UL33" s="924"/>
      <c r="UM33" s="924"/>
      <c r="UN33" s="924"/>
      <c r="UO33" s="924"/>
      <c r="UP33" s="924"/>
      <c r="UQ33" s="924"/>
      <c r="UR33" s="924"/>
      <c r="US33" s="924"/>
      <c r="UT33" s="924"/>
      <c r="UU33" s="924"/>
      <c r="UV33" s="924"/>
      <c r="UW33" s="924"/>
      <c r="UX33" s="924"/>
      <c r="UY33" s="924"/>
      <c r="UZ33" s="924"/>
      <c r="VA33" s="924"/>
      <c r="VB33" s="924"/>
      <c r="VC33" s="924"/>
      <c r="VD33" s="924"/>
      <c r="VE33" s="924"/>
      <c r="VF33" s="924"/>
      <c r="VG33" s="924"/>
      <c r="VH33" s="924"/>
      <c r="VI33" s="924"/>
      <c r="VJ33" s="924"/>
      <c r="VK33" s="924"/>
      <c r="VL33" s="924"/>
      <c r="VM33" s="924"/>
      <c r="VN33" s="924"/>
      <c r="VO33" s="924"/>
      <c r="VP33" s="924"/>
      <c r="VQ33" s="924"/>
      <c r="VR33" s="924"/>
      <c r="VS33" s="924"/>
      <c r="VT33" s="924"/>
      <c r="VU33" s="924"/>
      <c r="VV33" s="924"/>
      <c r="VW33" s="924"/>
      <c r="VX33" s="924"/>
      <c r="VY33" s="924"/>
      <c r="VZ33" s="924"/>
      <c r="WA33" s="924"/>
      <c r="WB33" s="924"/>
      <c r="WC33" s="924"/>
      <c r="WD33" s="924"/>
      <c r="WE33" s="924"/>
      <c r="WF33" s="924"/>
      <c r="WG33" s="924"/>
      <c r="WH33" s="924"/>
      <c r="WI33" s="924"/>
      <c r="WJ33" s="924"/>
      <c r="WK33" s="924"/>
      <c r="WL33" s="924"/>
      <c r="WM33" s="924"/>
      <c r="WN33" s="924"/>
      <c r="WO33" s="924"/>
      <c r="WP33" s="924"/>
      <c r="WQ33" s="924"/>
      <c r="WR33" s="924"/>
      <c r="WS33" s="924"/>
      <c r="WT33" s="924"/>
      <c r="WU33" s="924"/>
      <c r="WV33" s="924"/>
      <c r="WW33" s="924"/>
      <c r="WX33" s="924"/>
      <c r="WY33" s="924"/>
      <c r="WZ33" s="924"/>
      <c r="XA33" s="924"/>
      <c r="XB33" s="924"/>
      <c r="XC33" s="924"/>
      <c r="XD33" s="924"/>
      <c r="XE33" s="924"/>
      <c r="XF33" s="924"/>
      <c r="XG33" s="924"/>
      <c r="XH33" s="924"/>
      <c r="XI33" s="924"/>
      <c r="XJ33" s="924"/>
      <c r="XK33" s="924"/>
      <c r="XL33" s="924"/>
      <c r="XM33" s="924"/>
      <c r="XN33" s="924"/>
      <c r="XO33" s="924"/>
      <c r="XP33" s="924"/>
      <c r="XQ33" s="924"/>
      <c r="XR33" s="924"/>
      <c r="XS33" s="924"/>
      <c r="XT33" s="924"/>
      <c r="XU33" s="924"/>
      <c r="XV33" s="924"/>
      <c r="XW33" s="924"/>
      <c r="XX33" s="924"/>
      <c r="XY33" s="924"/>
      <c r="XZ33" s="924"/>
      <c r="YA33" s="924"/>
      <c r="YB33" s="924"/>
      <c r="YC33" s="924"/>
      <c r="YD33" s="924"/>
      <c r="YE33" s="924"/>
      <c r="YF33" s="924"/>
      <c r="YG33" s="924"/>
      <c r="YH33" s="924"/>
      <c r="YI33" s="924"/>
      <c r="YJ33" s="924"/>
      <c r="YK33" s="924"/>
      <c r="YL33" s="924"/>
      <c r="YM33" s="924"/>
      <c r="YN33" s="924"/>
      <c r="YO33" s="924"/>
      <c r="YP33" s="924"/>
      <c r="YQ33" s="924"/>
      <c r="YR33" s="924"/>
      <c r="YS33" s="924"/>
      <c r="YT33" s="924"/>
      <c r="YU33" s="924"/>
      <c r="YV33" s="924"/>
      <c r="YW33" s="924"/>
      <c r="YX33" s="924"/>
      <c r="YY33" s="924"/>
      <c r="YZ33" s="924"/>
      <c r="ZA33" s="924"/>
      <c r="ZB33" s="924"/>
      <c r="ZC33" s="924"/>
      <c r="ZD33" s="924"/>
      <c r="ZE33" s="924"/>
      <c r="ZF33" s="924"/>
      <c r="ZG33" s="924"/>
      <c r="ZH33" s="924"/>
      <c r="ZI33" s="924"/>
      <c r="ZJ33" s="924"/>
      <c r="ZK33" s="924"/>
      <c r="ZL33" s="924"/>
      <c r="ZM33" s="924"/>
      <c r="ZN33" s="924"/>
      <c r="ZO33" s="924"/>
      <c r="ZP33" s="924"/>
      <c r="ZQ33" s="924"/>
      <c r="ZR33" s="924"/>
      <c r="ZS33" s="924"/>
      <c r="ZT33" s="924"/>
      <c r="ZU33" s="924"/>
      <c r="ZV33" s="924"/>
      <c r="ZW33" s="924"/>
      <c r="ZX33" s="924"/>
      <c r="ZY33" s="924"/>
      <c r="ZZ33" s="924"/>
      <c r="AAA33" s="924"/>
      <c r="AAB33" s="924"/>
      <c r="AAC33" s="924"/>
      <c r="AAD33" s="924"/>
      <c r="AAE33" s="924"/>
      <c r="AAF33" s="924"/>
      <c r="AAG33" s="924"/>
      <c r="AAH33" s="924"/>
      <c r="AAI33" s="924"/>
      <c r="AAJ33" s="924"/>
      <c r="AAK33" s="924"/>
      <c r="AAL33" s="924"/>
      <c r="AAM33" s="924"/>
      <c r="AAN33" s="924"/>
      <c r="AAO33" s="924"/>
      <c r="AAP33" s="924"/>
      <c r="AAQ33" s="924"/>
      <c r="AAR33" s="924"/>
      <c r="AAS33" s="924"/>
      <c r="AAT33" s="924"/>
      <c r="AAU33" s="924"/>
      <c r="AAV33" s="924"/>
      <c r="AAW33" s="924"/>
      <c r="AAX33" s="924"/>
      <c r="AAY33" s="924"/>
      <c r="AAZ33" s="924"/>
      <c r="ABA33" s="924"/>
      <c r="ABB33" s="924"/>
      <c r="ABC33" s="924"/>
      <c r="ABD33" s="924"/>
      <c r="ABE33" s="924"/>
      <c r="ABF33" s="924"/>
      <c r="ABG33" s="924"/>
      <c r="ABH33" s="924"/>
      <c r="ABI33" s="924"/>
      <c r="ABJ33" s="924"/>
      <c r="ABK33" s="924"/>
      <c r="ABL33" s="924"/>
      <c r="ABM33" s="924"/>
      <c r="ABN33" s="924"/>
      <c r="ABO33" s="924"/>
      <c r="ABP33" s="924"/>
      <c r="ABQ33" s="924"/>
      <c r="ABR33" s="924"/>
      <c r="ABS33" s="924"/>
      <c r="ABT33" s="924"/>
      <c r="ABU33" s="924"/>
      <c r="ABV33" s="924"/>
      <c r="ABW33" s="924"/>
      <c r="ABX33" s="924"/>
      <c r="ABY33" s="924"/>
      <c r="ABZ33" s="924"/>
      <c r="ACA33" s="924"/>
      <c r="ACB33" s="924"/>
      <c r="ACC33" s="924"/>
      <c r="ACD33" s="924"/>
      <c r="ACE33" s="924"/>
      <c r="ACF33" s="924"/>
      <c r="ACG33" s="924"/>
      <c r="ACH33" s="924"/>
      <c r="ACI33" s="924"/>
      <c r="ACJ33" s="924"/>
      <c r="ACK33" s="924"/>
      <c r="ACL33" s="924"/>
      <c r="ACM33" s="924"/>
      <c r="ACN33" s="924"/>
      <c r="ACO33" s="924"/>
      <c r="ACP33" s="924"/>
      <c r="ACQ33" s="924"/>
      <c r="ACR33" s="924"/>
      <c r="ACS33" s="924"/>
      <c r="ACT33" s="924"/>
      <c r="ACU33" s="924"/>
      <c r="ACV33" s="924"/>
      <c r="ACW33" s="924"/>
      <c r="ACX33" s="924"/>
      <c r="ACY33" s="924"/>
      <c r="ACZ33" s="924"/>
      <c r="ADA33" s="924"/>
      <c r="ADB33" s="924"/>
      <c r="ADC33" s="924"/>
      <c r="ADD33" s="924"/>
      <c r="ADE33" s="924"/>
      <c r="ADF33" s="924"/>
      <c r="ADG33" s="924"/>
      <c r="ADH33" s="924"/>
      <c r="ADI33" s="924"/>
      <c r="ADJ33" s="924"/>
      <c r="ADK33" s="924"/>
      <c r="ADL33" s="924"/>
      <c r="ADM33" s="924"/>
      <c r="ADN33" s="924"/>
      <c r="ADO33" s="924"/>
      <c r="ADP33" s="924"/>
      <c r="ADQ33" s="924"/>
      <c r="ADR33" s="924"/>
      <c r="ADS33" s="924"/>
      <c r="ADT33" s="924"/>
      <c r="ADU33" s="924"/>
      <c r="ADV33" s="924"/>
      <c r="ADW33" s="924"/>
      <c r="ADX33" s="924"/>
      <c r="ADY33" s="924"/>
      <c r="ADZ33" s="924"/>
      <c r="AEA33" s="924"/>
      <c r="AEB33" s="924"/>
      <c r="AEC33" s="924"/>
      <c r="AED33" s="924"/>
      <c r="AEE33" s="924"/>
      <c r="AEF33" s="924"/>
      <c r="AEG33" s="924"/>
      <c r="AEH33" s="924"/>
      <c r="AEI33" s="924"/>
      <c r="AEJ33" s="924"/>
      <c r="AEK33" s="924"/>
      <c r="AEL33" s="924"/>
      <c r="AEM33" s="924"/>
      <c r="AEN33" s="924"/>
      <c r="AEO33" s="924"/>
      <c r="AEP33" s="924"/>
      <c r="AEQ33" s="924"/>
      <c r="AER33" s="924"/>
      <c r="AES33" s="924"/>
      <c r="AET33" s="924"/>
      <c r="AEU33" s="924"/>
      <c r="AEV33" s="924"/>
      <c r="AEW33" s="924"/>
      <c r="AEX33" s="924"/>
      <c r="AEY33" s="924"/>
      <c r="AEZ33" s="924"/>
      <c r="AFA33" s="924"/>
      <c r="AFB33" s="924"/>
      <c r="AFC33" s="924"/>
      <c r="AFD33" s="924"/>
      <c r="AFE33" s="924"/>
      <c r="AFF33" s="924"/>
      <c r="AFG33" s="924"/>
      <c r="AFH33" s="924"/>
      <c r="AFI33" s="924"/>
      <c r="AFJ33" s="924"/>
      <c r="AFK33" s="924"/>
      <c r="AFL33" s="924"/>
      <c r="AFM33" s="924"/>
      <c r="AFN33" s="924"/>
      <c r="AFO33" s="924"/>
      <c r="AFP33" s="924"/>
      <c r="AFQ33" s="924"/>
      <c r="AFR33" s="924"/>
      <c r="AFS33" s="924"/>
      <c r="AFT33" s="924"/>
      <c r="AFU33" s="924"/>
      <c r="AFV33" s="924"/>
      <c r="AFW33" s="924"/>
      <c r="AFX33" s="924"/>
      <c r="AFY33" s="924"/>
      <c r="AFZ33" s="924"/>
      <c r="AGA33" s="924"/>
      <c r="AGB33" s="924"/>
      <c r="AGC33" s="924"/>
      <c r="AGD33" s="924"/>
      <c r="AGE33" s="924"/>
      <c r="AGF33" s="924"/>
      <c r="AGG33" s="924"/>
      <c r="AGH33" s="924"/>
      <c r="AGI33" s="924"/>
      <c r="AGJ33" s="924"/>
      <c r="AGK33" s="924"/>
      <c r="AGL33" s="924"/>
      <c r="AGM33" s="924"/>
      <c r="AGN33" s="924"/>
      <c r="AGO33" s="924"/>
      <c r="AGP33" s="924"/>
      <c r="AGQ33" s="924"/>
      <c r="AGR33" s="924"/>
      <c r="AGS33" s="924"/>
      <c r="AGT33" s="924"/>
      <c r="AGU33" s="924"/>
      <c r="AGV33" s="924"/>
      <c r="AGW33" s="924"/>
      <c r="AGX33" s="924"/>
      <c r="AGY33" s="924"/>
      <c r="AGZ33" s="924"/>
      <c r="AHA33" s="924"/>
      <c r="AHB33" s="924"/>
      <c r="AHC33" s="924"/>
      <c r="AHD33" s="924"/>
      <c r="AHE33" s="924"/>
      <c r="AHF33" s="924"/>
      <c r="AHG33" s="924"/>
      <c r="AHH33" s="924"/>
      <c r="AHI33" s="924"/>
      <c r="AHJ33" s="924"/>
      <c r="AHK33" s="924"/>
      <c r="AHL33" s="924"/>
      <c r="AHM33" s="924"/>
      <c r="AHN33" s="924"/>
      <c r="AHO33" s="924"/>
      <c r="AHP33" s="924"/>
      <c r="AHQ33" s="924"/>
      <c r="AHR33" s="924"/>
      <c r="AHS33" s="924"/>
      <c r="AHT33" s="924"/>
      <c r="AHU33" s="924"/>
      <c r="AHV33" s="924"/>
      <c r="AHW33" s="924"/>
      <c r="AHX33" s="924"/>
      <c r="AHY33" s="924"/>
      <c r="AHZ33" s="924"/>
      <c r="AIA33" s="924"/>
      <c r="AIB33" s="924"/>
      <c r="AIC33" s="924"/>
      <c r="AID33" s="924"/>
      <c r="AIE33" s="924"/>
      <c r="AIF33" s="924"/>
      <c r="AIG33" s="924"/>
      <c r="AIH33" s="924"/>
      <c r="AII33" s="924"/>
      <c r="AIJ33" s="924"/>
      <c r="AIK33" s="924"/>
      <c r="AIL33" s="924"/>
      <c r="AIM33" s="924"/>
      <c r="AIN33" s="924"/>
      <c r="AIO33" s="924"/>
      <c r="AIP33" s="924"/>
      <c r="AIQ33" s="924"/>
      <c r="AIR33" s="924"/>
      <c r="AIS33" s="924"/>
      <c r="AIT33" s="924"/>
      <c r="AIU33" s="924"/>
      <c r="AIV33" s="924"/>
      <c r="AIW33" s="924"/>
      <c r="AIX33" s="924"/>
      <c r="AIY33" s="924"/>
      <c r="AIZ33" s="924"/>
      <c r="AJA33" s="924"/>
      <c r="AJB33" s="924"/>
      <c r="AJC33" s="924"/>
      <c r="AJD33" s="924"/>
      <c r="AJE33" s="924"/>
      <c r="AJF33" s="924"/>
      <c r="AJG33" s="924"/>
      <c r="AJH33" s="924"/>
      <c r="AJI33" s="924"/>
      <c r="AJJ33" s="924"/>
      <c r="AJK33" s="924"/>
      <c r="AJL33" s="924"/>
      <c r="AJM33" s="924"/>
      <c r="AJN33" s="924"/>
      <c r="AJO33" s="924"/>
      <c r="AJP33" s="924"/>
      <c r="AJQ33" s="924"/>
      <c r="AJR33" s="924"/>
      <c r="AJS33" s="924"/>
      <c r="AJT33" s="924"/>
      <c r="AJU33" s="924"/>
      <c r="AJV33" s="924"/>
      <c r="AJW33" s="924"/>
      <c r="AJX33" s="924"/>
      <c r="AJY33" s="924"/>
      <c r="AJZ33" s="924"/>
      <c r="AKA33" s="924"/>
      <c r="AKB33" s="924"/>
      <c r="AKC33" s="924"/>
      <c r="AKD33" s="924"/>
      <c r="AKE33" s="924"/>
      <c r="AKF33" s="924"/>
      <c r="AKG33" s="924"/>
      <c r="AKH33" s="924"/>
      <c r="AKI33" s="924"/>
      <c r="AKJ33" s="924"/>
      <c r="AKK33" s="924"/>
      <c r="AKL33" s="924"/>
      <c r="AKM33" s="924"/>
      <c r="AKN33" s="924"/>
      <c r="AKO33" s="924"/>
      <c r="AKP33" s="924"/>
      <c r="AKQ33" s="924"/>
      <c r="AKR33" s="924"/>
      <c r="AKS33" s="924"/>
      <c r="AKT33" s="924"/>
      <c r="AKU33" s="924"/>
      <c r="AKV33" s="924"/>
      <c r="AKW33" s="924"/>
      <c r="AKX33" s="924"/>
      <c r="AKY33" s="924"/>
      <c r="AKZ33" s="924"/>
      <c r="ALA33" s="924"/>
      <c r="ALB33" s="924"/>
      <c r="ALC33" s="924"/>
      <c r="ALD33" s="924"/>
      <c r="ALE33" s="924"/>
      <c r="ALF33" s="924"/>
      <c r="ALG33" s="924"/>
      <c r="ALH33" s="924"/>
      <c r="ALI33" s="924"/>
      <c r="ALJ33" s="924"/>
      <c r="ALK33" s="924"/>
      <c r="ALL33" s="924"/>
      <c r="ALM33" s="924"/>
      <c r="ALN33" s="924"/>
      <c r="ALO33" s="924"/>
      <c r="ALP33" s="924"/>
      <c r="ALQ33" s="924"/>
      <c r="ALR33" s="924"/>
      <c r="ALS33" s="924"/>
      <c r="ALT33" s="924"/>
      <c r="ALU33" s="924"/>
      <c r="ALV33" s="924"/>
      <c r="ALW33" s="924"/>
      <c r="ALX33" s="924"/>
      <c r="ALY33" s="924"/>
      <c r="ALZ33" s="924"/>
      <c r="AMA33" s="924"/>
      <c r="AMB33" s="924"/>
      <c r="AMC33" s="924"/>
      <c r="AMD33" s="924"/>
      <c r="AME33" s="924"/>
      <c r="AMF33" s="924"/>
      <c r="AMG33" s="924"/>
      <c r="AMH33" s="924"/>
      <c r="AMI33" s="924"/>
      <c r="AMJ33" s="924"/>
      <c r="AMK33" s="924"/>
      <c r="AML33" s="924"/>
      <c r="AMM33" s="924"/>
      <c r="AMN33" s="924"/>
      <c r="AMO33" s="924"/>
      <c r="AMP33" s="924"/>
      <c r="AMQ33" s="924"/>
      <c r="AMR33" s="924"/>
      <c r="AMS33" s="924"/>
      <c r="AMT33" s="924"/>
      <c r="AMU33" s="924"/>
      <c r="AMV33" s="924"/>
      <c r="AMW33" s="924"/>
      <c r="AMX33" s="924"/>
      <c r="AMY33" s="924"/>
      <c r="AMZ33" s="924"/>
      <c r="ANA33" s="924"/>
      <c r="ANB33" s="924"/>
      <c r="ANC33" s="924"/>
      <c r="AND33" s="924"/>
      <c r="ANE33" s="924"/>
      <c r="ANF33" s="924"/>
      <c r="ANG33" s="924"/>
      <c r="ANH33" s="924"/>
      <c r="ANI33" s="924"/>
      <c r="ANJ33" s="924"/>
      <c r="ANK33" s="924"/>
      <c r="ANL33" s="924"/>
      <c r="ANM33" s="924"/>
      <c r="ANN33" s="924"/>
      <c r="ANO33" s="924"/>
      <c r="ANP33" s="924"/>
      <c r="ANQ33" s="924"/>
      <c r="ANR33" s="924"/>
      <c r="ANS33" s="924"/>
      <c r="ANT33" s="924"/>
      <c r="ANU33" s="924"/>
      <c r="ANV33" s="924"/>
      <c r="ANW33" s="924"/>
      <c r="ANX33" s="924"/>
      <c r="ANY33" s="924"/>
      <c r="ANZ33" s="924"/>
      <c r="AOA33" s="924"/>
      <c r="AOB33" s="924"/>
      <c r="AOC33" s="924"/>
      <c r="AOD33" s="924"/>
      <c r="AOE33" s="924"/>
      <c r="AOF33" s="924"/>
      <c r="AOG33" s="924"/>
      <c r="AOH33" s="924"/>
      <c r="AOI33" s="924"/>
      <c r="AOJ33" s="924"/>
      <c r="AOK33" s="924"/>
      <c r="AOL33" s="924"/>
      <c r="AOM33" s="924"/>
      <c r="AON33" s="924"/>
      <c r="AOO33" s="924"/>
      <c r="AOP33" s="924"/>
      <c r="AOQ33" s="924"/>
      <c r="AOR33" s="924"/>
      <c r="AOS33" s="924"/>
      <c r="AOT33" s="924"/>
      <c r="AOU33" s="924"/>
      <c r="AOV33" s="924"/>
      <c r="AOW33" s="924"/>
      <c r="AOX33" s="924"/>
      <c r="AOY33" s="924"/>
      <c r="AOZ33" s="924"/>
      <c r="APA33" s="924"/>
      <c r="APB33" s="924"/>
      <c r="APC33" s="924"/>
      <c r="APD33" s="924"/>
      <c r="APE33" s="924"/>
      <c r="APF33" s="924"/>
      <c r="APG33" s="924"/>
      <c r="APH33" s="924"/>
      <c r="API33" s="924"/>
      <c r="APJ33" s="924"/>
      <c r="APK33" s="924"/>
      <c r="APL33" s="924"/>
      <c r="APM33" s="924"/>
      <c r="APN33" s="924"/>
      <c r="APO33" s="924"/>
      <c r="APP33" s="924"/>
      <c r="APQ33" s="924"/>
      <c r="APR33" s="924"/>
      <c r="APS33" s="924"/>
      <c r="APT33" s="924"/>
      <c r="APU33" s="924"/>
      <c r="APV33" s="924"/>
      <c r="APW33" s="924"/>
      <c r="APX33" s="924"/>
      <c r="APY33" s="924"/>
      <c r="APZ33" s="924"/>
      <c r="AQA33" s="924"/>
      <c r="AQB33" s="924"/>
      <c r="AQC33" s="924"/>
      <c r="AQD33" s="924"/>
      <c r="AQE33" s="924"/>
      <c r="AQF33" s="924"/>
      <c r="AQG33" s="924"/>
      <c r="AQH33" s="924"/>
      <c r="AQI33" s="924"/>
      <c r="AQJ33" s="924"/>
      <c r="AQK33" s="924"/>
      <c r="AQL33" s="924"/>
      <c r="AQM33" s="924"/>
      <c r="AQN33" s="924"/>
      <c r="AQO33" s="924"/>
      <c r="AQP33" s="924"/>
      <c r="AQQ33" s="924"/>
      <c r="AQR33" s="924"/>
      <c r="AQS33" s="924"/>
      <c r="AQT33" s="924"/>
      <c r="AQU33" s="924"/>
      <c r="AQV33" s="924"/>
      <c r="AQW33" s="924"/>
      <c r="AQX33" s="924"/>
      <c r="AQY33" s="924"/>
      <c r="AQZ33" s="924"/>
      <c r="ARA33" s="924"/>
      <c r="ARB33" s="924"/>
      <c r="ARC33" s="924"/>
      <c r="ARD33" s="924"/>
      <c r="ARE33" s="924"/>
      <c r="ARF33" s="924"/>
      <c r="ARG33" s="924"/>
      <c r="ARH33" s="924"/>
      <c r="ARI33" s="924"/>
      <c r="ARJ33" s="924"/>
      <c r="ARK33" s="924"/>
      <c r="ARL33" s="924"/>
      <c r="ARM33" s="924"/>
      <c r="ARN33" s="924"/>
      <c r="ARO33" s="924"/>
      <c r="ARP33" s="924"/>
      <c r="ARQ33" s="924"/>
      <c r="ARR33" s="924"/>
      <c r="ARS33" s="924"/>
      <c r="ART33" s="924"/>
      <c r="ARU33" s="924"/>
      <c r="ARV33" s="924"/>
      <c r="ARW33" s="924"/>
      <c r="ARX33" s="924"/>
      <c r="ARY33" s="924"/>
      <c r="ARZ33" s="924"/>
      <c r="ASA33" s="924"/>
      <c r="ASB33" s="924"/>
      <c r="ASC33" s="924"/>
      <c r="ASD33" s="924"/>
      <c r="ASE33" s="924"/>
      <c r="ASF33" s="924"/>
      <c r="ASG33" s="924"/>
      <c r="ASH33" s="924"/>
      <c r="ASI33" s="924"/>
      <c r="ASJ33" s="924"/>
      <c r="ASK33" s="924"/>
      <c r="ASL33" s="924"/>
      <c r="ASM33" s="924"/>
      <c r="ASN33" s="924"/>
      <c r="ASO33" s="924"/>
      <c r="ASP33" s="924"/>
      <c r="ASQ33" s="924"/>
      <c r="ASR33" s="924"/>
      <c r="ASS33" s="924"/>
      <c r="AST33" s="924"/>
      <c r="ASU33" s="924"/>
      <c r="ASV33" s="924"/>
      <c r="ASW33" s="924"/>
      <c r="ASX33" s="924"/>
      <c r="ASY33" s="924"/>
      <c r="ASZ33" s="924"/>
      <c r="ATA33" s="924"/>
      <c r="ATB33" s="924"/>
      <c r="ATC33" s="924"/>
      <c r="ATD33" s="924"/>
      <c r="ATE33" s="924"/>
      <c r="ATF33" s="924"/>
      <c r="ATG33" s="924"/>
      <c r="ATH33" s="924"/>
      <c r="ATI33" s="924"/>
      <c r="ATJ33" s="924"/>
      <c r="ATK33" s="924"/>
      <c r="ATL33" s="924"/>
      <c r="ATM33" s="924"/>
      <c r="ATN33" s="924"/>
      <c r="ATO33" s="924"/>
      <c r="ATP33" s="924"/>
      <c r="ATQ33" s="924"/>
      <c r="ATR33" s="924"/>
      <c r="ATS33" s="924"/>
      <c r="ATT33" s="924"/>
      <c r="ATU33" s="924"/>
      <c r="ATV33" s="924"/>
      <c r="ATW33" s="924"/>
      <c r="ATX33" s="924"/>
      <c r="ATY33" s="924"/>
      <c r="ATZ33" s="924"/>
      <c r="AUA33" s="924"/>
      <c r="AUB33" s="924"/>
      <c r="AUC33" s="924"/>
      <c r="AUD33" s="924"/>
      <c r="AUE33" s="924"/>
      <c r="AUF33" s="924"/>
      <c r="AUG33" s="924"/>
      <c r="AUH33" s="924"/>
      <c r="AUI33" s="924"/>
      <c r="AUJ33" s="924"/>
      <c r="AUK33" s="924"/>
      <c r="AUL33" s="924"/>
      <c r="AUM33" s="924"/>
      <c r="AUN33" s="924"/>
      <c r="AUO33" s="924"/>
      <c r="AUP33" s="924"/>
      <c r="AUQ33" s="924"/>
      <c r="AUR33" s="924"/>
      <c r="AUS33" s="924"/>
      <c r="AUT33" s="924"/>
      <c r="AUU33" s="924"/>
      <c r="AUV33" s="924"/>
      <c r="AUW33" s="924"/>
      <c r="AUX33" s="924"/>
      <c r="AUY33" s="924"/>
      <c r="AUZ33" s="924"/>
      <c r="AVA33" s="924"/>
      <c r="AVB33" s="924"/>
      <c r="AVC33" s="924"/>
      <c r="AVD33" s="924"/>
      <c r="AVE33" s="924"/>
      <c r="AVF33" s="924"/>
      <c r="AVG33" s="924"/>
      <c r="AVH33" s="924"/>
      <c r="AVI33" s="924"/>
      <c r="AVJ33" s="924"/>
      <c r="AVK33" s="924"/>
      <c r="AVL33" s="924"/>
      <c r="AVM33" s="924"/>
      <c r="AVN33" s="924"/>
      <c r="AVO33" s="924"/>
      <c r="AVP33" s="924"/>
      <c r="AVQ33" s="924"/>
      <c r="AVR33" s="924"/>
      <c r="AVS33" s="924"/>
      <c r="AVT33" s="924"/>
      <c r="AVU33" s="924"/>
      <c r="AVV33" s="924"/>
      <c r="AVW33" s="924"/>
      <c r="AVX33" s="924"/>
      <c r="AVY33" s="924"/>
      <c r="AVZ33" s="924"/>
      <c r="AWA33" s="924"/>
      <c r="AWB33" s="924"/>
      <c r="AWC33" s="924"/>
      <c r="AWD33" s="924"/>
      <c r="AWE33" s="924"/>
      <c r="AWF33" s="924"/>
      <c r="AWG33" s="924"/>
      <c r="AWH33" s="924"/>
      <c r="AWI33" s="924"/>
      <c r="AWJ33" s="924"/>
      <c r="AWK33" s="924"/>
      <c r="AWL33" s="924"/>
      <c r="AWM33" s="924"/>
      <c r="AWN33" s="924"/>
      <c r="AWO33" s="924"/>
      <c r="AWP33" s="924"/>
      <c r="AWQ33" s="924"/>
      <c r="AWR33" s="924"/>
      <c r="AWS33" s="924"/>
      <c r="AWT33" s="924"/>
      <c r="AWU33" s="924"/>
      <c r="AWV33" s="924"/>
      <c r="AWW33" s="924"/>
      <c r="AWX33" s="924"/>
      <c r="AWY33" s="924"/>
      <c r="AWZ33" s="924"/>
      <c r="AXA33" s="924"/>
      <c r="AXB33" s="924"/>
      <c r="AXC33" s="924"/>
      <c r="AXD33" s="924"/>
      <c r="AXE33" s="924"/>
      <c r="AXF33" s="924"/>
      <c r="AXG33" s="924"/>
      <c r="AXH33" s="924"/>
      <c r="AXI33" s="924"/>
      <c r="AXJ33" s="924"/>
      <c r="AXK33" s="924"/>
      <c r="AXL33" s="924"/>
      <c r="AXM33" s="924"/>
      <c r="AXN33" s="924"/>
      <c r="AXO33" s="924"/>
      <c r="AXP33" s="924"/>
      <c r="AXQ33" s="924"/>
      <c r="AXR33" s="924"/>
      <c r="AXS33" s="924"/>
      <c r="AXT33" s="924"/>
      <c r="AXU33" s="924"/>
      <c r="AXV33" s="924"/>
      <c r="AXW33" s="924"/>
      <c r="AXX33" s="924"/>
      <c r="AXY33" s="924"/>
      <c r="AXZ33" s="924"/>
      <c r="AYA33" s="924"/>
      <c r="AYB33" s="924"/>
      <c r="AYC33" s="924"/>
      <c r="AYD33" s="924"/>
      <c r="AYE33" s="924"/>
      <c r="AYF33" s="924"/>
      <c r="AYG33" s="924"/>
      <c r="AYH33" s="924"/>
      <c r="AYI33" s="924"/>
      <c r="AYJ33" s="924"/>
      <c r="AYK33" s="924"/>
      <c r="AYL33" s="924"/>
      <c r="AYM33" s="924"/>
      <c r="AYN33" s="924"/>
      <c r="AYO33" s="924"/>
      <c r="AYP33" s="924"/>
      <c r="AYQ33" s="924"/>
      <c r="AYR33" s="924"/>
      <c r="AYS33" s="924"/>
      <c r="AYT33" s="924"/>
      <c r="AYU33" s="924"/>
      <c r="AYV33" s="924"/>
      <c r="AYW33" s="924"/>
      <c r="AYX33" s="924"/>
      <c r="AYY33" s="924"/>
      <c r="AYZ33" s="924"/>
      <c r="AZA33" s="924"/>
      <c r="AZB33" s="924"/>
      <c r="AZC33" s="924"/>
      <c r="AZD33" s="924"/>
      <c r="AZE33" s="924"/>
      <c r="AZF33" s="924"/>
      <c r="AZG33" s="924"/>
      <c r="AZH33" s="924"/>
      <c r="AZI33" s="924"/>
      <c r="AZJ33" s="924"/>
      <c r="AZK33" s="924"/>
      <c r="AZL33" s="924"/>
      <c r="AZM33" s="924"/>
      <c r="AZN33" s="924"/>
      <c r="AZO33" s="924"/>
      <c r="AZP33" s="924"/>
      <c r="AZQ33" s="924"/>
      <c r="AZR33" s="924"/>
      <c r="AZS33" s="924"/>
      <c r="AZT33" s="924"/>
      <c r="AZU33" s="924"/>
      <c r="AZV33" s="924"/>
      <c r="AZW33" s="924"/>
      <c r="AZX33" s="924"/>
      <c r="AZY33" s="924"/>
      <c r="AZZ33" s="924"/>
      <c r="BAA33" s="924"/>
      <c r="BAB33" s="924"/>
      <c r="BAC33" s="924"/>
      <c r="BAD33" s="924"/>
      <c r="BAE33" s="924"/>
      <c r="BAF33" s="924"/>
      <c r="BAG33" s="924"/>
      <c r="BAH33" s="924"/>
      <c r="BAI33" s="924"/>
      <c r="BAJ33" s="924"/>
      <c r="BAK33" s="924"/>
      <c r="BAL33" s="924"/>
      <c r="BAM33" s="924"/>
      <c r="BAN33" s="924"/>
      <c r="BAO33" s="924"/>
      <c r="BAP33" s="924"/>
      <c r="BAQ33" s="924"/>
      <c r="BAR33" s="924"/>
      <c r="BAS33" s="924"/>
      <c r="BAT33" s="924"/>
      <c r="BAU33" s="924"/>
      <c r="BAV33" s="924"/>
      <c r="BAW33" s="924"/>
      <c r="BAX33" s="924"/>
      <c r="BAY33" s="924"/>
      <c r="BAZ33" s="924"/>
      <c r="BBA33" s="924"/>
      <c r="BBB33" s="924"/>
      <c r="BBC33" s="924"/>
      <c r="BBD33" s="924"/>
      <c r="BBE33" s="924"/>
      <c r="BBF33" s="924"/>
      <c r="BBG33" s="924"/>
      <c r="BBH33" s="924"/>
      <c r="BBI33" s="924"/>
      <c r="BBJ33" s="924"/>
      <c r="BBK33" s="924"/>
      <c r="BBL33" s="924"/>
      <c r="BBM33" s="924"/>
      <c r="BBN33" s="924"/>
      <c r="BBO33" s="924"/>
      <c r="BBP33" s="924"/>
      <c r="BBQ33" s="924"/>
      <c r="BBR33" s="924"/>
      <c r="BBS33" s="924"/>
      <c r="BBT33" s="924"/>
      <c r="BBU33" s="924"/>
      <c r="BBV33" s="924"/>
      <c r="BBW33" s="924"/>
      <c r="BBX33" s="924"/>
      <c r="BBY33" s="924"/>
      <c r="BBZ33" s="924"/>
      <c r="BCA33" s="924"/>
      <c r="BCB33" s="924"/>
      <c r="BCC33" s="924"/>
      <c r="BCD33" s="924"/>
      <c r="BCE33" s="924"/>
      <c r="BCF33" s="924"/>
      <c r="BCG33" s="924"/>
      <c r="BCH33" s="924"/>
      <c r="BCI33" s="924"/>
      <c r="BCJ33" s="924"/>
      <c r="BCK33" s="924"/>
      <c r="BCL33" s="924"/>
      <c r="BCM33" s="924"/>
      <c r="BCN33" s="924"/>
      <c r="BCO33" s="924"/>
      <c r="BCP33" s="924"/>
      <c r="BCQ33" s="924"/>
      <c r="BCR33" s="924"/>
      <c r="BCS33" s="924"/>
      <c r="BCT33" s="924"/>
      <c r="BCU33" s="924"/>
      <c r="BCV33" s="924"/>
      <c r="BCW33" s="924"/>
      <c r="BCX33" s="924"/>
      <c r="BCY33" s="924"/>
      <c r="BCZ33" s="924"/>
      <c r="BDA33" s="924"/>
      <c r="BDB33" s="924"/>
      <c r="BDC33" s="924"/>
      <c r="BDD33" s="924"/>
      <c r="BDE33" s="924"/>
      <c r="BDF33" s="924"/>
      <c r="BDG33" s="924"/>
      <c r="BDH33" s="924"/>
      <c r="BDI33" s="924"/>
      <c r="BDJ33" s="924"/>
      <c r="BDK33" s="924"/>
      <c r="BDL33" s="924"/>
      <c r="BDM33" s="924"/>
      <c r="BDN33" s="924"/>
      <c r="BDO33" s="924"/>
      <c r="BDP33" s="924"/>
      <c r="BDQ33" s="924"/>
      <c r="BDR33" s="924"/>
      <c r="BDS33" s="924"/>
      <c r="BDT33" s="924"/>
      <c r="BDU33" s="924"/>
      <c r="BDV33" s="924"/>
      <c r="BDW33" s="924"/>
      <c r="BDX33" s="924"/>
      <c r="BDY33" s="924"/>
      <c r="BDZ33" s="924"/>
      <c r="BEA33" s="924"/>
      <c r="BEB33" s="924"/>
      <c r="BEC33" s="924"/>
      <c r="BED33" s="924"/>
      <c r="BEE33" s="924"/>
      <c r="BEF33" s="924"/>
      <c r="BEG33" s="924"/>
      <c r="BEH33" s="924"/>
      <c r="BEI33" s="924"/>
      <c r="BEJ33" s="924"/>
      <c r="BEK33" s="924"/>
      <c r="BEL33" s="924"/>
      <c r="BEM33" s="924"/>
      <c r="BEN33" s="924"/>
      <c r="BEO33" s="924"/>
      <c r="BEP33" s="924"/>
      <c r="BEQ33" s="924"/>
      <c r="BER33" s="924"/>
      <c r="BES33" s="924"/>
      <c r="BET33" s="924"/>
      <c r="BEU33" s="924"/>
      <c r="BEV33" s="924"/>
      <c r="BEW33" s="924"/>
      <c r="BEX33" s="924"/>
      <c r="BEY33" s="924"/>
      <c r="BEZ33" s="924"/>
      <c r="BFA33" s="924"/>
      <c r="BFB33" s="924"/>
      <c r="BFC33" s="924"/>
      <c r="BFD33" s="924"/>
      <c r="BFE33" s="924"/>
      <c r="BFF33" s="924"/>
      <c r="BFG33" s="924"/>
      <c r="BFH33" s="924"/>
      <c r="BFI33" s="924"/>
      <c r="BFJ33" s="924"/>
      <c r="BFK33" s="924"/>
      <c r="BFL33" s="924"/>
      <c r="BFM33" s="924"/>
      <c r="BFN33" s="924"/>
      <c r="BFO33" s="924"/>
      <c r="BFP33" s="924"/>
      <c r="BFQ33" s="924"/>
      <c r="BFR33" s="924"/>
      <c r="BFS33" s="924"/>
      <c r="BFT33" s="924"/>
      <c r="BFU33" s="924"/>
      <c r="BFV33" s="924"/>
      <c r="BFW33" s="924"/>
      <c r="BFX33" s="924"/>
      <c r="BFY33" s="924"/>
      <c r="BFZ33" s="924"/>
      <c r="BGA33" s="924"/>
      <c r="BGB33" s="924"/>
      <c r="BGC33" s="924"/>
      <c r="BGD33" s="924"/>
      <c r="BGE33" s="924"/>
      <c r="BGF33" s="924"/>
      <c r="BGG33" s="924"/>
      <c r="BGH33" s="924"/>
      <c r="BGI33" s="924"/>
      <c r="BGJ33" s="924"/>
      <c r="BGK33" s="924"/>
      <c r="BGL33" s="924"/>
      <c r="BGM33" s="924"/>
      <c r="BGN33" s="924"/>
      <c r="BGO33" s="924"/>
      <c r="BGP33" s="924"/>
      <c r="BGQ33" s="924"/>
      <c r="BGR33" s="924"/>
      <c r="BGS33" s="924"/>
      <c r="BGT33" s="924"/>
      <c r="BGU33" s="924"/>
      <c r="BGV33" s="924"/>
      <c r="BGW33" s="924"/>
      <c r="BGX33" s="924"/>
      <c r="BGY33" s="924"/>
      <c r="BGZ33" s="924"/>
      <c r="BHA33" s="924"/>
      <c r="BHB33" s="924"/>
      <c r="BHC33" s="924"/>
      <c r="BHD33" s="924"/>
      <c r="BHE33" s="924"/>
      <c r="BHF33" s="924"/>
      <c r="BHG33" s="924"/>
      <c r="BHH33" s="924"/>
      <c r="BHI33" s="924"/>
      <c r="BHJ33" s="924"/>
      <c r="BHK33" s="924"/>
      <c r="BHL33" s="924"/>
      <c r="BHM33" s="924"/>
      <c r="BHN33" s="924"/>
      <c r="BHO33" s="924"/>
      <c r="BHP33" s="924"/>
      <c r="BHQ33" s="924"/>
      <c r="BHR33" s="924"/>
      <c r="BHS33" s="924"/>
      <c r="BHT33" s="924"/>
      <c r="BHU33" s="924"/>
      <c r="BHV33" s="924"/>
      <c r="BHW33" s="924"/>
      <c r="BHX33" s="924"/>
      <c r="BHY33" s="924"/>
      <c r="BHZ33" s="924"/>
      <c r="BIA33" s="924"/>
      <c r="BIB33" s="924"/>
      <c r="BIC33" s="924"/>
      <c r="BID33" s="924"/>
      <c r="BIE33" s="924"/>
      <c r="BIF33" s="924"/>
      <c r="BIG33" s="924"/>
      <c r="BIH33" s="924"/>
      <c r="BII33" s="924"/>
      <c r="BIJ33" s="924"/>
      <c r="BIK33" s="924"/>
      <c r="BIL33" s="924"/>
      <c r="BIM33" s="924"/>
      <c r="BIN33" s="924"/>
      <c r="BIO33" s="924"/>
      <c r="BIP33" s="924"/>
      <c r="BIQ33" s="924"/>
      <c r="BIR33" s="924"/>
      <c r="BIS33" s="924"/>
      <c r="BIT33" s="924"/>
      <c r="BIU33" s="924"/>
      <c r="BIV33" s="924"/>
      <c r="BIW33" s="924"/>
      <c r="BIX33" s="924"/>
      <c r="BIY33" s="924"/>
      <c r="BIZ33" s="924"/>
      <c r="BJA33" s="924"/>
      <c r="BJB33" s="924"/>
      <c r="BJC33" s="924"/>
      <c r="BJD33" s="924"/>
      <c r="BJE33" s="924"/>
      <c r="BJF33" s="924"/>
      <c r="BJG33" s="924"/>
      <c r="BJH33" s="924"/>
      <c r="BJI33" s="924"/>
      <c r="BJJ33" s="924"/>
      <c r="BJK33" s="924"/>
      <c r="BJL33" s="924"/>
      <c r="BJM33" s="924"/>
      <c r="BJN33" s="924"/>
      <c r="BJO33" s="924"/>
      <c r="BJP33" s="924"/>
      <c r="BJQ33" s="924"/>
      <c r="BJR33" s="924"/>
      <c r="BJS33" s="924"/>
      <c r="BJT33" s="924"/>
      <c r="BJU33" s="924"/>
      <c r="BJV33" s="924"/>
      <c r="BJW33" s="924"/>
      <c r="BJX33" s="924"/>
      <c r="BJY33" s="924"/>
      <c r="BJZ33" s="924"/>
      <c r="BKA33" s="924"/>
      <c r="BKB33" s="924"/>
      <c r="BKC33" s="924"/>
      <c r="BKD33" s="924"/>
      <c r="BKE33" s="924"/>
      <c r="BKF33" s="924"/>
      <c r="BKG33" s="924"/>
      <c r="BKH33" s="924"/>
      <c r="BKI33" s="924"/>
      <c r="BKJ33" s="924"/>
      <c r="BKK33" s="924"/>
      <c r="BKL33" s="924"/>
      <c r="BKM33" s="924"/>
      <c r="BKN33" s="924"/>
      <c r="BKO33" s="924"/>
      <c r="BKP33" s="924"/>
      <c r="BKQ33" s="924"/>
      <c r="BKR33" s="924"/>
      <c r="BKS33" s="924"/>
      <c r="BKT33" s="924"/>
      <c r="BKU33" s="924"/>
      <c r="BKV33" s="924"/>
      <c r="BKW33" s="924"/>
      <c r="BKX33" s="924"/>
      <c r="BKY33" s="924"/>
      <c r="BKZ33" s="924"/>
      <c r="BLA33" s="924"/>
      <c r="BLB33" s="924"/>
      <c r="BLC33" s="924"/>
      <c r="BLD33" s="924"/>
      <c r="BLE33" s="924"/>
      <c r="BLF33" s="924"/>
      <c r="BLG33" s="924"/>
      <c r="BLH33" s="924"/>
      <c r="BLI33" s="924"/>
      <c r="BLJ33" s="924"/>
      <c r="BLK33" s="924"/>
      <c r="BLL33" s="924"/>
      <c r="BLM33" s="924"/>
      <c r="BLN33" s="924"/>
      <c r="BLO33" s="924"/>
      <c r="BLP33" s="924"/>
      <c r="BLQ33" s="924"/>
      <c r="BLR33" s="924"/>
      <c r="BLS33" s="924"/>
      <c r="BLT33" s="924"/>
      <c r="BLU33" s="924"/>
      <c r="BLV33" s="924"/>
      <c r="BLW33" s="924"/>
      <c r="BLX33" s="924"/>
      <c r="BLY33" s="924"/>
      <c r="BLZ33" s="924"/>
      <c r="BMA33" s="924"/>
      <c r="BMB33" s="924"/>
      <c r="BMC33" s="924"/>
      <c r="BMD33" s="924"/>
      <c r="BME33" s="924"/>
      <c r="BMF33" s="924"/>
      <c r="BMG33" s="924"/>
      <c r="BMH33" s="924"/>
      <c r="BMI33" s="924"/>
      <c r="BMJ33" s="924"/>
      <c r="BMK33" s="924"/>
      <c r="BML33" s="924"/>
      <c r="BMM33" s="924"/>
      <c r="BMN33" s="924"/>
      <c r="BMO33" s="924"/>
      <c r="BMP33" s="924"/>
      <c r="BMQ33" s="924"/>
      <c r="BMR33" s="924"/>
      <c r="BMS33" s="924"/>
      <c r="BMT33" s="924"/>
      <c r="BMU33" s="924"/>
      <c r="BMV33" s="924"/>
      <c r="BMW33" s="924"/>
      <c r="BMX33" s="924"/>
      <c r="BMY33" s="924"/>
      <c r="BMZ33" s="924"/>
      <c r="BNA33" s="924"/>
      <c r="BNB33" s="924"/>
      <c r="BNC33" s="924"/>
      <c r="BND33" s="924"/>
      <c r="BNE33" s="924"/>
      <c r="BNF33" s="924"/>
      <c r="BNG33" s="924"/>
      <c r="BNH33" s="924"/>
      <c r="BNI33" s="924"/>
      <c r="BNJ33" s="924"/>
      <c r="BNK33" s="924"/>
      <c r="BNL33" s="924"/>
      <c r="BNM33" s="924"/>
      <c r="BNN33" s="924"/>
      <c r="BNO33" s="924"/>
      <c r="BNP33" s="924"/>
      <c r="BNQ33" s="924"/>
      <c r="BNR33" s="924"/>
      <c r="BNS33" s="924"/>
      <c r="BNT33" s="924"/>
      <c r="BNU33" s="924"/>
      <c r="BNV33" s="924"/>
      <c r="BNW33" s="924"/>
      <c r="BNX33" s="924"/>
      <c r="BNY33" s="924"/>
      <c r="BNZ33" s="924"/>
      <c r="BOA33" s="924"/>
      <c r="BOB33" s="924"/>
      <c r="BOC33" s="924"/>
      <c r="BOD33" s="924"/>
      <c r="BOE33" s="924"/>
      <c r="BOF33" s="924"/>
      <c r="BOG33" s="924"/>
      <c r="BOH33" s="924"/>
      <c r="BOI33" s="924"/>
      <c r="BOJ33" s="924"/>
      <c r="BOK33" s="924"/>
      <c r="BOL33" s="924"/>
      <c r="BOM33" s="924"/>
      <c r="BON33" s="924"/>
      <c r="BOO33" s="924"/>
      <c r="BOP33" s="924"/>
      <c r="BOQ33" s="924"/>
      <c r="BOR33" s="924"/>
      <c r="BOS33" s="924"/>
      <c r="BOT33" s="924"/>
      <c r="BOU33" s="924"/>
      <c r="BOV33" s="924"/>
      <c r="BOW33" s="924"/>
      <c r="BOX33" s="924"/>
      <c r="BOY33" s="924"/>
      <c r="BOZ33" s="924"/>
      <c r="BPA33" s="924"/>
      <c r="BPB33" s="924"/>
      <c r="BPC33" s="924"/>
      <c r="BPD33" s="924"/>
      <c r="BPE33" s="924"/>
      <c r="BPF33" s="924"/>
      <c r="BPG33" s="924"/>
      <c r="BPH33" s="924"/>
      <c r="BPI33" s="924"/>
      <c r="BPJ33" s="924"/>
      <c r="BPK33" s="924"/>
      <c r="BPL33" s="924"/>
      <c r="BPM33" s="924"/>
      <c r="BPN33" s="924"/>
      <c r="BPO33" s="924"/>
      <c r="BPP33" s="924"/>
      <c r="BPQ33" s="924"/>
      <c r="BPR33" s="924"/>
      <c r="BPS33" s="924"/>
      <c r="BPT33" s="924"/>
      <c r="BPU33" s="924"/>
      <c r="BPV33" s="924"/>
      <c r="BPW33" s="924"/>
      <c r="BPX33" s="924"/>
      <c r="BPY33" s="924"/>
      <c r="BPZ33" s="924"/>
      <c r="BQA33" s="924"/>
      <c r="BQB33" s="924"/>
      <c r="BQC33" s="924"/>
      <c r="BQD33" s="924"/>
      <c r="BQE33" s="924"/>
      <c r="BQF33" s="924"/>
      <c r="BQG33" s="924"/>
      <c r="BQH33" s="924"/>
      <c r="BQI33" s="924"/>
      <c r="BQJ33" s="924"/>
      <c r="BQK33" s="924"/>
      <c r="BQL33" s="924"/>
      <c r="BQM33" s="924"/>
      <c r="BQN33" s="924"/>
      <c r="BQO33" s="924"/>
      <c r="BQP33" s="924"/>
      <c r="BQQ33" s="924"/>
      <c r="BQR33" s="924"/>
      <c r="BQS33" s="924"/>
      <c r="BQT33" s="924"/>
      <c r="BQU33" s="924"/>
      <c r="BQV33" s="924"/>
      <c r="BQW33" s="924"/>
      <c r="BQX33" s="924"/>
      <c r="BQY33" s="924"/>
      <c r="BQZ33" s="924"/>
      <c r="BRA33" s="924"/>
      <c r="BRB33" s="924"/>
      <c r="BRC33" s="924"/>
      <c r="BRD33" s="924"/>
      <c r="BRE33" s="924"/>
      <c r="BRF33" s="924"/>
      <c r="BRG33" s="924"/>
      <c r="BRH33" s="924"/>
      <c r="BRI33" s="924"/>
      <c r="BRJ33" s="924"/>
      <c r="BRK33" s="924"/>
      <c r="BRL33" s="924"/>
      <c r="BRM33" s="924"/>
      <c r="BRN33" s="924"/>
      <c r="BRO33" s="924"/>
      <c r="BRP33" s="924"/>
      <c r="BRQ33" s="924"/>
      <c r="BRR33" s="924"/>
      <c r="BRS33" s="924"/>
      <c r="BRT33" s="924"/>
      <c r="BRU33" s="924"/>
      <c r="BRV33" s="924"/>
      <c r="BRW33" s="924"/>
      <c r="BRX33" s="924"/>
      <c r="BRY33" s="924"/>
      <c r="BRZ33" s="924"/>
      <c r="BSA33" s="924"/>
      <c r="BSB33" s="924"/>
      <c r="BSC33" s="924"/>
      <c r="BSD33" s="924"/>
      <c r="BSE33" s="924"/>
      <c r="BSF33" s="924"/>
      <c r="BSG33" s="924"/>
      <c r="BSH33" s="924"/>
      <c r="BSI33" s="924"/>
      <c r="BSJ33" s="924"/>
      <c r="BSK33" s="924"/>
      <c r="BSL33" s="924"/>
      <c r="BSM33" s="924"/>
      <c r="BSN33" s="924"/>
      <c r="BSO33" s="924"/>
      <c r="BSP33" s="924"/>
      <c r="BSQ33" s="924"/>
      <c r="BSR33" s="924"/>
      <c r="BSS33" s="924"/>
      <c r="BST33" s="924"/>
      <c r="BSU33" s="924"/>
      <c r="BSV33" s="924"/>
      <c r="BSW33" s="924"/>
      <c r="BSX33" s="924"/>
      <c r="BSY33" s="924"/>
      <c r="BSZ33" s="924"/>
      <c r="BTA33" s="924"/>
      <c r="BTB33" s="924"/>
      <c r="BTC33" s="924"/>
      <c r="BTD33" s="924"/>
      <c r="BTE33" s="924"/>
      <c r="BTF33" s="924"/>
      <c r="BTG33" s="924"/>
      <c r="BTH33" s="924"/>
      <c r="BTI33" s="924"/>
      <c r="BTJ33" s="924"/>
      <c r="BTK33" s="924"/>
      <c r="BTL33" s="924"/>
      <c r="BTM33" s="924"/>
      <c r="BTN33" s="924"/>
      <c r="BTO33" s="924"/>
      <c r="BTP33" s="924"/>
      <c r="BTQ33" s="924"/>
      <c r="BTR33" s="924"/>
      <c r="BTS33" s="924"/>
      <c r="BTT33" s="924"/>
      <c r="BTU33" s="924"/>
      <c r="BTV33" s="924"/>
      <c r="BTW33" s="924"/>
      <c r="BTX33" s="924"/>
      <c r="BTY33" s="924"/>
      <c r="BTZ33" s="924"/>
      <c r="BUA33" s="924"/>
      <c r="BUB33" s="924"/>
      <c r="BUC33" s="924"/>
      <c r="BUD33" s="924"/>
      <c r="BUE33" s="924"/>
      <c r="BUF33" s="924"/>
      <c r="BUG33" s="924"/>
      <c r="BUH33" s="924"/>
      <c r="BUI33" s="924"/>
      <c r="BUJ33" s="924"/>
      <c r="BUK33" s="924"/>
      <c r="BUL33" s="924"/>
      <c r="BUM33" s="924"/>
      <c r="BUN33" s="924"/>
      <c r="BUO33" s="924"/>
      <c r="BUP33" s="924"/>
      <c r="BUQ33" s="924"/>
      <c r="BUR33" s="924"/>
      <c r="BUS33" s="924"/>
      <c r="BUT33" s="924"/>
      <c r="BUU33" s="924"/>
      <c r="BUV33" s="924"/>
      <c r="BUW33" s="924"/>
      <c r="BUX33" s="924"/>
      <c r="BUY33" s="924"/>
      <c r="BUZ33" s="924"/>
      <c r="BVA33" s="924"/>
      <c r="BVB33" s="924"/>
      <c r="BVC33" s="924"/>
      <c r="BVD33" s="924"/>
      <c r="BVE33" s="924"/>
      <c r="BVF33" s="924"/>
      <c r="BVG33" s="924"/>
      <c r="BVH33" s="924"/>
      <c r="BVI33" s="924"/>
      <c r="BVJ33" s="924"/>
      <c r="BVK33" s="924"/>
      <c r="BVL33" s="924"/>
      <c r="BVM33" s="924"/>
      <c r="BVN33" s="924"/>
      <c r="BVO33" s="924"/>
      <c r="BVP33" s="924"/>
      <c r="BVQ33" s="924"/>
      <c r="BVR33" s="924"/>
      <c r="BVS33" s="924"/>
      <c r="BVT33" s="924"/>
      <c r="BVU33" s="924"/>
      <c r="BVV33" s="924"/>
      <c r="BVW33" s="924"/>
      <c r="BVX33" s="924"/>
      <c r="BVY33" s="924"/>
      <c r="BVZ33" s="924"/>
      <c r="BWA33" s="924"/>
      <c r="BWB33" s="924"/>
      <c r="BWC33" s="924"/>
      <c r="BWD33" s="924"/>
      <c r="BWE33" s="924"/>
      <c r="BWF33" s="924"/>
      <c r="BWG33" s="924"/>
      <c r="BWH33" s="924"/>
      <c r="BWI33" s="924"/>
      <c r="BWJ33" s="924"/>
      <c r="BWK33" s="924"/>
      <c r="BWL33" s="924"/>
      <c r="BWM33" s="924"/>
      <c r="BWN33" s="924"/>
      <c r="BWO33" s="924"/>
      <c r="BWP33" s="924"/>
      <c r="BWQ33" s="924"/>
      <c r="BWR33" s="924"/>
      <c r="BWS33" s="924"/>
      <c r="BWT33" s="924"/>
      <c r="BWU33" s="924"/>
      <c r="BWV33" s="924"/>
      <c r="BWW33" s="924"/>
      <c r="BWX33" s="924"/>
      <c r="BWY33" s="924"/>
      <c r="BWZ33" s="924"/>
      <c r="BXA33" s="924"/>
      <c r="BXB33" s="924"/>
      <c r="BXC33" s="924"/>
      <c r="BXD33" s="924"/>
      <c r="BXE33" s="924"/>
      <c r="BXF33" s="924"/>
      <c r="BXG33" s="924"/>
      <c r="BXH33" s="924"/>
      <c r="BXI33" s="924"/>
      <c r="BXJ33" s="924"/>
      <c r="BXK33" s="924"/>
      <c r="BXL33" s="924"/>
      <c r="BXM33" s="924"/>
      <c r="BXN33" s="924"/>
      <c r="BXO33" s="924"/>
      <c r="BXP33" s="924"/>
      <c r="BXQ33" s="924"/>
      <c r="BXR33" s="924"/>
      <c r="BXS33" s="924"/>
      <c r="BXT33" s="924"/>
      <c r="BXU33" s="924"/>
      <c r="BXV33" s="924"/>
      <c r="BXW33" s="924"/>
      <c r="BXX33" s="924"/>
      <c r="BXY33" s="924"/>
      <c r="BXZ33" s="924"/>
      <c r="BYA33" s="924"/>
      <c r="BYB33" s="924"/>
      <c r="BYC33" s="924"/>
      <c r="BYD33" s="924"/>
      <c r="BYE33" s="924"/>
      <c r="BYF33" s="924"/>
      <c r="BYG33" s="924"/>
      <c r="BYH33" s="924"/>
      <c r="BYI33" s="924"/>
      <c r="BYJ33" s="924"/>
      <c r="BYK33" s="924"/>
      <c r="BYL33" s="924"/>
      <c r="BYM33" s="924"/>
      <c r="BYN33" s="924"/>
      <c r="BYO33" s="924"/>
      <c r="BYP33" s="924"/>
      <c r="BYQ33" s="924"/>
      <c r="BYR33" s="924"/>
      <c r="BYS33" s="924"/>
      <c r="BYT33" s="924"/>
      <c r="BYU33" s="924"/>
      <c r="BYV33" s="924"/>
      <c r="BYW33" s="924"/>
      <c r="BYX33" s="924"/>
      <c r="BYY33" s="924"/>
      <c r="BYZ33" s="924"/>
      <c r="BZA33" s="924"/>
      <c r="BZB33" s="924"/>
      <c r="BZC33" s="924"/>
      <c r="BZD33" s="924"/>
      <c r="BZE33" s="924"/>
      <c r="BZF33" s="924"/>
      <c r="BZG33" s="924"/>
      <c r="BZH33" s="924"/>
      <c r="BZI33" s="924"/>
      <c r="BZJ33" s="924"/>
      <c r="BZK33" s="924"/>
      <c r="BZL33" s="924"/>
      <c r="BZM33" s="924"/>
      <c r="BZN33" s="924"/>
      <c r="BZO33" s="924"/>
      <c r="BZP33" s="924"/>
      <c r="BZQ33" s="924"/>
      <c r="BZR33" s="924"/>
      <c r="BZS33" s="924"/>
      <c r="BZT33" s="924"/>
      <c r="BZU33" s="924"/>
      <c r="BZV33" s="924"/>
      <c r="BZW33" s="924"/>
      <c r="BZX33" s="924"/>
      <c r="BZY33" s="924"/>
      <c r="BZZ33" s="924"/>
      <c r="CAA33" s="924"/>
      <c r="CAB33" s="924"/>
      <c r="CAC33" s="924"/>
      <c r="CAD33" s="924"/>
      <c r="CAE33" s="924"/>
      <c r="CAF33" s="924"/>
      <c r="CAG33" s="924"/>
      <c r="CAH33" s="924"/>
      <c r="CAI33" s="924"/>
      <c r="CAJ33" s="924"/>
      <c r="CAK33" s="924"/>
      <c r="CAL33" s="924"/>
      <c r="CAM33" s="924"/>
      <c r="CAN33" s="924"/>
      <c r="CAO33" s="924"/>
      <c r="CAP33" s="924"/>
      <c r="CAQ33" s="924"/>
      <c r="CAR33" s="924"/>
      <c r="CAS33" s="924"/>
      <c r="CAT33" s="924"/>
      <c r="CAU33" s="924"/>
      <c r="CAV33" s="924"/>
      <c r="CAW33" s="924"/>
      <c r="CAX33" s="924"/>
      <c r="CAY33" s="924"/>
      <c r="CAZ33" s="924"/>
      <c r="CBA33" s="924"/>
      <c r="CBB33" s="924"/>
      <c r="CBC33" s="924"/>
      <c r="CBD33" s="924"/>
      <c r="CBE33" s="924"/>
      <c r="CBF33" s="924"/>
      <c r="CBG33" s="924"/>
      <c r="CBH33" s="924"/>
      <c r="CBI33" s="924"/>
      <c r="CBJ33" s="924"/>
      <c r="CBK33" s="924"/>
      <c r="CBL33" s="924"/>
      <c r="CBM33" s="924"/>
      <c r="CBN33" s="924"/>
      <c r="CBO33" s="924"/>
      <c r="CBP33" s="924"/>
      <c r="CBQ33" s="924"/>
      <c r="CBR33" s="924"/>
      <c r="CBS33" s="924"/>
      <c r="CBT33" s="924"/>
      <c r="CBU33" s="924"/>
      <c r="CBV33" s="924"/>
      <c r="CBW33" s="924"/>
      <c r="CBX33" s="924"/>
      <c r="CBY33" s="924"/>
      <c r="CBZ33" s="924"/>
      <c r="CCA33" s="924"/>
      <c r="CCB33" s="924"/>
      <c r="CCC33" s="924"/>
      <c r="CCD33" s="924"/>
      <c r="CCE33" s="924"/>
      <c r="CCF33" s="924"/>
      <c r="CCG33" s="924"/>
      <c r="CCH33" s="924"/>
      <c r="CCI33" s="924"/>
      <c r="CCJ33" s="924"/>
      <c r="CCK33" s="924"/>
      <c r="CCL33" s="924"/>
      <c r="CCM33" s="924"/>
      <c r="CCN33" s="924"/>
      <c r="CCO33" s="924"/>
      <c r="CCP33" s="924"/>
      <c r="CCQ33" s="924"/>
      <c r="CCR33" s="924"/>
      <c r="CCS33" s="924"/>
      <c r="CCT33" s="924"/>
      <c r="CCU33" s="924"/>
      <c r="CCV33" s="924"/>
      <c r="CCW33" s="924"/>
      <c r="CCX33" s="924"/>
      <c r="CCY33" s="924"/>
      <c r="CCZ33" s="924"/>
      <c r="CDA33" s="924"/>
      <c r="CDB33" s="924"/>
      <c r="CDC33" s="924"/>
      <c r="CDD33" s="924"/>
      <c r="CDE33" s="924"/>
      <c r="CDF33" s="924"/>
      <c r="CDG33" s="924"/>
      <c r="CDH33" s="924"/>
      <c r="CDI33" s="924"/>
      <c r="CDJ33" s="924"/>
      <c r="CDK33" s="924"/>
      <c r="CDL33" s="924"/>
      <c r="CDM33" s="924"/>
      <c r="CDN33" s="924"/>
      <c r="CDO33" s="924"/>
      <c r="CDP33" s="924"/>
      <c r="CDQ33" s="924"/>
      <c r="CDR33" s="924"/>
      <c r="CDS33" s="924"/>
      <c r="CDT33" s="924"/>
      <c r="CDU33" s="924"/>
      <c r="CDV33" s="924"/>
      <c r="CDW33" s="924"/>
      <c r="CDX33" s="924"/>
      <c r="CDY33" s="924"/>
      <c r="CDZ33" s="924"/>
      <c r="CEA33" s="924"/>
      <c r="CEB33" s="924"/>
      <c r="CEC33" s="924"/>
      <c r="CED33" s="924"/>
      <c r="CEE33" s="924"/>
      <c r="CEF33" s="924"/>
      <c r="CEG33" s="924"/>
      <c r="CEH33" s="924"/>
      <c r="CEI33" s="924"/>
      <c r="CEJ33" s="924"/>
      <c r="CEK33" s="924"/>
      <c r="CEL33" s="924"/>
      <c r="CEM33" s="924"/>
      <c r="CEN33" s="924"/>
      <c r="CEO33" s="924"/>
      <c r="CEP33" s="924"/>
      <c r="CEQ33" s="924"/>
      <c r="CER33" s="924"/>
      <c r="CES33" s="924"/>
      <c r="CET33" s="924"/>
      <c r="CEU33" s="924"/>
      <c r="CEV33" s="924"/>
      <c r="CEW33" s="924"/>
      <c r="CEX33" s="924"/>
      <c r="CEY33" s="924"/>
      <c r="CEZ33" s="924"/>
      <c r="CFA33" s="924"/>
      <c r="CFB33" s="924"/>
      <c r="CFC33" s="924"/>
      <c r="CFD33" s="924"/>
      <c r="CFE33" s="924"/>
      <c r="CFF33" s="924"/>
      <c r="CFG33" s="924"/>
      <c r="CFH33" s="924"/>
      <c r="CFI33" s="924"/>
      <c r="CFJ33" s="924"/>
      <c r="CFK33" s="924"/>
      <c r="CFL33" s="924"/>
      <c r="CFM33" s="924"/>
      <c r="CFN33" s="924"/>
      <c r="CFO33" s="924"/>
      <c r="CFP33" s="924"/>
      <c r="CFQ33" s="924"/>
      <c r="CFR33" s="924"/>
      <c r="CFS33" s="924"/>
      <c r="CFT33" s="924"/>
      <c r="CFU33" s="924"/>
      <c r="CFV33" s="924"/>
      <c r="CFW33" s="924"/>
      <c r="CFX33" s="924"/>
      <c r="CFY33" s="924"/>
      <c r="CFZ33" s="924"/>
      <c r="CGA33" s="924"/>
      <c r="CGB33" s="924"/>
      <c r="CGC33" s="924"/>
      <c r="CGD33" s="924"/>
      <c r="CGE33" s="924"/>
      <c r="CGF33" s="924"/>
      <c r="CGG33" s="924"/>
      <c r="CGH33" s="924"/>
      <c r="CGI33" s="924"/>
      <c r="CGJ33" s="924"/>
      <c r="CGK33" s="924"/>
      <c r="CGL33" s="924"/>
      <c r="CGM33" s="924"/>
      <c r="CGN33" s="924"/>
      <c r="CGO33" s="924"/>
      <c r="CGP33" s="924"/>
      <c r="CGQ33" s="924"/>
      <c r="CGR33" s="924"/>
      <c r="CGS33" s="924"/>
      <c r="CGT33" s="924"/>
      <c r="CGU33" s="924"/>
      <c r="CGV33" s="924"/>
      <c r="CGW33" s="924"/>
      <c r="CGX33" s="924"/>
      <c r="CGY33" s="924"/>
      <c r="CGZ33" s="924"/>
      <c r="CHA33" s="924"/>
      <c r="CHB33" s="924"/>
      <c r="CHC33" s="924"/>
      <c r="CHD33" s="924"/>
      <c r="CHE33" s="924"/>
      <c r="CHF33" s="924"/>
      <c r="CHG33" s="924"/>
      <c r="CHH33" s="924"/>
      <c r="CHI33" s="924"/>
      <c r="CHJ33" s="924"/>
      <c r="CHK33" s="924"/>
      <c r="CHL33" s="924"/>
      <c r="CHM33" s="924"/>
      <c r="CHN33" s="924"/>
      <c r="CHO33" s="924"/>
      <c r="CHP33" s="924"/>
      <c r="CHQ33" s="924"/>
      <c r="CHR33" s="924"/>
      <c r="CHS33" s="924"/>
      <c r="CHT33" s="924"/>
      <c r="CHU33" s="924"/>
      <c r="CHV33" s="924"/>
      <c r="CHW33" s="924"/>
      <c r="CHX33" s="924"/>
      <c r="CHY33" s="924"/>
      <c r="CHZ33" s="924"/>
      <c r="CIA33" s="924"/>
      <c r="CIB33" s="924"/>
      <c r="CIC33" s="924"/>
      <c r="CID33" s="924"/>
      <c r="CIE33" s="924"/>
      <c r="CIF33" s="924"/>
      <c r="CIG33" s="924"/>
      <c r="CIH33" s="924"/>
      <c r="CII33" s="924"/>
      <c r="CIJ33" s="924"/>
      <c r="CIK33" s="924"/>
      <c r="CIL33" s="924"/>
      <c r="CIM33" s="924"/>
      <c r="CIN33" s="924"/>
      <c r="CIO33" s="924"/>
      <c r="CIP33" s="924"/>
      <c r="CIQ33" s="924"/>
      <c r="CIR33" s="924"/>
      <c r="CIS33" s="924"/>
      <c r="CIT33" s="924"/>
      <c r="CIU33" s="924"/>
      <c r="CIV33" s="924"/>
      <c r="CIW33" s="924"/>
      <c r="CIX33" s="924"/>
      <c r="CIY33" s="924"/>
      <c r="CIZ33" s="924"/>
      <c r="CJA33" s="924"/>
      <c r="CJB33" s="924"/>
      <c r="CJC33" s="924"/>
      <c r="CJD33" s="924"/>
      <c r="CJE33" s="924"/>
      <c r="CJF33" s="924"/>
      <c r="CJG33" s="924"/>
      <c r="CJH33" s="924"/>
      <c r="CJI33" s="924"/>
      <c r="CJJ33" s="924"/>
      <c r="CJK33" s="924"/>
      <c r="CJL33" s="924"/>
      <c r="CJM33" s="924"/>
      <c r="CJN33" s="924"/>
      <c r="CJO33" s="924"/>
      <c r="CJP33" s="924"/>
      <c r="CJQ33" s="924"/>
      <c r="CJR33" s="924"/>
      <c r="CJS33" s="924"/>
      <c r="CJT33" s="924"/>
      <c r="CJU33" s="924"/>
      <c r="CJV33" s="924"/>
      <c r="CJW33" s="924"/>
      <c r="CJX33" s="924"/>
      <c r="CJY33" s="924"/>
      <c r="CJZ33" s="924"/>
      <c r="CKA33" s="924"/>
      <c r="CKB33" s="924"/>
      <c r="CKC33" s="924"/>
      <c r="CKD33" s="924"/>
      <c r="CKE33" s="924"/>
      <c r="CKF33" s="924"/>
      <c r="CKG33" s="924"/>
      <c r="CKH33" s="924"/>
      <c r="CKI33" s="924"/>
      <c r="CKJ33" s="924"/>
      <c r="CKK33" s="924"/>
      <c r="CKL33" s="924"/>
      <c r="CKM33" s="924"/>
      <c r="CKN33" s="924"/>
      <c r="CKO33" s="924"/>
      <c r="CKP33" s="924"/>
      <c r="CKQ33" s="924"/>
      <c r="CKR33" s="924"/>
      <c r="CKS33" s="924"/>
      <c r="CKT33" s="924"/>
      <c r="CKU33" s="924"/>
      <c r="CKV33" s="924"/>
      <c r="CKW33" s="924"/>
      <c r="CKX33" s="924"/>
      <c r="CKY33" s="924"/>
      <c r="CKZ33" s="924"/>
      <c r="CLA33" s="924"/>
      <c r="CLB33" s="924"/>
      <c r="CLC33" s="924"/>
      <c r="CLD33" s="924"/>
      <c r="CLE33" s="924"/>
      <c r="CLF33" s="924"/>
      <c r="CLG33" s="924"/>
      <c r="CLH33" s="924"/>
      <c r="CLI33" s="924"/>
      <c r="CLJ33" s="924"/>
      <c r="CLK33" s="924"/>
      <c r="CLL33" s="924"/>
      <c r="CLM33" s="924"/>
      <c r="CLN33" s="924"/>
      <c r="CLO33" s="924"/>
      <c r="CLP33" s="924"/>
      <c r="CLQ33" s="924"/>
      <c r="CLR33" s="924"/>
      <c r="CLS33" s="924"/>
      <c r="CLT33" s="924"/>
      <c r="CLU33" s="924"/>
      <c r="CLV33" s="924"/>
      <c r="CLW33" s="924"/>
      <c r="CLX33" s="924"/>
      <c r="CLY33" s="924"/>
      <c r="CLZ33" s="924"/>
      <c r="CMA33" s="924"/>
      <c r="CMB33" s="924"/>
      <c r="CMC33" s="924"/>
      <c r="CMD33" s="924"/>
      <c r="CME33" s="924"/>
      <c r="CMF33" s="924"/>
      <c r="CMG33" s="924"/>
      <c r="CMH33" s="924"/>
      <c r="CMI33" s="924"/>
      <c r="CMJ33" s="924"/>
      <c r="CMK33" s="924"/>
      <c r="CML33" s="924"/>
      <c r="CMM33" s="924"/>
      <c r="CMN33" s="924"/>
      <c r="CMO33" s="924"/>
      <c r="CMP33" s="924"/>
      <c r="CMQ33" s="924"/>
      <c r="CMR33" s="924"/>
      <c r="CMS33" s="924"/>
      <c r="CMT33" s="924"/>
      <c r="CMU33" s="924"/>
      <c r="CMV33" s="924"/>
      <c r="CMW33" s="924"/>
      <c r="CMX33" s="924"/>
      <c r="CMY33" s="924"/>
      <c r="CMZ33" s="924"/>
      <c r="CNA33" s="924"/>
      <c r="CNB33" s="924"/>
      <c r="CNC33" s="924"/>
      <c r="CND33" s="924"/>
      <c r="CNE33" s="924"/>
      <c r="CNF33" s="924"/>
      <c r="CNG33" s="924"/>
      <c r="CNH33" s="924"/>
      <c r="CNI33" s="924"/>
      <c r="CNJ33" s="924"/>
      <c r="CNK33" s="924"/>
      <c r="CNL33" s="924"/>
      <c r="CNM33" s="924"/>
      <c r="CNN33" s="924"/>
      <c r="CNO33" s="924"/>
      <c r="CNP33" s="924"/>
      <c r="CNQ33" s="924"/>
      <c r="CNR33" s="924"/>
      <c r="CNS33" s="924"/>
      <c r="CNT33" s="924"/>
      <c r="CNU33" s="924"/>
      <c r="CNV33" s="924"/>
      <c r="CNW33" s="924"/>
      <c r="CNX33" s="924"/>
      <c r="CNY33" s="924"/>
      <c r="CNZ33" s="924"/>
      <c r="COA33" s="924"/>
      <c r="COB33" s="924"/>
      <c r="COC33" s="924"/>
      <c r="COD33" s="924"/>
      <c r="COE33" s="924"/>
      <c r="COF33" s="924"/>
      <c r="COG33" s="924"/>
      <c r="COH33" s="924"/>
      <c r="COI33" s="924"/>
      <c r="COJ33" s="924"/>
      <c r="COK33" s="924"/>
      <c r="COL33" s="924"/>
      <c r="COM33" s="924"/>
      <c r="CON33" s="924"/>
      <c r="COO33" s="924"/>
      <c r="COP33" s="924"/>
      <c r="COQ33" s="924"/>
      <c r="COR33" s="924"/>
      <c r="COS33" s="924"/>
      <c r="COT33" s="924"/>
      <c r="COU33" s="924"/>
      <c r="COV33" s="924"/>
      <c r="COW33" s="924"/>
      <c r="COX33" s="924"/>
      <c r="COY33" s="924"/>
      <c r="COZ33" s="924"/>
      <c r="CPA33" s="924"/>
      <c r="CPB33" s="924"/>
      <c r="CPC33" s="924"/>
      <c r="CPD33" s="924"/>
      <c r="CPE33" s="924"/>
      <c r="CPF33" s="924"/>
      <c r="CPG33" s="924"/>
      <c r="CPH33" s="924"/>
      <c r="CPI33" s="924"/>
      <c r="CPJ33" s="924"/>
      <c r="CPK33" s="924"/>
      <c r="CPL33" s="924"/>
      <c r="CPM33" s="924"/>
      <c r="CPN33" s="924"/>
      <c r="CPO33" s="924"/>
      <c r="CPP33" s="924"/>
      <c r="CPQ33" s="924"/>
      <c r="CPR33" s="924"/>
      <c r="CPS33" s="924"/>
      <c r="CPT33" s="924"/>
      <c r="CPU33" s="924"/>
      <c r="CPV33" s="924"/>
      <c r="CPW33" s="924"/>
      <c r="CPX33" s="924"/>
      <c r="CPY33" s="924"/>
      <c r="CPZ33" s="924"/>
      <c r="CQA33" s="924"/>
      <c r="CQB33" s="924"/>
      <c r="CQC33" s="924"/>
      <c r="CQD33" s="924"/>
      <c r="CQE33" s="924"/>
      <c r="CQF33" s="924"/>
      <c r="CQG33" s="924"/>
      <c r="CQH33" s="924"/>
      <c r="CQI33" s="924"/>
      <c r="CQJ33" s="924"/>
      <c r="CQK33" s="924"/>
      <c r="CQL33" s="924"/>
      <c r="CQM33" s="924"/>
      <c r="CQN33" s="924"/>
      <c r="CQO33" s="924"/>
      <c r="CQP33" s="924"/>
      <c r="CQQ33" s="924"/>
      <c r="CQR33" s="924"/>
      <c r="CQS33" s="924"/>
      <c r="CQT33" s="924"/>
      <c r="CQU33" s="924"/>
      <c r="CQV33" s="924"/>
      <c r="CQW33" s="924"/>
      <c r="CQX33" s="924"/>
      <c r="CQY33" s="924"/>
      <c r="CQZ33" s="924"/>
      <c r="CRA33" s="924"/>
      <c r="CRB33" s="924"/>
      <c r="CRC33" s="924"/>
      <c r="CRD33" s="924"/>
      <c r="CRE33" s="924"/>
      <c r="CRF33" s="924"/>
      <c r="CRG33" s="924"/>
      <c r="CRH33" s="924"/>
      <c r="CRI33" s="924"/>
      <c r="CRJ33" s="924"/>
      <c r="CRK33" s="924"/>
      <c r="CRL33" s="924"/>
      <c r="CRM33" s="924"/>
      <c r="CRN33" s="924"/>
      <c r="CRO33" s="924"/>
      <c r="CRP33" s="924"/>
      <c r="CRQ33" s="924"/>
      <c r="CRR33" s="924"/>
      <c r="CRS33" s="924"/>
      <c r="CRT33" s="924"/>
      <c r="CRU33" s="924"/>
      <c r="CRV33" s="924"/>
      <c r="CRW33" s="924"/>
      <c r="CRX33" s="924"/>
      <c r="CRY33" s="924"/>
      <c r="CRZ33" s="924"/>
      <c r="CSA33" s="924"/>
      <c r="CSB33" s="924"/>
      <c r="CSC33" s="924"/>
      <c r="CSD33" s="924"/>
      <c r="CSE33" s="924"/>
      <c r="CSF33" s="924"/>
      <c r="CSG33" s="924"/>
      <c r="CSH33" s="924"/>
      <c r="CSI33" s="924"/>
      <c r="CSJ33" s="924"/>
      <c r="CSK33" s="924"/>
      <c r="CSL33" s="924"/>
      <c r="CSM33" s="924"/>
      <c r="CSN33" s="924"/>
      <c r="CSO33" s="924"/>
      <c r="CSP33" s="924"/>
      <c r="CSQ33" s="924"/>
      <c r="CSR33" s="924"/>
      <c r="CSS33" s="924"/>
      <c r="CST33" s="924"/>
      <c r="CSU33" s="924"/>
      <c r="CSV33" s="924"/>
      <c r="CSW33" s="924"/>
      <c r="CSX33" s="924"/>
      <c r="CSY33" s="924"/>
      <c r="CSZ33" s="924"/>
      <c r="CTA33" s="924"/>
      <c r="CTB33" s="924"/>
      <c r="CTC33" s="924"/>
      <c r="CTD33" s="924"/>
      <c r="CTE33" s="924"/>
      <c r="CTF33" s="924"/>
      <c r="CTG33" s="924"/>
      <c r="CTH33" s="924"/>
      <c r="CTI33" s="924"/>
      <c r="CTJ33" s="924"/>
      <c r="CTK33" s="924"/>
      <c r="CTL33" s="924"/>
      <c r="CTM33" s="924"/>
      <c r="CTN33" s="924"/>
      <c r="CTO33" s="924"/>
      <c r="CTP33" s="924"/>
      <c r="CTQ33" s="924"/>
      <c r="CTR33" s="924"/>
      <c r="CTS33" s="924"/>
      <c r="CTT33" s="924"/>
      <c r="CTU33" s="924"/>
      <c r="CTV33" s="924"/>
      <c r="CTW33" s="924"/>
      <c r="CTX33" s="924"/>
      <c r="CTY33" s="924"/>
      <c r="CTZ33" s="924"/>
      <c r="CUA33" s="924"/>
      <c r="CUB33" s="924"/>
      <c r="CUC33" s="924"/>
      <c r="CUD33" s="924"/>
      <c r="CUE33" s="924"/>
      <c r="CUF33" s="924"/>
      <c r="CUG33" s="924"/>
      <c r="CUH33" s="924"/>
      <c r="CUI33" s="924"/>
      <c r="CUJ33" s="924"/>
      <c r="CUK33" s="924"/>
      <c r="CUL33" s="924"/>
      <c r="CUM33" s="924"/>
      <c r="CUN33" s="924"/>
      <c r="CUO33" s="924"/>
      <c r="CUP33" s="924"/>
      <c r="CUQ33" s="924"/>
      <c r="CUR33" s="924"/>
      <c r="CUS33" s="924"/>
      <c r="CUT33" s="924"/>
      <c r="CUU33" s="924"/>
      <c r="CUV33" s="924"/>
      <c r="CUW33" s="924"/>
      <c r="CUX33" s="924"/>
      <c r="CUY33" s="924"/>
      <c r="CUZ33" s="924"/>
      <c r="CVA33" s="924"/>
      <c r="CVB33" s="924"/>
      <c r="CVC33" s="924"/>
      <c r="CVD33" s="924"/>
      <c r="CVE33" s="924"/>
      <c r="CVF33" s="924"/>
      <c r="CVG33" s="924"/>
      <c r="CVH33" s="924"/>
      <c r="CVI33" s="924"/>
      <c r="CVJ33" s="924"/>
      <c r="CVK33" s="924"/>
      <c r="CVL33" s="924"/>
      <c r="CVM33" s="924"/>
      <c r="CVN33" s="924"/>
      <c r="CVO33" s="924"/>
      <c r="CVP33" s="924"/>
      <c r="CVQ33" s="924"/>
      <c r="CVR33" s="924"/>
      <c r="CVS33" s="924"/>
      <c r="CVT33" s="924"/>
      <c r="CVU33" s="924"/>
      <c r="CVV33" s="924"/>
      <c r="CVW33" s="924"/>
      <c r="CVX33" s="924"/>
      <c r="CVY33" s="924"/>
      <c r="CVZ33" s="924"/>
      <c r="CWA33" s="924"/>
      <c r="CWB33" s="924"/>
      <c r="CWC33" s="924"/>
      <c r="CWD33" s="924"/>
      <c r="CWE33" s="924"/>
      <c r="CWF33" s="924"/>
      <c r="CWG33" s="924"/>
      <c r="CWH33" s="924"/>
      <c r="CWI33" s="924"/>
      <c r="CWJ33" s="924"/>
      <c r="CWK33" s="924"/>
      <c r="CWL33" s="924"/>
      <c r="CWM33" s="924"/>
      <c r="CWN33" s="924"/>
      <c r="CWO33" s="924"/>
      <c r="CWP33" s="924"/>
      <c r="CWQ33" s="924"/>
      <c r="CWR33" s="924"/>
      <c r="CWS33" s="924"/>
      <c r="CWT33" s="924"/>
      <c r="CWU33" s="924"/>
      <c r="CWV33" s="924"/>
      <c r="CWW33" s="924"/>
      <c r="CWX33" s="924"/>
      <c r="CWY33" s="924"/>
      <c r="CWZ33" s="924"/>
      <c r="CXA33" s="924"/>
      <c r="CXB33" s="924"/>
      <c r="CXC33" s="924"/>
      <c r="CXD33" s="924"/>
      <c r="CXE33" s="924"/>
      <c r="CXF33" s="924"/>
      <c r="CXG33" s="924"/>
      <c r="CXH33" s="924"/>
      <c r="CXI33" s="924"/>
      <c r="CXJ33" s="924"/>
      <c r="CXK33" s="924"/>
      <c r="CXL33" s="924"/>
      <c r="CXM33" s="924"/>
      <c r="CXN33" s="924"/>
      <c r="CXO33" s="924"/>
      <c r="CXP33" s="924"/>
      <c r="CXQ33" s="924"/>
      <c r="CXR33" s="924"/>
      <c r="CXS33" s="924"/>
      <c r="CXT33" s="924"/>
      <c r="CXU33" s="924"/>
      <c r="CXV33" s="924"/>
      <c r="CXW33" s="924"/>
      <c r="CXX33" s="924"/>
      <c r="CXY33" s="924"/>
      <c r="CXZ33" s="924"/>
      <c r="CYA33" s="924"/>
      <c r="CYB33" s="924"/>
      <c r="CYC33" s="924"/>
      <c r="CYD33" s="924"/>
      <c r="CYE33" s="924"/>
      <c r="CYF33" s="924"/>
      <c r="CYG33" s="924"/>
      <c r="CYH33" s="924"/>
      <c r="CYI33" s="924"/>
      <c r="CYJ33" s="924"/>
      <c r="CYK33" s="924"/>
      <c r="CYL33" s="924"/>
      <c r="CYM33" s="924"/>
      <c r="CYN33" s="924"/>
      <c r="CYO33" s="924"/>
      <c r="CYP33" s="924"/>
      <c r="CYQ33" s="924"/>
      <c r="CYR33" s="924"/>
      <c r="CYS33" s="924"/>
      <c r="CYT33" s="924"/>
      <c r="CYU33" s="924"/>
      <c r="CYV33" s="924"/>
      <c r="CYW33" s="924"/>
      <c r="CYX33" s="924"/>
      <c r="CYY33" s="924"/>
      <c r="CYZ33" s="924"/>
      <c r="CZA33" s="924"/>
      <c r="CZB33" s="924"/>
      <c r="CZC33" s="924"/>
      <c r="CZD33" s="924"/>
      <c r="CZE33" s="924"/>
      <c r="CZF33" s="924"/>
      <c r="CZG33" s="924"/>
      <c r="CZH33" s="924"/>
      <c r="CZI33" s="924"/>
      <c r="CZJ33" s="924"/>
      <c r="CZK33" s="924"/>
      <c r="CZL33" s="924"/>
      <c r="CZM33" s="924"/>
      <c r="CZN33" s="924"/>
      <c r="CZO33" s="924"/>
      <c r="CZP33" s="924"/>
      <c r="CZQ33" s="924"/>
      <c r="CZR33" s="924"/>
      <c r="CZS33" s="924"/>
      <c r="CZT33" s="924"/>
      <c r="CZU33" s="924"/>
      <c r="CZV33" s="924"/>
      <c r="CZW33" s="924"/>
      <c r="CZX33" s="924"/>
      <c r="CZY33" s="924"/>
      <c r="CZZ33" s="924"/>
      <c r="DAA33" s="924"/>
      <c r="DAB33" s="924"/>
      <c r="DAC33" s="924"/>
      <c r="DAD33" s="924"/>
      <c r="DAE33" s="924"/>
      <c r="DAF33" s="924"/>
      <c r="DAG33" s="924"/>
      <c r="DAH33" s="924"/>
      <c r="DAI33" s="924"/>
      <c r="DAJ33" s="924"/>
      <c r="DAK33" s="924"/>
      <c r="DAL33" s="924"/>
      <c r="DAM33" s="924"/>
      <c r="DAN33" s="924"/>
      <c r="DAO33" s="924"/>
      <c r="DAP33" s="924"/>
      <c r="DAQ33" s="924"/>
      <c r="DAR33" s="924"/>
      <c r="DAS33" s="924"/>
      <c r="DAT33" s="924"/>
      <c r="DAU33" s="924"/>
      <c r="DAV33" s="924"/>
      <c r="DAW33" s="924"/>
      <c r="DAX33" s="924"/>
      <c r="DAY33" s="924"/>
      <c r="DAZ33" s="924"/>
      <c r="DBA33" s="924"/>
      <c r="DBB33" s="924"/>
      <c r="DBC33" s="924"/>
      <c r="DBD33" s="924"/>
      <c r="DBE33" s="924"/>
      <c r="DBF33" s="924"/>
      <c r="DBG33" s="924"/>
      <c r="DBH33" s="924"/>
      <c r="DBI33" s="924"/>
      <c r="DBJ33" s="924"/>
      <c r="DBK33" s="924"/>
      <c r="DBL33" s="924"/>
      <c r="DBM33" s="924"/>
      <c r="DBN33" s="924"/>
      <c r="DBO33" s="924"/>
      <c r="DBP33" s="924"/>
      <c r="DBQ33" s="924"/>
      <c r="DBR33" s="924"/>
      <c r="DBS33" s="924"/>
      <c r="DBT33" s="924"/>
      <c r="DBU33" s="924"/>
      <c r="DBV33" s="924"/>
      <c r="DBW33" s="924"/>
      <c r="DBX33" s="924"/>
      <c r="DBY33" s="924"/>
      <c r="DBZ33" s="924"/>
      <c r="DCA33" s="924"/>
      <c r="DCB33" s="924"/>
      <c r="DCC33" s="924"/>
      <c r="DCD33" s="924"/>
      <c r="DCE33" s="924"/>
      <c r="DCF33" s="924"/>
      <c r="DCG33" s="924"/>
      <c r="DCH33" s="924"/>
      <c r="DCI33" s="924"/>
      <c r="DCJ33" s="924"/>
      <c r="DCK33" s="924"/>
      <c r="DCL33" s="924"/>
      <c r="DCM33" s="924"/>
      <c r="DCN33" s="924"/>
      <c r="DCO33" s="924"/>
      <c r="DCP33" s="924"/>
      <c r="DCQ33" s="924"/>
      <c r="DCR33" s="924"/>
      <c r="DCS33" s="924"/>
      <c r="DCT33" s="924"/>
      <c r="DCU33" s="924"/>
      <c r="DCV33" s="924"/>
      <c r="DCW33" s="924"/>
      <c r="DCX33" s="924"/>
      <c r="DCY33" s="924"/>
      <c r="DCZ33" s="924"/>
      <c r="DDA33" s="924"/>
      <c r="DDB33" s="924"/>
      <c r="DDC33" s="924"/>
      <c r="DDD33" s="924"/>
      <c r="DDE33" s="924"/>
      <c r="DDF33" s="924"/>
      <c r="DDG33" s="924"/>
      <c r="DDH33" s="924"/>
      <c r="DDI33" s="924"/>
      <c r="DDJ33" s="924"/>
      <c r="DDK33" s="924"/>
      <c r="DDL33" s="924"/>
      <c r="DDM33" s="924"/>
      <c r="DDN33" s="924"/>
      <c r="DDO33" s="924"/>
      <c r="DDP33" s="924"/>
      <c r="DDQ33" s="924"/>
      <c r="DDR33" s="924"/>
      <c r="DDS33" s="924"/>
      <c r="DDT33" s="924"/>
      <c r="DDU33" s="924"/>
      <c r="DDV33" s="924"/>
      <c r="DDW33" s="924"/>
      <c r="DDX33" s="924"/>
      <c r="DDY33" s="924"/>
      <c r="DDZ33" s="924"/>
      <c r="DEA33" s="924"/>
      <c r="DEB33" s="924"/>
      <c r="DEC33" s="924"/>
      <c r="DED33" s="924"/>
      <c r="DEE33" s="924"/>
      <c r="DEF33" s="924"/>
      <c r="DEG33" s="924"/>
      <c r="DEH33" s="924"/>
      <c r="DEI33" s="924"/>
      <c r="DEJ33" s="924"/>
      <c r="DEK33" s="924"/>
      <c r="DEL33" s="924"/>
      <c r="DEM33" s="924"/>
      <c r="DEN33" s="924"/>
      <c r="DEO33" s="924"/>
      <c r="DEP33" s="924"/>
      <c r="DEQ33" s="924"/>
      <c r="DER33" s="924"/>
      <c r="DES33" s="924"/>
      <c r="DET33" s="924"/>
      <c r="DEU33" s="924"/>
      <c r="DEV33" s="924"/>
      <c r="DEW33" s="924"/>
      <c r="DEX33" s="924"/>
      <c r="DEY33" s="924"/>
      <c r="DEZ33" s="924"/>
      <c r="DFA33" s="924"/>
      <c r="DFB33" s="924"/>
      <c r="DFC33" s="924"/>
      <c r="DFD33" s="924"/>
      <c r="DFE33" s="924"/>
      <c r="DFF33" s="924"/>
      <c r="DFG33" s="924"/>
      <c r="DFH33" s="924"/>
      <c r="DFI33" s="924"/>
      <c r="DFJ33" s="924"/>
      <c r="DFK33" s="924"/>
      <c r="DFL33" s="924"/>
      <c r="DFM33" s="924"/>
      <c r="DFN33" s="924"/>
      <c r="DFO33" s="924"/>
      <c r="DFP33" s="924"/>
      <c r="DFQ33" s="924"/>
      <c r="DFR33" s="924"/>
      <c r="DFS33" s="924"/>
      <c r="DFT33" s="924"/>
      <c r="DFU33" s="924"/>
      <c r="DFV33" s="924"/>
      <c r="DFW33" s="924"/>
      <c r="DFX33" s="924"/>
      <c r="DFY33" s="924"/>
      <c r="DFZ33" s="924"/>
      <c r="DGA33" s="924"/>
      <c r="DGB33" s="924"/>
      <c r="DGC33" s="924"/>
      <c r="DGD33" s="924"/>
      <c r="DGE33" s="924"/>
      <c r="DGF33" s="924"/>
      <c r="DGG33" s="924"/>
      <c r="DGH33" s="924"/>
      <c r="DGI33" s="924"/>
      <c r="DGJ33" s="924"/>
      <c r="DGK33" s="924"/>
      <c r="DGL33" s="924"/>
      <c r="DGM33" s="924"/>
      <c r="DGN33" s="924"/>
      <c r="DGO33" s="924"/>
      <c r="DGP33" s="924"/>
      <c r="DGQ33" s="924"/>
      <c r="DGR33" s="924"/>
      <c r="DGS33" s="924"/>
      <c r="DGT33" s="924"/>
      <c r="DGU33" s="924"/>
      <c r="DGV33" s="924"/>
      <c r="DGW33" s="924"/>
      <c r="DGX33" s="924"/>
      <c r="DGY33" s="924"/>
      <c r="DGZ33" s="924"/>
      <c r="DHA33" s="924"/>
      <c r="DHB33" s="924"/>
      <c r="DHC33" s="924"/>
      <c r="DHD33" s="924"/>
      <c r="DHE33" s="924"/>
      <c r="DHF33" s="924"/>
      <c r="DHG33" s="924"/>
      <c r="DHH33" s="924"/>
      <c r="DHI33" s="924"/>
      <c r="DHJ33" s="924"/>
      <c r="DHK33" s="924"/>
      <c r="DHL33" s="924"/>
      <c r="DHM33" s="924"/>
      <c r="DHN33" s="924"/>
      <c r="DHO33" s="924"/>
      <c r="DHP33" s="924"/>
      <c r="DHQ33" s="924"/>
      <c r="DHR33" s="924"/>
      <c r="DHS33" s="924"/>
      <c r="DHT33" s="924"/>
      <c r="DHU33" s="924"/>
      <c r="DHV33" s="924"/>
      <c r="DHW33" s="924"/>
      <c r="DHX33" s="924"/>
      <c r="DHY33" s="924"/>
      <c r="DHZ33" s="924"/>
      <c r="DIA33" s="924"/>
      <c r="DIB33" s="924"/>
      <c r="DIC33" s="924"/>
      <c r="DID33" s="924"/>
      <c r="DIE33" s="924"/>
      <c r="DIF33" s="924"/>
      <c r="DIG33" s="924"/>
      <c r="DIH33" s="924"/>
      <c r="DII33" s="924"/>
      <c r="DIJ33" s="924"/>
      <c r="DIK33" s="924"/>
      <c r="DIL33" s="924"/>
      <c r="DIM33" s="924"/>
      <c r="DIN33" s="924"/>
      <c r="DIO33" s="924"/>
      <c r="DIP33" s="924"/>
      <c r="DIQ33" s="924"/>
      <c r="DIR33" s="924"/>
      <c r="DIS33" s="924"/>
      <c r="DIT33" s="924"/>
      <c r="DIU33" s="924"/>
      <c r="DIV33" s="924"/>
      <c r="DIW33" s="924"/>
      <c r="DIX33" s="924"/>
      <c r="DIY33" s="924"/>
      <c r="DIZ33" s="924"/>
      <c r="DJA33" s="924"/>
      <c r="DJB33" s="924"/>
      <c r="DJC33" s="924"/>
      <c r="DJD33" s="924"/>
      <c r="DJE33" s="924"/>
      <c r="DJF33" s="924"/>
      <c r="DJG33" s="924"/>
      <c r="DJH33" s="924"/>
      <c r="DJI33" s="924"/>
      <c r="DJJ33" s="924"/>
      <c r="DJK33" s="924"/>
      <c r="DJL33" s="924"/>
      <c r="DJM33" s="924"/>
      <c r="DJN33" s="924"/>
      <c r="DJO33" s="924"/>
      <c r="DJP33" s="924"/>
      <c r="DJQ33" s="924"/>
      <c r="DJR33" s="924"/>
      <c r="DJS33" s="924"/>
      <c r="DJT33" s="924"/>
      <c r="DJU33" s="924"/>
      <c r="DJV33" s="924"/>
      <c r="DJW33" s="924"/>
      <c r="DJX33" s="924"/>
      <c r="DJY33" s="924"/>
      <c r="DJZ33" s="924"/>
      <c r="DKA33" s="924"/>
      <c r="DKB33" s="924"/>
      <c r="DKC33" s="924"/>
      <c r="DKD33" s="924"/>
      <c r="DKE33" s="924"/>
      <c r="DKF33" s="924"/>
      <c r="DKG33" s="924"/>
      <c r="DKH33" s="924"/>
      <c r="DKI33" s="924"/>
      <c r="DKJ33" s="924"/>
      <c r="DKK33" s="924"/>
      <c r="DKL33" s="924"/>
      <c r="DKM33" s="924"/>
      <c r="DKN33" s="924"/>
      <c r="DKO33" s="924"/>
      <c r="DKP33" s="924"/>
      <c r="DKQ33" s="924"/>
      <c r="DKR33" s="924"/>
      <c r="DKS33" s="924"/>
      <c r="DKT33" s="924"/>
      <c r="DKU33" s="924"/>
      <c r="DKV33" s="924"/>
      <c r="DKW33" s="924"/>
      <c r="DKX33" s="924"/>
      <c r="DKY33" s="924"/>
      <c r="DKZ33" s="924"/>
      <c r="DLA33" s="924"/>
      <c r="DLB33" s="924"/>
      <c r="DLC33" s="924"/>
      <c r="DLD33" s="924"/>
      <c r="DLE33" s="924"/>
      <c r="DLF33" s="924"/>
      <c r="DLG33" s="924"/>
      <c r="DLH33" s="924"/>
      <c r="DLI33" s="924"/>
      <c r="DLJ33" s="924"/>
      <c r="DLK33" s="924"/>
      <c r="DLL33" s="924"/>
      <c r="DLM33" s="924"/>
      <c r="DLN33" s="924"/>
      <c r="DLO33" s="924"/>
      <c r="DLP33" s="924"/>
      <c r="DLQ33" s="924"/>
      <c r="DLR33" s="924"/>
      <c r="DLS33" s="924"/>
      <c r="DLT33" s="924"/>
      <c r="DLU33" s="924"/>
      <c r="DLV33" s="924"/>
      <c r="DLW33" s="924"/>
      <c r="DLX33" s="924"/>
      <c r="DLY33" s="924"/>
      <c r="DLZ33" s="924"/>
      <c r="DMA33" s="924"/>
      <c r="DMB33" s="924"/>
      <c r="DMC33" s="924"/>
      <c r="DMD33" s="924"/>
      <c r="DME33" s="924"/>
      <c r="DMF33" s="924"/>
      <c r="DMG33" s="924"/>
      <c r="DMH33" s="924"/>
      <c r="DMI33" s="924"/>
      <c r="DMJ33" s="924"/>
      <c r="DMK33" s="924"/>
      <c r="DML33" s="924"/>
      <c r="DMM33" s="924"/>
      <c r="DMN33" s="924"/>
      <c r="DMO33" s="924"/>
      <c r="DMP33" s="924"/>
      <c r="DMQ33" s="924"/>
      <c r="DMR33" s="924"/>
      <c r="DMS33" s="924"/>
      <c r="DMT33" s="924"/>
      <c r="DMU33" s="924"/>
      <c r="DMV33" s="924"/>
      <c r="DMW33" s="924"/>
      <c r="DMX33" s="924"/>
      <c r="DMY33" s="924"/>
      <c r="DMZ33" s="924"/>
      <c r="DNA33" s="924"/>
      <c r="DNB33" s="924"/>
      <c r="DNC33" s="924"/>
      <c r="DND33" s="924"/>
      <c r="DNE33" s="924"/>
      <c r="DNF33" s="924"/>
      <c r="DNG33" s="924"/>
      <c r="DNH33" s="924"/>
      <c r="DNI33" s="924"/>
      <c r="DNJ33" s="924"/>
      <c r="DNK33" s="924"/>
      <c r="DNL33" s="924"/>
      <c r="DNM33" s="924"/>
      <c r="DNN33" s="924"/>
      <c r="DNO33" s="924"/>
      <c r="DNP33" s="924"/>
      <c r="DNQ33" s="924"/>
      <c r="DNR33" s="924"/>
      <c r="DNS33" s="924"/>
      <c r="DNT33" s="924"/>
      <c r="DNU33" s="924"/>
      <c r="DNV33" s="924"/>
      <c r="DNW33" s="924"/>
      <c r="DNX33" s="924"/>
      <c r="DNY33" s="924"/>
      <c r="DNZ33" s="924"/>
      <c r="DOA33" s="924"/>
      <c r="DOB33" s="924"/>
      <c r="DOC33" s="924"/>
      <c r="DOD33" s="924"/>
      <c r="DOE33" s="924"/>
      <c r="DOF33" s="924"/>
      <c r="DOG33" s="924"/>
      <c r="DOH33" s="924"/>
      <c r="DOI33" s="924"/>
      <c r="DOJ33" s="924"/>
      <c r="DOK33" s="924"/>
      <c r="DOL33" s="924"/>
      <c r="DOM33" s="924"/>
      <c r="DON33" s="924"/>
      <c r="DOO33" s="924"/>
      <c r="DOP33" s="924"/>
      <c r="DOQ33" s="924"/>
      <c r="DOR33" s="924"/>
      <c r="DOS33" s="924"/>
      <c r="DOT33" s="924"/>
      <c r="DOU33" s="924"/>
      <c r="DOV33" s="924"/>
      <c r="DOW33" s="924"/>
      <c r="DOX33" s="924"/>
      <c r="DOY33" s="924"/>
      <c r="DOZ33" s="924"/>
      <c r="DPA33" s="924"/>
      <c r="DPB33" s="924"/>
      <c r="DPC33" s="924"/>
      <c r="DPD33" s="924"/>
      <c r="DPE33" s="924"/>
      <c r="DPF33" s="924"/>
      <c r="DPG33" s="924"/>
      <c r="DPH33" s="924"/>
      <c r="DPI33" s="924"/>
      <c r="DPJ33" s="924"/>
      <c r="DPK33" s="924"/>
      <c r="DPL33" s="924"/>
      <c r="DPM33" s="924"/>
      <c r="DPN33" s="924"/>
      <c r="DPO33" s="924"/>
      <c r="DPP33" s="924"/>
      <c r="DPQ33" s="924"/>
      <c r="DPR33" s="924"/>
      <c r="DPS33" s="924"/>
      <c r="DPT33" s="924"/>
      <c r="DPU33" s="924"/>
      <c r="DPV33" s="924"/>
      <c r="DPW33" s="924"/>
      <c r="DPX33" s="924"/>
      <c r="DPY33" s="924"/>
      <c r="DPZ33" s="924"/>
      <c r="DQA33" s="924"/>
      <c r="DQB33" s="924"/>
      <c r="DQC33" s="924"/>
      <c r="DQD33" s="924"/>
      <c r="DQE33" s="924"/>
      <c r="DQF33" s="924"/>
      <c r="DQG33" s="924"/>
      <c r="DQH33" s="924"/>
      <c r="DQI33" s="924"/>
      <c r="DQJ33" s="924"/>
      <c r="DQK33" s="924"/>
      <c r="DQL33" s="924"/>
      <c r="DQM33" s="924"/>
      <c r="DQN33" s="924"/>
      <c r="DQO33" s="924"/>
      <c r="DQP33" s="924"/>
      <c r="DQQ33" s="924"/>
      <c r="DQR33" s="924"/>
      <c r="DQS33" s="924"/>
      <c r="DQT33" s="924"/>
      <c r="DQU33" s="924"/>
      <c r="DQV33" s="924"/>
      <c r="DQW33" s="924"/>
      <c r="DQX33" s="924"/>
      <c r="DQY33" s="924"/>
      <c r="DQZ33" s="924"/>
      <c r="DRA33" s="924"/>
      <c r="DRB33" s="924"/>
      <c r="DRC33" s="924"/>
      <c r="DRD33" s="924"/>
      <c r="DRE33" s="924"/>
      <c r="DRF33" s="924"/>
      <c r="DRG33" s="924"/>
      <c r="DRH33" s="924"/>
      <c r="DRI33" s="924"/>
      <c r="DRJ33" s="924"/>
      <c r="DRK33" s="924"/>
      <c r="DRL33" s="924"/>
      <c r="DRM33" s="924"/>
      <c r="DRN33" s="924"/>
      <c r="DRO33" s="924"/>
      <c r="DRP33" s="924"/>
      <c r="DRQ33" s="924"/>
      <c r="DRR33" s="924"/>
      <c r="DRS33" s="924"/>
      <c r="DRT33" s="924"/>
      <c r="DRU33" s="924"/>
      <c r="DRV33" s="924"/>
      <c r="DRW33" s="924"/>
      <c r="DRX33" s="924"/>
      <c r="DRY33" s="924"/>
      <c r="DRZ33" s="924"/>
      <c r="DSA33" s="924"/>
      <c r="DSB33" s="924"/>
      <c r="DSC33" s="924"/>
      <c r="DSD33" s="924"/>
      <c r="DSE33" s="924"/>
      <c r="DSF33" s="924"/>
      <c r="DSG33" s="924"/>
      <c r="DSH33" s="924"/>
      <c r="DSI33" s="924"/>
      <c r="DSJ33" s="924"/>
      <c r="DSK33" s="924"/>
      <c r="DSL33" s="924"/>
      <c r="DSM33" s="924"/>
      <c r="DSN33" s="924"/>
      <c r="DSO33" s="924"/>
      <c r="DSP33" s="924"/>
      <c r="DSQ33" s="924"/>
      <c r="DSR33" s="924"/>
      <c r="DSS33" s="924"/>
      <c r="DST33" s="924"/>
      <c r="DSU33" s="924"/>
      <c r="DSV33" s="924"/>
      <c r="DSW33" s="924"/>
      <c r="DSX33" s="924"/>
      <c r="DSY33" s="924"/>
      <c r="DSZ33" s="924"/>
      <c r="DTA33" s="924"/>
      <c r="DTB33" s="924"/>
      <c r="DTC33" s="924"/>
      <c r="DTD33" s="924"/>
      <c r="DTE33" s="924"/>
      <c r="DTF33" s="924"/>
      <c r="DTG33" s="924"/>
      <c r="DTH33" s="924"/>
      <c r="DTI33" s="924"/>
      <c r="DTJ33" s="924"/>
      <c r="DTK33" s="924"/>
      <c r="DTL33" s="924"/>
      <c r="DTM33" s="924"/>
      <c r="DTN33" s="924"/>
      <c r="DTO33" s="924"/>
      <c r="DTP33" s="924"/>
      <c r="DTQ33" s="924"/>
      <c r="DTR33" s="924"/>
      <c r="DTS33" s="924"/>
      <c r="DTT33" s="924"/>
      <c r="DTU33" s="924"/>
      <c r="DTV33" s="924"/>
      <c r="DTW33" s="924"/>
      <c r="DTX33" s="924"/>
      <c r="DTY33" s="924"/>
      <c r="DTZ33" s="924"/>
      <c r="DUA33" s="924"/>
      <c r="DUB33" s="924"/>
      <c r="DUC33" s="924"/>
      <c r="DUD33" s="924"/>
      <c r="DUE33" s="924"/>
      <c r="DUF33" s="924"/>
      <c r="DUG33" s="924"/>
      <c r="DUH33" s="924"/>
      <c r="DUI33" s="924"/>
      <c r="DUJ33" s="924"/>
      <c r="DUK33" s="924"/>
      <c r="DUL33" s="924"/>
      <c r="DUM33" s="924"/>
      <c r="DUN33" s="924"/>
      <c r="DUO33" s="924"/>
      <c r="DUP33" s="924"/>
      <c r="DUQ33" s="924"/>
      <c r="DUR33" s="924"/>
      <c r="DUS33" s="924"/>
      <c r="DUT33" s="924"/>
      <c r="DUU33" s="924"/>
      <c r="DUV33" s="924"/>
      <c r="DUW33" s="924"/>
      <c r="DUX33" s="924"/>
      <c r="DUY33" s="924"/>
      <c r="DUZ33" s="924"/>
      <c r="DVA33" s="924"/>
      <c r="DVB33" s="924"/>
      <c r="DVC33" s="924"/>
      <c r="DVD33" s="924"/>
      <c r="DVE33" s="924"/>
      <c r="DVF33" s="924"/>
      <c r="DVG33" s="924"/>
      <c r="DVH33" s="924"/>
      <c r="DVI33" s="924"/>
      <c r="DVJ33" s="924"/>
      <c r="DVK33" s="924"/>
      <c r="DVL33" s="924"/>
      <c r="DVM33" s="924"/>
      <c r="DVN33" s="924"/>
      <c r="DVO33" s="924"/>
      <c r="DVP33" s="924"/>
      <c r="DVQ33" s="924"/>
      <c r="DVR33" s="924"/>
      <c r="DVS33" s="924"/>
      <c r="DVT33" s="924"/>
      <c r="DVU33" s="924"/>
      <c r="DVV33" s="924"/>
      <c r="DVW33" s="924"/>
      <c r="DVX33" s="924"/>
      <c r="DVY33" s="924"/>
      <c r="DVZ33" s="924"/>
      <c r="DWA33" s="924"/>
      <c r="DWB33" s="924"/>
      <c r="DWC33" s="924"/>
      <c r="DWD33" s="924"/>
      <c r="DWE33" s="924"/>
      <c r="DWF33" s="924"/>
      <c r="DWG33" s="924"/>
      <c r="DWH33" s="924"/>
      <c r="DWI33" s="924"/>
      <c r="DWJ33" s="924"/>
      <c r="DWK33" s="924"/>
      <c r="DWL33" s="924"/>
      <c r="DWM33" s="924"/>
      <c r="DWN33" s="924"/>
      <c r="DWO33" s="924"/>
      <c r="DWP33" s="924"/>
      <c r="DWQ33" s="924"/>
      <c r="DWR33" s="924"/>
      <c r="DWS33" s="924"/>
      <c r="DWT33" s="924"/>
      <c r="DWU33" s="924"/>
      <c r="DWV33" s="924"/>
      <c r="DWW33" s="924"/>
      <c r="DWX33" s="924"/>
      <c r="DWY33" s="924"/>
      <c r="DWZ33" s="924"/>
      <c r="DXA33" s="924"/>
      <c r="DXB33" s="924"/>
      <c r="DXC33" s="924"/>
      <c r="DXD33" s="924"/>
      <c r="DXE33" s="924"/>
      <c r="DXF33" s="924"/>
      <c r="DXG33" s="924"/>
      <c r="DXH33" s="924"/>
      <c r="DXI33" s="924"/>
      <c r="DXJ33" s="924"/>
      <c r="DXK33" s="924"/>
      <c r="DXL33" s="924"/>
      <c r="DXM33" s="924"/>
      <c r="DXN33" s="924"/>
      <c r="DXO33" s="924"/>
      <c r="DXP33" s="924"/>
      <c r="DXQ33" s="924"/>
      <c r="DXR33" s="924"/>
      <c r="DXS33" s="924"/>
      <c r="DXT33" s="924"/>
      <c r="DXU33" s="924"/>
      <c r="DXV33" s="924"/>
      <c r="DXW33" s="924"/>
      <c r="DXX33" s="924"/>
      <c r="DXY33" s="924"/>
      <c r="DXZ33" s="924"/>
      <c r="DYA33" s="924"/>
      <c r="DYB33" s="924"/>
      <c r="DYC33" s="924"/>
      <c r="DYD33" s="924"/>
      <c r="DYE33" s="924"/>
      <c r="DYF33" s="924"/>
      <c r="DYG33" s="924"/>
      <c r="DYH33" s="924"/>
      <c r="DYI33" s="924"/>
      <c r="DYJ33" s="924"/>
      <c r="DYK33" s="924"/>
      <c r="DYL33" s="924"/>
      <c r="DYM33" s="924"/>
      <c r="DYN33" s="924"/>
      <c r="DYO33" s="924"/>
      <c r="DYP33" s="924"/>
      <c r="DYQ33" s="924"/>
      <c r="DYR33" s="924"/>
      <c r="DYS33" s="924"/>
      <c r="DYT33" s="924"/>
      <c r="DYU33" s="924"/>
      <c r="DYV33" s="924"/>
      <c r="DYW33" s="924"/>
      <c r="DYX33" s="924"/>
      <c r="DYY33" s="924"/>
      <c r="DYZ33" s="924"/>
      <c r="DZA33" s="924"/>
      <c r="DZB33" s="924"/>
      <c r="DZC33" s="924"/>
      <c r="DZD33" s="924"/>
      <c r="DZE33" s="924"/>
      <c r="DZF33" s="924"/>
      <c r="DZG33" s="924"/>
      <c r="DZH33" s="924"/>
      <c r="DZI33" s="924"/>
      <c r="DZJ33" s="924"/>
      <c r="DZK33" s="924"/>
      <c r="DZL33" s="924"/>
      <c r="DZM33" s="924"/>
      <c r="DZN33" s="924"/>
      <c r="DZO33" s="924"/>
      <c r="DZP33" s="924"/>
      <c r="DZQ33" s="924"/>
      <c r="DZR33" s="924"/>
      <c r="DZS33" s="924"/>
      <c r="DZT33" s="924"/>
      <c r="DZU33" s="924"/>
      <c r="DZV33" s="924"/>
      <c r="DZW33" s="924"/>
      <c r="DZX33" s="924"/>
      <c r="DZY33" s="924"/>
      <c r="DZZ33" s="924"/>
      <c r="EAA33" s="924"/>
      <c r="EAB33" s="924"/>
      <c r="EAC33" s="924"/>
      <c r="EAD33" s="924"/>
      <c r="EAE33" s="924"/>
      <c r="EAF33" s="924"/>
      <c r="EAG33" s="924"/>
      <c r="EAH33" s="924"/>
      <c r="EAI33" s="924"/>
      <c r="EAJ33" s="924"/>
      <c r="EAK33" s="924"/>
      <c r="EAL33" s="924"/>
      <c r="EAM33" s="924"/>
      <c r="EAN33" s="924"/>
      <c r="EAO33" s="924"/>
      <c r="EAP33" s="924"/>
      <c r="EAQ33" s="924"/>
      <c r="EAR33" s="924"/>
      <c r="EAS33" s="924"/>
      <c r="EAT33" s="924"/>
      <c r="EAU33" s="924"/>
      <c r="EAV33" s="924"/>
      <c r="EAW33" s="924"/>
      <c r="EAX33" s="924"/>
      <c r="EAY33" s="924"/>
      <c r="EAZ33" s="924"/>
      <c r="EBA33" s="924"/>
      <c r="EBB33" s="924"/>
      <c r="EBC33" s="924"/>
      <c r="EBD33" s="924"/>
      <c r="EBE33" s="924"/>
      <c r="EBF33" s="924"/>
      <c r="EBG33" s="924"/>
      <c r="EBH33" s="924"/>
      <c r="EBI33" s="924"/>
      <c r="EBJ33" s="924"/>
      <c r="EBK33" s="924"/>
      <c r="EBL33" s="924"/>
      <c r="EBM33" s="924"/>
      <c r="EBN33" s="924"/>
      <c r="EBO33" s="924"/>
      <c r="EBP33" s="924"/>
      <c r="EBQ33" s="924"/>
      <c r="EBR33" s="924"/>
      <c r="EBS33" s="924"/>
      <c r="EBT33" s="924"/>
      <c r="EBU33" s="924"/>
      <c r="EBV33" s="924"/>
      <c r="EBW33" s="924"/>
      <c r="EBX33" s="924"/>
      <c r="EBY33" s="924"/>
      <c r="EBZ33" s="924"/>
      <c r="ECA33" s="924"/>
      <c r="ECB33" s="924"/>
      <c r="ECC33" s="924"/>
      <c r="ECD33" s="924"/>
      <c r="ECE33" s="924"/>
      <c r="ECF33" s="924"/>
      <c r="ECG33" s="924"/>
      <c r="ECH33" s="924"/>
      <c r="ECI33" s="924"/>
      <c r="ECJ33" s="924"/>
      <c r="ECK33" s="924"/>
      <c r="ECL33" s="924"/>
      <c r="ECM33" s="924"/>
      <c r="ECN33" s="924"/>
      <c r="ECO33" s="924"/>
      <c r="ECP33" s="924"/>
      <c r="ECQ33" s="924"/>
      <c r="ECR33" s="924"/>
      <c r="ECS33" s="924"/>
      <c r="ECT33" s="924"/>
      <c r="ECU33" s="924"/>
      <c r="ECV33" s="924"/>
      <c r="ECW33" s="924"/>
      <c r="ECX33" s="924"/>
      <c r="ECY33" s="924"/>
      <c r="ECZ33" s="924"/>
      <c r="EDA33" s="924"/>
      <c r="EDB33" s="924"/>
      <c r="EDC33" s="924"/>
      <c r="EDD33" s="924"/>
      <c r="EDE33" s="924"/>
      <c r="EDF33" s="924"/>
      <c r="EDG33" s="924"/>
      <c r="EDH33" s="924"/>
      <c r="EDI33" s="924"/>
      <c r="EDJ33" s="924"/>
      <c r="EDK33" s="924"/>
      <c r="EDL33" s="924"/>
      <c r="EDM33" s="924"/>
      <c r="EDN33" s="924"/>
      <c r="EDO33" s="924"/>
      <c r="EDP33" s="924"/>
      <c r="EDQ33" s="924"/>
      <c r="EDR33" s="924"/>
      <c r="EDS33" s="924"/>
      <c r="EDT33" s="924"/>
      <c r="EDU33" s="924"/>
      <c r="EDV33" s="924"/>
      <c r="EDW33" s="924"/>
      <c r="EDX33" s="924"/>
      <c r="EDY33" s="924"/>
      <c r="EDZ33" s="924"/>
      <c r="EEA33" s="924"/>
      <c r="EEB33" s="924"/>
      <c r="EEC33" s="924"/>
      <c r="EED33" s="924"/>
      <c r="EEE33" s="924"/>
      <c r="EEF33" s="924"/>
      <c r="EEG33" s="924"/>
      <c r="EEH33" s="924"/>
      <c r="EEI33" s="924"/>
      <c r="EEJ33" s="924"/>
      <c r="EEK33" s="924"/>
      <c r="EEL33" s="924"/>
      <c r="EEM33" s="924"/>
      <c r="EEN33" s="924"/>
      <c r="EEO33" s="924"/>
      <c r="EEP33" s="924"/>
      <c r="EEQ33" s="924"/>
      <c r="EER33" s="924"/>
      <c r="EES33" s="924"/>
      <c r="EET33" s="924"/>
      <c r="EEU33" s="924"/>
      <c r="EEV33" s="924"/>
      <c r="EEW33" s="924"/>
      <c r="EEX33" s="924"/>
      <c r="EEY33" s="924"/>
      <c r="EEZ33" s="924"/>
      <c r="EFA33" s="924"/>
      <c r="EFB33" s="924"/>
      <c r="EFC33" s="924"/>
      <c r="EFD33" s="924"/>
      <c r="EFE33" s="924"/>
      <c r="EFF33" s="924"/>
      <c r="EFG33" s="924"/>
      <c r="EFH33" s="924"/>
      <c r="EFI33" s="924"/>
      <c r="EFJ33" s="924"/>
      <c r="EFK33" s="924"/>
      <c r="EFL33" s="924"/>
      <c r="EFM33" s="924"/>
      <c r="EFN33" s="924"/>
      <c r="EFO33" s="924"/>
      <c r="EFP33" s="924"/>
      <c r="EFQ33" s="924"/>
      <c r="EFR33" s="924"/>
      <c r="EFS33" s="924"/>
      <c r="EFT33" s="924"/>
      <c r="EFU33" s="924"/>
      <c r="EFV33" s="924"/>
      <c r="EFW33" s="924"/>
      <c r="EFX33" s="924"/>
      <c r="EFY33" s="924"/>
      <c r="EFZ33" s="924"/>
      <c r="EGA33" s="924"/>
      <c r="EGB33" s="924"/>
      <c r="EGC33" s="924"/>
      <c r="EGD33" s="924"/>
      <c r="EGE33" s="924"/>
      <c r="EGF33" s="924"/>
      <c r="EGG33" s="924"/>
      <c r="EGH33" s="924"/>
      <c r="EGI33" s="924"/>
      <c r="EGJ33" s="924"/>
      <c r="EGK33" s="924"/>
      <c r="EGL33" s="924"/>
      <c r="EGM33" s="924"/>
      <c r="EGN33" s="924"/>
      <c r="EGO33" s="924"/>
      <c r="EGP33" s="924"/>
      <c r="EGQ33" s="924"/>
      <c r="EGR33" s="924"/>
      <c r="EGS33" s="924"/>
      <c r="EGT33" s="924"/>
      <c r="EGU33" s="924"/>
      <c r="EGV33" s="924"/>
      <c r="EGW33" s="924"/>
      <c r="EGX33" s="924"/>
      <c r="EGY33" s="924"/>
      <c r="EGZ33" s="924"/>
      <c r="EHA33" s="924"/>
      <c r="EHB33" s="924"/>
      <c r="EHC33" s="924"/>
      <c r="EHD33" s="924"/>
      <c r="EHE33" s="924"/>
      <c r="EHF33" s="924"/>
      <c r="EHG33" s="924"/>
      <c r="EHH33" s="924"/>
      <c r="EHI33" s="924"/>
      <c r="EHJ33" s="924"/>
      <c r="EHK33" s="924"/>
      <c r="EHL33" s="924"/>
      <c r="EHM33" s="924"/>
      <c r="EHN33" s="924"/>
      <c r="EHO33" s="924"/>
      <c r="EHP33" s="924"/>
      <c r="EHQ33" s="924"/>
      <c r="EHR33" s="924"/>
      <c r="EHS33" s="924"/>
      <c r="EHT33" s="924"/>
      <c r="EHU33" s="924"/>
      <c r="EHV33" s="924"/>
      <c r="EHW33" s="924"/>
      <c r="EHX33" s="924"/>
      <c r="EHY33" s="924"/>
      <c r="EHZ33" s="924"/>
      <c r="EIA33" s="924"/>
      <c r="EIB33" s="924"/>
      <c r="EIC33" s="924"/>
      <c r="EID33" s="924"/>
      <c r="EIE33" s="924"/>
      <c r="EIF33" s="924"/>
      <c r="EIG33" s="924"/>
      <c r="EIH33" s="924"/>
      <c r="EII33" s="924"/>
      <c r="EIJ33" s="924"/>
      <c r="EIK33" s="924"/>
      <c r="EIL33" s="924"/>
      <c r="EIM33" s="924"/>
      <c r="EIN33" s="924"/>
      <c r="EIO33" s="924"/>
      <c r="EIP33" s="924"/>
      <c r="EIQ33" s="924"/>
      <c r="EIR33" s="924"/>
      <c r="EIS33" s="924"/>
      <c r="EIT33" s="924"/>
      <c r="EIU33" s="924"/>
      <c r="EIV33" s="924"/>
      <c r="EIW33" s="924"/>
      <c r="EIX33" s="924"/>
      <c r="EIY33" s="924"/>
      <c r="EIZ33" s="924"/>
      <c r="EJA33" s="924"/>
      <c r="EJB33" s="924"/>
      <c r="EJC33" s="924"/>
      <c r="EJD33" s="924"/>
      <c r="EJE33" s="924"/>
      <c r="EJF33" s="924"/>
      <c r="EJG33" s="924"/>
      <c r="EJH33" s="924"/>
      <c r="EJI33" s="924"/>
      <c r="EJJ33" s="924"/>
      <c r="EJK33" s="924"/>
      <c r="EJL33" s="924"/>
      <c r="EJM33" s="924"/>
      <c r="EJN33" s="924"/>
      <c r="EJO33" s="924"/>
      <c r="EJP33" s="924"/>
      <c r="EJQ33" s="924"/>
      <c r="EJR33" s="924"/>
      <c r="EJS33" s="924"/>
      <c r="EJT33" s="924"/>
      <c r="EJU33" s="924"/>
      <c r="EJV33" s="924"/>
      <c r="EJW33" s="924"/>
      <c r="EJX33" s="924"/>
      <c r="EJY33" s="924"/>
      <c r="EJZ33" s="924"/>
      <c r="EKA33" s="924"/>
      <c r="EKB33" s="924"/>
      <c r="EKC33" s="924"/>
      <c r="EKD33" s="924"/>
      <c r="EKE33" s="924"/>
      <c r="EKF33" s="924"/>
      <c r="EKG33" s="924"/>
      <c r="EKH33" s="924"/>
      <c r="EKI33" s="924"/>
      <c r="EKJ33" s="924"/>
      <c r="EKK33" s="924"/>
      <c r="EKL33" s="924"/>
      <c r="EKM33" s="924"/>
      <c r="EKN33" s="924"/>
      <c r="EKO33" s="924"/>
      <c r="EKP33" s="924"/>
      <c r="EKQ33" s="924"/>
      <c r="EKR33" s="924"/>
      <c r="EKS33" s="924"/>
      <c r="EKT33" s="924"/>
      <c r="EKU33" s="924"/>
      <c r="EKV33" s="924"/>
      <c r="EKW33" s="924"/>
      <c r="EKX33" s="924"/>
      <c r="EKY33" s="924"/>
      <c r="EKZ33" s="924"/>
      <c r="ELA33" s="924"/>
      <c r="ELB33" s="924"/>
      <c r="ELC33" s="924"/>
      <c r="ELD33" s="924"/>
      <c r="ELE33" s="924"/>
      <c r="ELF33" s="924"/>
      <c r="ELG33" s="924"/>
      <c r="ELH33" s="924"/>
      <c r="ELI33" s="924"/>
      <c r="ELJ33" s="924"/>
      <c r="ELK33" s="924"/>
      <c r="ELL33" s="924"/>
      <c r="ELM33" s="924"/>
      <c r="ELN33" s="924"/>
      <c r="ELO33" s="924"/>
      <c r="ELP33" s="924"/>
      <c r="ELQ33" s="924"/>
      <c r="ELR33" s="924"/>
      <c r="ELS33" s="924"/>
      <c r="ELT33" s="924"/>
      <c r="ELU33" s="924"/>
      <c r="ELV33" s="924"/>
      <c r="ELW33" s="924"/>
      <c r="ELX33" s="924"/>
      <c r="ELY33" s="924"/>
      <c r="ELZ33" s="924"/>
      <c r="EMA33" s="924"/>
      <c r="EMB33" s="924"/>
      <c r="EMC33" s="924"/>
      <c r="EMD33" s="924"/>
      <c r="EME33" s="924"/>
      <c r="EMF33" s="924"/>
      <c r="EMG33" s="924"/>
      <c r="EMH33" s="924"/>
      <c r="EMI33" s="924"/>
      <c r="EMJ33" s="924"/>
      <c r="EMK33" s="924"/>
      <c r="EML33" s="924"/>
      <c r="EMM33" s="924"/>
      <c r="EMN33" s="924"/>
      <c r="EMO33" s="924"/>
      <c r="EMP33" s="924"/>
      <c r="EMQ33" s="924"/>
      <c r="EMR33" s="924"/>
      <c r="EMS33" s="924"/>
      <c r="EMT33" s="924"/>
      <c r="EMU33" s="924"/>
      <c r="EMV33" s="924"/>
      <c r="EMW33" s="924"/>
      <c r="EMX33" s="924"/>
      <c r="EMY33" s="924"/>
      <c r="EMZ33" s="924"/>
      <c r="ENA33" s="924"/>
      <c r="ENB33" s="924"/>
      <c r="ENC33" s="924"/>
      <c r="END33" s="924"/>
      <c r="ENE33" s="924"/>
      <c r="ENF33" s="924"/>
      <c r="ENG33" s="924"/>
      <c r="ENH33" s="924"/>
      <c r="ENI33" s="924"/>
      <c r="ENJ33" s="924"/>
      <c r="ENK33" s="924"/>
      <c r="ENL33" s="924"/>
      <c r="ENM33" s="924"/>
      <c r="ENN33" s="924"/>
      <c r="ENO33" s="924"/>
      <c r="ENP33" s="924"/>
      <c r="ENQ33" s="924"/>
      <c r="ENR33" s="924"/>
      <c r="ENS33" s="924"/>
      <c r="ENT33" s="924"/>
      <c r="ENU33" s="924"/>
      <c r="ENV33" s="924"/>
      <c r="ENW33" s="924"/>
      <c r="ENX33" s="924"/>
      <c r="ENY33" s="924"/>
      <c r="ENZ33" s="924"/>
      <c r="EOA33" s="924"/>
      <c r="EOB33" s="924"/>
      <c r="EOC33" s="924"/>
      <c r="EOD33" s="924"/>
      <c r="EOE33" s="924"/>
      <c r="EOF33" s="924"/>
      <c r="EOG33" s="924"/>
      <c r="EOH33" s="924"/>
      <c r="EOI33" s="924"/>
      <c r="EOJ33" s="924"/>
      <c r="EOK33" s="924"/>
      <c r="EOL33" s="924"/>
      <c r="EOM33" s="924"/>
      <c r="EON33" s="924"/>
      <c r="EOO33" s="924"/>
      <c r="EOP33" s="924"/>
      <c r="EOQ33" s="924"/>
      <c r="EOR33" s="924"/>
      <c r="EOS33" s="924"/>
      <c r="EOT33" s="924"/>
      <c r="EOU33" s="924"/>
      <c r="EOV33" s="924"/>
      <c r="EOW33" s="924"/>
      <c r="EOX33" s="924"/>
      <c r="EOY33" s="924"/>
      <c r="EOZ33" s="924"/>
      <c r="EPA33" s="924"/>
      <c r="EPB33" s="924"/>
      <c r="EPC33" s="924"/>
      <c r="EPD33" s="924"/>
      <c r="EPE33" s="924"/>
      <c r="EPF33" s="924"/>
      <c r="EPG33" s="924"/>
      <c r="EPH33" s="924"/>
      <c r="EPI33" s="924"/>
      <c r="EPJ33" s="924"/>
      <c r="EPK33" s="924"/>
      <c r="EPL33" s="924"/>
      <c r="EPM33" s="924"/>
      <c r="EPN33" s="924"/>
      <c r="EPO33" s="924"/>
      <c r="EPP33" s="924"/>
      <c r="EPQ33" s="924"/>
      <c r="EPR33" s="924"/>
      <c r="EPS33" s="924"/>
      <c r="EPT33" s="924"/>
      <c r="EPU33" s="924"/>
      <c r="EPV33" s="924"/>
      <c r="EPW33" s="924"/>
      <c r="EPX33" s="924"/>
      <c r="EPY33" s="924"/>
      <c r="EPZ33" s="924"/>
      <c r="EQA33" s="924"/>
      <c r="EQB33" s="924"/>
      <c r="EQC33" s="924"/>
      <c r="EQD33" s="924"/>
      <c r="EQE33" s="924"/>
      <c r="EQF33" s="924"/>
      <c r="EQG33" s="924"/>
      <c r="EQH33" s="924"/>
      <c r="EQI33" s="924"/>
      <c r="EQJ33" s="924"/>
      <c r="EQK33" s="924"/>
      <c r="EQL33" s="924"/>
      <c r="EQM33" s="924"/>
      <c r="EQN33" s="924"/>
      <c r="EQO33" s="924"/>
      <c r="EQP33" s="924"/>
      <c r="EQQ33" s="924"/>
      <c r="EQR33" s="924"/>
      <c r="EQS33" s="924"/>
      <c r="EQT33" s="924"/>
      <c r="EQU33" s="924"/>
      <c r="EQV33" s="924"/>
      <c r="EQW33" s="924"/>
      <c r="EQX33" s="924"/>
      <c r="EQY33" s="924"/>
      <c r="EQZ33" s="924"/>
      <c r="ERA33" s="924"/>
      <c r="ERB33" s="924"/>
      <c r="ERC33" s="924"/>
      <c r="ERD33" s="924"/>
      <c r="ERE33" s="924"/>
      <c r="ERF33" s="924"/>
      <c r="ERG33" s="924"/>
      <c r="ERH33" s="924"/>
      <c r="ERI33" s="924"/>
      <c r="ERJ33" s="924"/>
      <c r="ERK33" s="924"/>
      <c r="ERL33" s="924"/>
      <c r="ERM33" s="924"/>
      <c r="ERN33" s="924"/>
      <c r="ERO33" s="924"/>
      <c r="ERP33" s="924"/>
      <c r="ERQ33" s="924"/>
      <c r="ERR33" s="924"/>
      <c r="ERS33" s="924"/>
      <c r="ERT33" s="924"/>
      <c r="ERU33" s="924"/>
      <c r="ERV33" s="924"/>
      <c r="ERW33" s="924"/>
      <c r="ERX33" s="924"/>
      <c r="ERY33" s="924"/>
      <c r="ERZ33" s="924"/>
      <c r="ESA33" s="924"/>
      <c r="ESB33" s="924"/>
      <c r="ESC33" s="924"/>
      <c r="ESD33" s="924"/>
      <c r="ESE33" s="924"/>
      <c r="ESF33" s="924"/>
      <c r="ESG33" s="924"/>
      <c r="ESH33" s="924"/>
      <c r="ESI33" s="924"/>
      <c r="ESJ33" s="924"/>
      <c r="ESK33" s="924"/>
      <c r="ESL33" s="924"/>
      <c r="ESM33" s="924"/>
      <c r="ESN33" s="924"/>
      <c r="ESO33" s="924"/>
      <c r="ESP33" s="924"/>
      <c r="ESQ33" s="924"/>
      <c r="ESR33" s="924"/>
      <c r="ESS33" s="924"/>
      <c r="EST33" s="924"/>
      <c r="ESU33" s="924"/>
      <c r="ESV33" s="924"/>
      <c r="ESW33" s="924"/>
      <c r="ESX33" s="924"/>
      <c r="ESY33" s="924"/>
      <c r="ESZ33" s="924"/>
      <c r="ETA33" s="924"/>
      <c r="ETB33" s="924"/>
      <c r="ETC33" s="924"/>
      <c r="ETD33" s="924"/>
      <c r="ETE33" s="924"/>
      <c r="ETF33" s="924"/>
      <c r="ETG33" s="924"/>
      <c r="ETH33" s="924"/>
      <c r="ETI33" s="924"/>
      <c r="ETJ33" s="924"/>
      <c r="ETK33" s="924"/>
      <c r="ETL33" s="924"/>
      <c r="ETM33" s="924"/>
      <c r="ETN33" s="924"/>
      <c r="ETO33" s="924"/>
      <c r="ETP33" s="924"/>
      <c r="ETQ33" s="924"/>
      <c r="ETR33" s="924"/>
      <c r="ETS33" s="924"/>
      <c r="ETT33" s="924"/>
      <c r="ETU33" s="924"/>
      <c r="ETV33" s="924"/>
      <c r="ETW33" s="924"/>
      <c r="ETX33" s="924"/>
      <c r="ETY33" s="924"/>
      <c r="ETZ33" s="924"/>
      <c r="EUA33" s="924"/>
      <c r="EUB33" s="924"/>
      <c r="EUC33" s="924"/>
      <c r="EUD33" s="924"/>
      <c r="EUE33" s="924"/>
      <c r="EUF33" s="924"/>
      <c r="EUG33" s="924"/>
      <c r="EUH33" s="924"/>
      <c r="EUI33" s="924"/>
      <c r="EUJ33" s="924"/>
      <c r="EUK33" s="924"/>
      <c r="EUL33" s="924"/>
      <c r="EUM33" s="924"/>
      <c r="EUN33" s="924"/>
      <c r="EUO33" s="924"/>
      <c r="EUP33" s="924"/>
      <c r="EUQ33" s="924"/>
      <c r="EUR33" s="924"/>
      <c r="EUS33" s="924"/>
      <c r="EUT33" s="924"/>
      <c r="EUU33" s="924"/>
      <c r="EUV33" s="924"/>
      <c r="EUW33" s="924"/>
      <c r="EUX33" s="924"/>
      <c r="EUY33" s="924"/>
      <c r="EUZ33" s="924"/>
      <c r="EVA33" s="924"/>
      <c r="EVB33" s="924"/>
      <c r="EVC33" s="924"/>
      <c r="EVD33" s="924"/>
      <c r="EVE33" s="924"/>
      <c r="EVF33" s="924"/>
      <c r="EVG33" s="924"/>
      <c r="EVH33" s="924"/>
      <c r="EVI33" s="924"/>
      <c r="EVJ33" s="924"/>
      <c r="EVK33" s="924"/>
      <c r="EVL33" s="924"/>
      <c r="EVM33" s="924"/>
      <c r="EVN33" s="924"/>
      <c r="EVO33" s="924"/>
      <c r="EVP33" s="924"/>
      <c r="EVQ33" s="924"/>
      <c r="EVR33" s="924"/>
      <c r="EVS33" s="924"/>
      <c r="EVT33" s="924"/>
      <c r="EVU33" s="924"/>
      <c r="EVV33" s="924"/>
      <c r="EVW33" s="924"/>
      <c r="EVX33" s="924"/>
      <c r="EVY33" s="924"/>
      <c r="EVZ33" s="924"/>
      <c r="EWA33" s="924"/>
      <c r="EWB33" s="924"/>
      <c r="EWC33" s="924"/>
      <c r="EWD33" s="924"/>
      <c r="EWE33" s="924"/>
      <c r="EWF33" s="924"/>
      <c r="EWG33" s="924"/>
      <c r="EWH33" s="924"/>
      <c r="EWI33" s="924"/>
      <c r="EWJ33" s="924"/>
      <c r="EWK33" s="924"/>
      <c r="EWL33" s="924"/>
      <c r="EWM33" s="924"/>
      <c r="EWN33" s="924"/>
      <c r="EWO33" s="924"/>
      <c r="EWP33" s="924"/>
      <c r="EWQ33" s="924"/>
      <c r="EWR33" s="924"/>
      <c r="EWS33" s="924"/>
      <c r="EWT33" s="924"/>
      <c r="EWU33" s="924"/>
      <c r="EWV33" s="924"/>
      <c r="EWW33" s="924"/>
      <c r="EWX33" s="924"/>
      <c r="EWY33" s="924"/>
      <c r="EWZ33" s="924"/>
      <c r="EXA33" s="924"/>
      <c r="EXB33" s="924"/>
      <c r="EXC33" s="924"/>
      <c r="EXD33" s="924"/>
      <c r="EXE33" s="924"/>
      <c r="EXF33" s="924"/>
      <c r="EXG33" s="924"/>
      <c r="EXH33" s="924"/>
      <c r="EXI33" s="924"/>
      <c r="EXJ33" s="924"/>
      <c r="EXK33" s="924"/>
      <c r="EXL33" s="924"/>
      <c r="EXM33" s="924"/>
      <c r="EXN33" s="924"/>
      <c r="EXO33" s="924"/>
      <c r="EXP33" s="924"/>
      <c r="EXQ33" s="924"/>
      <c r="EXR33" s="924"/>
      <c r="EXS33" s="924"/>
      <c r="EXT33" s="924"/>
      <c r="EXU33" s="924"/>
      <c r="EXV33" s="924"/>
      <c r="EXW33" s="924"/>
      <c r="EXX33" s="924"/>
      <c r="EXY33" s="924"/>
      <c r="EXZ33" s="924"/>
      <c r="EYA33" s="924"/>
      <c r="EYB33" s="924"/>
      <c r="EYC33" s="924"/>
      <c r="EYD33" s="924"/>
      <c r="EYE33" s="924"/>
      <c r="EYF33" s="924"/>
      <c r="EYG33" s="924"/>
      <c r="EYH33" s="924"/>
      <c r="EYI33" s="924"/>
      <c r="EYJ33" s="924"/>
      <c r="EYK33" s="924"/>
      <c r="EYL33" s="924"/>
      <c r="EYM33" s="924"/>
      <c r="EYN33" s="924"/>
      <c r="EYO33" s="924"/>
      <c r="EYP33" s="924"/>
      <c r="EYQ33" s="924"/>
      <c r="EYR33" s="924"/>
      <c r="EYS33" s="924"/>
      <c r="EYT33" s="924"/>
      <c r="EYU33" s="924"/>
      <c r="EYV33" s="924"/>
      <c r="EYW33" s="924"/>
      <c r="EYX33" s="924"/>
      <c r="EYY33" s="924"/>
      <c r="EYZ33" s="924"/>
      <c r="EZA33" s="924"/>
      <c r="EZB33" s="924"/>
      <c r="EZC33" s="924"/>
      <c r="EZD33" s="924"/>
      <c r="EZE33" s="924"/>
      <c r="EZF33" s="924"/>
      <c r="EZG33" s="924"/>
      <c r="EZH33" s="924"/>
      <c r="EZI33" s="924"/>
      <c r="EZJ33" s="924"/>
      <c r="EZK33" s="924"/>
      <c r="EZL33" s="924"/>
      <c r="EZM33" s="924"/>
      <c r="EZN33" s="924"/>
      <c r="EZO33" s="924"/>
      <c r="EZP33" s="924"/>
      <c r="EZQ33" s="924"/>
      <c r="EZR33" s="924"/>
      <c r="EZS33" s="924"/>
      <c r="EZT33" s="924"/>
      <c r="EZU33" s="924"/>
      <c r="EZV33" s="924"/>
      <c r="EZW33" s="924"/>
      <c r="EZX33" s="924"/>
      <c r="EZY33" s="924"/>
      <c r="EZZ33" s="924"/>
      <c r="FAA33" s="924"/>
      <c r="FAB33" s="924"/>
      <c r="FAC33" s="924"/>
      <c r="FAD33" s="924"/>
      <c r="FAE33" s="924"/>
      <c r="FAF33" s="924"/>
      <c r="FAG33" s="924"/>
      <c r="FAH33" s="924"/>
      <c r="FAI33" s="924"/>
      <c r="FAJ33" s="924"/>
      <c r="FAK33" s="924"/>
      <c r="FAL33" s="924"/>
      <c r="FAM33" s="924"/>
      <c r="FAN33" s="924"/>
      <c r="FAO33" s="924"/>
      <c r="FAP33" s="924"/>
      <c r="FAQ33" s="924"/>
      <c r="FAR33" s="924"/>
      <c r="FAS33" s="924"/>
      <c r="FAT33" s="924"/>
      <c r="FAU33" s="924"/>
      <c r="FAV33" s="924"/>
      <c r="FAW33" s="924"/>
      <c r="FAX33" s="924"/>
      <c r="FAY33" s="924"/>
      <c r="FAZ33" s="924"/>
      <c r="FBA33" s="924"/>
      <c r="FBB33" s="924"/>
      <c r="FBC33" s="924"/>
      <c r="FBD33" s="924"/>
      <c r="FBE33" s="924"/>
      <c r="FBF33" s="924"/>
      <c r="FBG33" s="924"/>
      <c r="FBH33" s="924"/>
      <c r="FBI33" s="924"/>
      <c r="FBJ33" s="924"/>
      <c r="FBK33" s="924"/>
      <c r="FBL33" s="924"/>
      <c r="FBM33" s="924"/>
      <c r="FBN33" s="924"/>
      <c r="FBO33" s="924"/>
      <c r="FBP33" s="924"/>
      <c r="FBQ33" s="924"/>
      <c r="FBR33" s="924"/>
      <c r="FBS33" s="924"/>
      <c r="FBT33" s="924"/>
      <c r="FBU33" s="924"/>
      <c r="FBV33" s="924"/>
      <c r="FBW33" s="924"/>
      <c r="FBX33" s="924"/>
      <c r="FBY33" s="924"/>
      <c r="FBZ33" s="924"/>
      <c r="FCA33" s="924"/>
      <c r="FCB33" s="924"/>
      <c r="FCC33" s="924"/>
      <c r="FCD33" s="924"/>
      <c r="FCE33" s="924"/>
      <c r="FCF33" s="924"/>
      <c r="FCG33" s="924"/>
      <c r="FCH33" s="924"/>
      <c r="FCI33" s="924"/>
      <c r="FCJ33" s="924"/>
      <c r="FCK33" s="924"/>
      <c r="FCL33" s="924"/>
      <c r="FCM33" s="924"/>
      <c r="FCN33" s="924"/>
      <c r="FCO33" s="924"/>
      <c r="FCP33" s="924"/>
      <c r="FCQ33" s="924"/>
      <c r="FCR33" s="924"/>
      <c r="FCS33" s="924"/>
      <c r="FCT33" s="924"/>
      <c r="FCU33" s="924"/>
      <c r="FCV33" s="924"/>
      <c r="FCW33" s="924"/>
      <c r="FCX33" s="924"/>
      <c r="FCY33" s="924"/>
      <c r="FCZ33" s="924"/>
      <c r="FDA33" s="924"/>
      <c r="FDB33" s="924"/>
      <c r="FDC33" s="924"/>
      <c r="FDD33" s="924"/>
      <c r="FDE33" s="924"/>
      <c r="FDF33" s="924"/>
      <c r="FDG33" s="924"/>
      <c r="FDH33" s="924"/>
      <c r="FDI33" s="924"/>
      <c r="FDJ33" s="924"/>
      <c r="FDK33" s="924"/>
      <c r="FDL33" s="924"/>
      <c r="FDM33" s="924"/>
      <c r="FDN33" s="924"/>
      <c r="FDO33" s="924"/>
      <c r="FDP33" s="924"/>
      <c r="FDQ33" s="924"/>
      <c r="FDR33" s="924"/>
      <c r="FDS33" s="924"/>
      <c r="FDT33" s="924"/>
      <c r="FDU33" s="924"/>
      <c r="FDV33" s="924"/>
      <c r="FDW33" s="924"/>
      <c r="FDX33" s="924"/>
      <c r="FDY33" s="924"/>
      <c r="FDZ33" s="924"/>
      <c r="FEA33" s="924"/>
      <c r="FEB33" s="924"/>
      <c r="FEC33" s="924"/>
      <c r="FED33" s="924"/>
      <c r="FEE33" s="924"/>
      <c r="FEF33" s="924"/>
      <c r="FEG33" s="924"/>
      <c r="FEH33" s="924"/>
      <c r="FEI33" s="924"/>
      <c r="FEJ33" s="924"/>
      <c r="FEK33" s="924"/>
      <c r="FEL33" s="924"/>
      <c r="FEM33" s="924"/>
      <c r="FEN33" s="924"/>
      <c r="FEO33" s="924"/>
      <c r="FEP33" s="924"/>
      <c r="FEQ33" s="924"/>
      <c r="FER33" s="924"/>
      <c r="FES33" s="924"/>
      <c r="FET33" s="924"/>
      <c r="FEU33" s="924"/>
      <c r="FEV33" s="924"/>
      <c r="FEW33" s="924"/>
      <c r="FEX33" s="924"/>
      <c r="FEY33" s="924"/>
      <c r="FEZ33" s="924"/>
      <c r="FFA33" s="924"/>
      <c r="FFB33" s="924"/>
      <c r="FFC33" s="924"/>
      <c r="FFD33" s="924"/>
      <c r="FFE33" s="924"/>
      <c r="FFF33" s="924"/>
      <c r="FFG33" s="924"/>
      <c r="FFH33" s="924"/>
      <c r="FFI33" s="924"/>
      <c r="FFJ33" s="924"/>
      <c r="FFK33" s="924"/>
      <c r="FFL33" s="924"/>
      <c r="FFM33" s="924"/>
      <c r="FFN33" s="924"/>
      <c r="FFO33" s="924"/>
      <c r="FFP33" s="924"/>
      <c r="FFQ33" s="924"/>
      <c r="FFR33" s="924"/>
      <c r="FFS33" s="924"/>
      <c r="FFT33" s="924"/>
      <c r="FFU33" s="924"/>
      <c r="FFV33" s="924"/>
      <c r="FFW33" s="924"/>
      <c r="FFX33" s="924"/>
      <c r="FFY33" s="924"/>
      <c r="FFZ33" s="924"/>
      <c r="FGA33" s="924"/>
      <c r="FGB33" s="924"/>
      <c r="FGC33" s="924"/>
      <c r="FGD33" s="924"/>
      <c r="FGE33" s="924"/>
      <c r="FGF33" s="924"/>
      <c r="FGG33" s="924"/>
      <c r="FGH33" s="924"/>
      <c r="FGI33" s="924"/>
      <c r="FGJ33" s="924"/>
      <c r="FGK33" s="924"/>
      <c r="FGL33" s="924"/>
      <c r="FGM33" s="924"/>
      <c r="FGN33" s="924"/>
      <c r="FGO33" s="924"/>
      <c r="FGP33" s="924"/>
      <c r="FGQ33" s="924"/>
      <c r="FGR33" s="924"/>
      <c r="FGS33" s="924"/>
      <c r="FGT33" s="924"/>
      <c r="FGU33" s="924"/>
      <c r="FGV33" s="924"/>
      <c r="FGW33" s="924"/>
      <c r="FGX33" s="924"/>
      <c r="FGY33" s="924"/>
      <c r="FGZ33" s="924"/>
      <c r="FHA33" s="924"/>
      <c r="FHB33" s="924"/>
      <c r="FHC33" s="924"/>
      <c r="FHD33" s="924"/>
      <c r="FHE33" s="924"/>
      <c r="FHF33" s="924"/>
      <c r="FHG33" s="924"/>
      <c r="FHH33" s="924"/>
      <c r="FHI33" s="924"/>
      <c r="FHJ33" s="924"/>
      <c r="FHK33" s="924"/>
      <c r="FHL33" s="924"/>
      <c r="FHM33" s="924"/>
      <c r="FHN33" s="924"/>
      <c r="FHO33" s="924"/>
      <c r="FHP33" s="924"/>
      <c r="FHQ33" s="924"/>
      <c r="FHR33" s="924"/>
      <c r="FHS33" s="924"/>
      <c r="FHT33" s="924"/>
      <c r="FHU33" s="924"/>
      <c r="FHV33" s="924"/>
      <c r="FHW33" s="924"/>
      <c r="FHX33" s="924"/>
      <c r="FHY33" s="924"/>
      <c r="FHZ33" s="924"/>
      <c r="FIA33" s="924"/>
      <c r="FIB33" s="924"/>
      <c r="FIC33" s="924"/>
      <c r="FID33" s="924"/>
      <c r="FIE33" s="924"/>
      <c r="FIF33" s="924"/>
      <c r="FIG33" s="924"/>
      <c r="FIH33" s="924"/>
      <c r="FII33" s="924"/>
      <c r="FIJ33" s="924"/>
      <c r="FIK33" s="924"/>
      <c r="FIL33" s="924"/>
      <c r="FIM33" s="924"/>
      <c r="FIN33" s="924"/>
      <c r="FIO33" s="924"/>
      <c r="FIP33" s="924"/>
      <c r="FIQ33" s="924"/>
      <c r="FIR33" s="924"/>
      <c r="FIS33" s="924"/>
      <c r="FIT33" s="924"/>
      <c r="FIU33" s="924"/>
      <c r="FIV33" s="924"/>
      <c r="FIW33" s="924"/>
      <c r="FIX33" s="924"/>
      <c r="FIY33" s="924"/>
      <c r="FIZ33" s="924"/>
      <c r="FJA33" s="924"/>
      <c r="FJB33" s="924"/>
      <c r="FJC33" s="924"/>
      <c r="FJD33" s="924"/>
      <c r="FJE33" s="924"/>
      <c r="FJF33" s="924"/>
      <c r="FJG33" s="924"/>
      <c r="FJH33" s="924"/>
      <c r="FJI33" s="924"/>
      <c r="FJJ33" s="924"/>
      <c r="FJK33" s="924"/>
      <c r="FJL33" s="924"/>
      <c r="FJM33" s="924"/>
      <c r="FJN33" s="924"/>
      <c r="FJO33" s="924"/>
      <c r="FJP33" s="924"/>
      <c r="FJQ33" s="924"/>
      <c r="FJR33" s="924"/>
      <c r="FJS33" s="924"/>
      <c r="FJT33" s="924"/>
      <c r="FJU33" s="924"/>
      <c r="FJV33" s="924"/>
      <c r="FJW33" s="924"/>
      <c r="FJX33" s="924"/>
      <c r="FJY33" s="924"/>
      <c r="FJZ33" s="924"/>
      <c r="FKA33" s="924"/>
      <c r="FKB33" s="924"/>
      <c r="FKC33" s="924"/>
      <c r="FKD33" s="924"/>
      <c r="FKE33" s="924"/>
      <c r="FKF33" s="924"/>
      <c r="FKG33" s="924"/>
      <c r="FKH33" s="924"/>
      <c r="FKI33" s="924"/>
      <c r="FKJ33" s="924"/>
      <c r="FKK33" s="924"/>
      <c r="FKL33" s="924"/>
      <c r="FKM33" s="924"/>
      <c r="FKN33" s="924"/>
      <c r="FKO33" s="924"/>
      <c r="FKP33" s="924"/>
      <c r="FKQ33" s="924"/>
      <c r="FKR33" s="924"/>
      <c r="FKS33" s="924"/>
      <c r="FKT33" s="924"/>
      <c r="FKU33" s="924"/>
      <c r="FKV33" s="924"/>
      <c r="FKW33" s="924"/>
      <c r="FKX33" s="924"/>
      <c r="FKY33" s="924"/>
      <c r="FKZ33" s="924"/>
      <c r="FLA33" s="924"/>
      <c r="FLB33" s="924"/>
      <c r="FLC33" s="924"/>
      <c r="FLD33" s="924"/>
      <c r="FLE33" s="924"/>
      <c r="FLF33" s="924"/>
      <c r="FLG33" s="924"/>
      <c r="FLH33" s="924"/>
      <c r="FLI33" s="924"/>
      <c r="FLJ33" s="924"/>
      <c r="FLK33" s="924"/>
      <c r="FLL33" s="924"/>
      <c r="FLM33" s="924"/>
      <c r="FLN33" s="924"/>
      <c r="FLO33" s="924"/>
      <c r="FLP33" s="924"/>
      <c r="FLQ33" s="924"/>
      <c r="FLR33" s="924"/>
      <c r="FLS33" s="924"/>
      <c r="FLT33" s="924"/>
      <c r="FLU33" s="924"/>
      <c r="FLV33" s="924"/>
      <c r="FLW33" s="924"/>
      <c r="FLX33" s="924"/>
      <c r="FLY33" s="924"/>
      <c r="FLZ33" s="924"/>
      <c r="FMA33" s="924"/>
      <c r="FMB33" s="924"/>
      <c r="FMC33" s="924"/>
      <c r="FMD33" s="924"/>
      <c r="FME33" s="924"/>
      <c r="FMF33" s="924"/>
      <c r="FMG33" s="924"/>
      <c r="FMH33" s="924"/>
      <c r="FMI33" s="924"/>
      <c r="FMJ33" s="924"/>
      <c r="FMK33" s="924"/>
      <c r="FML33" s="924"/>
      <c r="FMM33" s="924"/>
      <c r="FMN33" s="924"/>
      <c r="FMO33" s="924"/>
      <c r="FMP33" s="924"/>
      <c r="FMQ33" s="924"/>
      <c r="FMR33" s="924"/>
      <c r="FMS33" s="924"/>
      <c r="FMT33" s="924"/>
      <c r="FMU33" s="924"/>
      <c r="FMV33" s="924"/>
      <c r="FMW33" s="924"/>
      <c r="FMX33" s="924"/>
      <c r="FMY33" s="924"/>
      <c r="FMZ33" s="924"/>
      <c r="FNA33" s="924"/>
      <c r="FNB33" s="924"/>
      <c r="FNC33" s="924"/>
      <c r="FND33" s="924"/>
      <c r="FNE33" s="924"/>
      <c r="FNF33" s="924"/>
      <c r="FNG33" s="924"/>
      <c r="FNH33" s="924"/>
      <c r="FNI33" s="924"/>
      <c r="FNJ33" s="924"/>
      <c r="FNK33" s="924"/>
      <c r="FNL33" s="924"/>
      <c r="FNM33" s="924"/>
      <c r="FNN33" s="924"/>
      <c r="FNO33" s="924"/>
      <c r="FNP33" s="924"/>
      <c r="FNQ33" s="924"/>
      <c r="FNR33" s="924"/>
      <c r="FNS33" s="924"/>
      <c r="FNT33" s="924"/>
      <c r="FNU33" s="924"/>
      <c r="FNV33" s="924"/>
      <c r="FNW33" s="924"/>
      <c r="FNX33" s="924"/>
      <c r="FNY33" s="924"/>
      <c r="FNZ33" s="924"/>
      <c r="FOA33" s="924"/>
      <c r="FOB33" s="924"/>
      <c r="FOC33" s="924"/>
      <c r="FOD33" s="924"/>
      <c r="FOE33" s="924"/>
      <c r="FOF33" s="924"/>
      <c r="FOG33" s="924"/>
      <c r="FOH33" s="924"/>
      <c r="FOI33" s="924"/>
      <c r="FOJ33" s="924"/>
      <c r="FOK33" s="924"/>
      <c r="FOL33" s="924"/>
      <c r="FOM33" s="924"/>
      <c r="FON33" s="924"/>
      <c r="FOO33" s="924"/>
      <c r="FOP33" s="924"/>
      <c r="FOQ33" s="924"/>
      <c r="FOR33" s="924"/>
      <c r="FOS33" s="924"/>
      <c r="FOT33" s="924"/>
      <c r="FOU33" s="924"/>
      <c r="FOV33" s="924"/>
      <c r="FOW33" s="924"/>
      <c r="FOX33" s="924"/>
      <c r="FOY33" s="924"/>
      <c r="FOZ33" s="924"/>
      <c r="FPA33" s="924"/>
      <c r="FPB33" s="924"/>
      <c r="FPC33" s="924"/>
      <c r="FPD33" s="924"/>
      <c r="FPE33" s="924"/>
      <c r="FPF33" s="924"/>
      <c r="FPG33" s="924"/>
      <c r="FPH33" s="924"/>
      <c r="FPI33" s="924"/>
      <c r="FPJ33" s="924"/>
      <c r="FPK33" s="924"/>
      <c r="FPL33" s="924"/>
      <c r="FPM33" s="924"/>
      <c r="FPN33" s="924"/>
      <c r="FPO33" s="924"/>
      <c r="FPP33" s="924"/>
      <c r="FPQ33" s="924"/>
      <c r="FPR33" s="924"/>
      <c r="FPS33" s="924"/>
      <c r="FPT33" s="924"/>
      <c r="FPU33" s="924"/>
      <c r="FPV33" s="924"/>
      <c r="FPW33" s="924"/>
      <c r="FPX33" s="924"/>
      <c r="FPY33" s="924"/>
      <c r="FPZ33" s="924"/>
      <c r="FQA33" s="924"/>
      <c r="FQB33" s="924"/>
      <c r="FQC33" s="924"/>
      <c r="FQD33" s="924"/>
      <c r="FQE33" s="924"/>
      <c r="FQF33" s="924"/>
      <c r="FQG33" s="924"/>
      <c r="FQH33" s="924"/>
      <c r="FQI33" s="924"/>
      <c r="FQJ33" s="924"/>
      <c r="FQK33" s="924"/>
      <c r="FQL33" s="924"/>
      <c r="FQM33" s="924"/>
      <c r="FQN33" s="924"/>
      <c r="FQO33" s="924"/>
      <c r="FQP33" s="924"/>
      <c r="FQQ33" s="924"/>
      <c r="FQR33" s="924"/>
      <c r="FQS33" s="924"/>
      <c r="FQT33" s="924"/>
      <c r="FQU33" s="924"/>
      <c r="FQV33" s="924"/>
      <c r="FQW33" s="924"/>
      <c r="FQX33" s="924"/>
      <c r="FQY33" s="924"/>
      <c r="FQZ33" s="924"/>
      <c r="FRA33" s="924"/>
      <c r="FRB33" s="924"/>
      <c r="FRC33" s="924"/>
      <c r="FRD33" s="924"/>
      <c r="FRE33" s="924"/>
      <c r="FRF33" s="924"/>
      <c r="FRG33" s="924"/>
      <c r="FRH33" s="924"/>
      <c r="FRI33" s="924"/>
      <c r="FRJ33" s="924"/>
      <c r="FRK33" s="924"/>
      <c r="FRL33" s="924"/>
      <c r="FRM33" s="924"/>
      <c r="FRN33" s="924"/>
      <c r="FRO33" s="924"/>
      <c r="FRP33" s="924"/>
      <c r="FRQ33" s="924"/>
      <c r="FRR33" s="924"/>
      <c r="FRS33" s="924"/>
      <c r="FRT33" s="924"/>
      <c r="FRU33" s="924"/>
      <c r="FRV33" s="924"/>
      <c r="FRW33" s="924"/>
      <c r="FRX33" s="924"/>
      <c r="FRY33" s="924"/>
      <c r="FRZ33" s="924"/>
      <c r="FSA33" s="924"/>
      <c r="FSB33" s="924"/>
      <c r="FSC33" s="924"/>
      <c r="FSD33" s="924"/>
      <c r="FSE33" s="924"/>
      <c r="FSF33" s="924"/>
      <c r="FSG33" s="924"/>
      <c r="FSH33" s="924"/>
      <c r="FSI33" s="924"/>
      <c r="FSJ33" s="924"/>
      <c r="FSK33" s="924"/>
      <c r="FSL33" s="924"/>
      <c r="FSM33" s="924"/>
      <c r="FSN33" s="924"/>
      <c r="FSO33" s="924"/>
      <c r="FSP33" s="924"/>
      <c r="FSQ33" s="924"/>
      <c r="FSR33" s="924"/>
      <c r="FSS33" s="924"/>
      <c r="FST33" s="924"/>
      <c r="FSU33" s="924"/>
      <c r="FSV33" s="924"/>
      <c r="FSW33" s="924"/>
      <c r="FSX33" s="924"/>
      <c r="FSY33" s="924"/>
      <c r="FSZ33" s="924"/>
      <c r="FTA33" s="924"/>
      <c r="FTB33" s="924"/>
      <c r="FTC33" s="924"/>
      <c r="FTD33" s="924"/>
      <c r="FTE33" s="924"/>
      <c r="FTF33" s="924"/>
      <c r="FTG33" s="924"/>
      <c r="FTH33" s="924"/>
      <c r="FTI33" s="924"/>
      <c r="FTJ33" s="924"/>
      <c r="FTK33" s="924"/>
      <c r="FTL33" s="924"/>
      <c r="FTM33" s="924"/>
      <c r="FTN33" s="924"/>
      <c r="FTO33" s="924"/>
      <c r="FTP33" s="924"/>
      <c r="FTQ33" s="924"/>
      <c r="FTR33" s="924"/>
      <c r="FTS33" s="924"/>
      <c r="FTT33" s="924"/>
      <c r="FTU33" s="924"/>
      <c r="FTV33" s="924"/>
      <c r="FTW33" s="924"/>
      <c r="FTX33" s="924"/>
      <c r="FTY33" s="924"/>
      <c r="FTZ33" s="924"/>
      <c r="FUA33" s="924"/>
      <c r="FUB33" s="924"/>
      <c r="FUC33" s="924"/>
      <c r="FUD33" s="924"/>
      <c r="FUE33" s="924"/>
      <c r="FUF33" s="924"/>
      <c r="FUG33" s="924"/>
      <c r="FUH33" s="924"/>
      <c r="FUI33" s="924"/>
      <c r="FUJ33" s="924"/>
      <c r="FUK33" s="924"/>
      <c r="FUL33" s="924"/>
      <c r="FUM33" s="924"/>
      <c r="FUN33" s="924"/>
      <c r="FUO33" s="924"/>
      <c r="FUP33" s="924"/>
      <c r="FUQ33" s="924"/>
      <c r="FUR33" s="924"/>
      <c r="FUS33" s="924"/>
      <c r="FUT33" s="924"/>
      <c r="FUU33" s="924"/>
      <c r="FUV33" s="924"/>
      <c r="FUW33" s="924"/>
      <c r="FUX33" s="924"/>
      <c r="FUY33" s="924"/>
      <c r="FUZ33" s="924"/>
      <c r="FVA33" s="924"/>
      <c r="FVB33" s="924"/>
      <c r="FVC33" s="924"/>
      <c r="FVD33" s="924"/>
      <c r="FVE33" s="924"/>
      <c r="FVF33" s="924"/>
      <c r="FVG33" s="924"/>
      <c r="FVH33" s="924"/>
      <c r="FVI33" s="924"/>
      <c r="FVJ33" s="924"/>
      <c r="FVK33" s="924"/>
      <c r="FVL33" s="924"/>
      <c r="FVM33" s="924"/>
      <c r="FVN33" s="924"/>
      <c r="FVO33" s="924"/>
      <c r="FVP33" s="924"/>
      <c r="FVQ33" s="924"/>
      <c r="FVR33" s="924"/>
      <c r="FVS33" s="924"/>
      <c r="FVT33" s="924"/>
      <c r="FVU33" s="924"/>
      <c r="FVV33" s="924"/>
      <c r="FVW33" s="924"/>
      <c r="FVX33" s="924"/>
      <c r="FVY33" s="924"/>
      <c r="FVZ33" s="924"/>
      <c r="FWA33" s="924"/>
      <c r="FWB33" s="924"/>
      <c r="FWC33" s="924"/>
      <c r="FWD33" s="924"/>
      <c r="FWE33" s="924"/>
      <c r="FWF33" s="924"/>
      <c r="FWG33" s="924"/>
      <c r="FWH33" s="924"/>
      <c r="FWI33" s="924"/>
      <c r="FWJ33" s="924"/>
      <c r="FWK33" s="924"/>
      <c r="FWL33" s="924"/>
      <c r="FWM33" s="924"/>
      <c r="FWN33" s="924"/>
      <c r="FWO33" s="924"/>
      <c r="FWP33" s="924"/>
      <c r="FWQ33" s="924"/>
      <c r="FWR33" s="924"/>
      <c r="FWS33" s="924"/>
      <c r="FWT33" s="924"/>
      <c r="FWU33" s="924"/>
      <c r="FWV33" s="924"/>
      <c r="FWW33" s="924"/>
      <c r="FWX33" s="924"/>
      <c r="FWY33" s="924"/>
      <c r="FWZ33" s="924"/>
      <c r="FXA33" s="924"/>
      <c r="FXB33" s="924"/>
      <c r="FXC33" s="924"/>
      <c r="FXD33" s="924"/>
      <c r="FXE33" s="924"/>
      <c r="FXF33" s="924"/>
      <c r="FXG33" s="924"/>
      <c r="FXH33" s="924"/>
      <c r="FXI33" s="924"/>
      <c r="FXJ33" s="924"/>
      <c r="FXK33" s="924"/>
      <c r="FXL33" s="924"/>
      <c r="FXM33" s="924"/>
      <c r="FXN33" s="924"/>
      <c r="FXO33" s="924"/>
      <c r="FXP33" s="924"/>
      <c r="FXQ33" s="924"/>
      <c r="FXR33" s="924"/>
      <c r="FXS33" s="924"/>
      <c r="FXT33" s="924"/>
      <c r="FXU33" s="924"/>
      <c r="FXV33" s="924"/>
      <c r="FXW33" s="924"/>
      <c r="FXX33" s="924"/>
      <c r="FXY33" s="924"/>
      <c r="FXZ33" s="924"/>
      <c r="FYA33" s="924"/>
      <c r="FYB33" s="924"/>
      <c r="FYC33" s="924"/>
      <c r="FYD33" s="924"/>
      <c r="FYE33" s="924"/>
      <c r="FYF33" s="924"/>
      <c r="FYG33" s="924"/>
      <c r="FYH33" s="924"/>
      <c r="FYI33" s="924"/>
      <c r="FYJ33" s="924"/>
      <c r="FYK33" s="924"/>
      <c r="FYL33" s="924"/>
      <c r="FYM33" s="924"/>
      <c r="FYN33" s="924"/>
      <c r="FYO33" s="924"/>
      <c r="FYP33" s="924"/>
      <c r="FYQ33" s="924"/>
      <c r="FYR33" s="924"/>
      <c r="FYS33" s="924"/>
      <c r="FYT33" s="924"/>
      <c r="FYU33" s="924"/>
      <c r="FYV33" s="924"/>
      <c r="FYW33" s="924"/>
      <c r="FYX33" s="924"/>
      <c r="FYY33" s="924"/>
      <c r="FYZ33" s="924"/>
      <c r="FZA33" s="924"/>
      <c r="FZB33" s="924"/>
      <c r="FZC33" s="924"/>
      <c r="FZD33" s="924"/>
      <c r="FZE33" s="924"/>
      <c r="FZF33" s="924"/>
      <c r="FZG33" s="924"/>
      <c r="FZH33" s="924"/>
      <c r="FZI33" s="924"/>
      <c r="FZJ33" s="924"/>
      <c r="FZK33" s="924"/>
      <c r="FZL33" s="924"/>
      <c r="FZM33" s="924"/>
      <c r="FZN33" s="924"/>
      <c r="FZO33" s="924"/>
      <c r="FZP33" s="924"/>
      <c r="FZQ33" s="924"/>
      <c r="FZR33" s="924"/>
      <c r="FZS33" s="924"/>
      <c r="FZT33" s="924"/>
      <c r="FZU33" s="924"/>
      <c r="FZV33" s="924"/>
      <c r="FZW33" s="924"/>
      <c r="FZX33" s="924"/>
      <c r="FZY33" s="924"/>
      <c r="FZZ33" s="924"/>
      <c r="GAA33" s="924"/>
      <c r="GAB33" s="924"/>
      <c r="GAC33" s="924"/>
      <c r="GAD33" s="924"/>
      <c r="GAE33" s="924"/>
      <c r="GAF33" s="924"/>
      <c r="GAG33" s="924"/>
      <c r="GAH33" s="924"/>
      <c r="GAI33" s="924"/>
      <c r="GAJ33" s="924"/>
      <c r="GAK33" s="924"/>
      <c r="GAL33" s="924"/>
      <c r="GAM33" s="924"/>
      <c r="GAN33" s="924"/>
      <c r="GAO33" s="924"/>
      <c r="GAP33" s="924"/>
      <c r="GAQ33" s="924"/>
      <c r="GAR33" s="924"/>
      <c r="GAS33" s="924"/>
      <c r="GAT33" s="924"/>
      <c r="GAU33" s="924"/>
      <c r="GAV33" s="924"/>
      <c r="GAW33" s="924"/>
      <c r="GAX33" s="924"/>
      <c r="GAY33" s="924"/>
      <c r="GAZ33" s="924"/>
      <c r="GBA33" s="924"/>
      <c r="GBB33" s="924"/>
      <c r="GBC33" s="924"/>
      <c r="GBD33" s="924"/>
      <c r="GBE33" s="924"/>
      <c r="GBF33" s="924"/>
      <c r="GBG33" s="924"/>
      <c r="GBH33" s="924"/>
      <c r="GBI33" s="924"/>
      <c r="GBJ33" s="924"/>
      <c r="GBK33" s="924"/>
      <c r="GBL33" s="924"/>
      <c r="GBM33" s="924"/>
      <c r="GBN33" s="924"/>
      <c r="GBO33" s="924"/>
      <c r="GBP33" s="924"/>
      <c r="GBQ33" s="924"/>
      <c r="GBR33" s="924"/>
      <c r="GBS33" s="924"/>
      <c r="GBT33" s="924"/>
      <c r="GBU33" s="924"/>
      <c r="GBV33" s="924"/>
      <c r="GBW33" s="924"/>
      <c r="GBX33" s="924"/>
      <c r="GBY33" s="924"/>
      <c r="GBZ33" s="924"/>
      <c r="GCA33" s="924"/>
      <c r="GCB33" s="924"/>
      <c r="GCC33" s="924"/>
      <c r="GCD33" s="924"/>
      <c r="GCE33" s="924"/>
      <c r="GCF33" s="924"/>
      <c r="GCG33" s="924"/>
      <c r="GCH33" s="924"/>
      <c r="GCI33" s="924"/>
      <c r="GCJ33" s="924"/>
      <c r="GCK33" s="924"/>
      <c r="GCL33" s="924"/>
      <c r="GCM33" s="924"/>
      <c r="GCN33" s="924"/>
      <c r="GCO33" s="924"/>
      <c r="GCP33" s="924"/>
      <c r="GCQ33" s="924"/>
      <c r="GCR33" s="924"/>
      <c r="GCS33" s="924"/>
      <c r="GCT33" s="924"/>
      <c r="GCU33" s="924"/>
      <c r="GCV33" s="924"/>
      <c r="GCW33" s="924"/>
      <c r="GCX33" s="924"/>
      <c r="GCY33" s="924"/>
      <c r="GCZ33" s="924"/>
      <c r="GDA33" s="924"/>
      <c r="GDB33" s="924"/>
      <c r="GDC33" s="924"/>
      <c r="GDD33" s="924"/>
      <c r="GDE33" s="924"/>
      <c r="GDF33" s="924"/>
      <c r="GDG33" s="924"/>
      <c r="GDH33" s="924"/>
      <c r="GDI33" s="924"/>
      <c r="GDJ33" s="924"/>
      <c r="GDK33" s="924"/>
      <c r="GDL33" s="924"/>
      <c r="GDM33" s="924"/>
      <c r="GDN33" s="924"/>
      <c r="GDO33" s="924"/>
      <c r="GDP33" s="924"/>
      <c r="GDQ33" s="924"/>
      <c r="GDR33" s="924"/>
      <c r="GDS33" s="924"/>
      <c r="GDT33" s="924"/>
      <c r="GDU33" s="924"/>
      <c r="GDV33" s="924"/>
      <c r="GDW33" s="924"/>
      <c r="GDX33" s="924"/>
      <c r="GDY33" s="924"/>
      <c r="GDZ33" s="924"/>
      <c r="GEA33" s="924"/>
      <c r="GEB33" s="924"/>
      <c r="GEC33" s="924"/>
      <c r="GED33" s="924"/>
      <c r="GEE33" s="924"/>
      <c r="GEF33" s="924"/>
      <c r="GEG33" s="924"/>
      <c r="GEH33" s="924"/>
      <c r="GEI33" s="924"/>
      <c r="GEJ33" s="924"/>
      <c r="GEK33" s="924"/>
      <c r="GEL33" s="924"/>
      <c r="GEM33" s="924"/>
      <c r="GEN33" s="924"/>
      <c r="GEO33" s="924"/>
      <c r="GEP33" s="924"/>
      <c r="GEQ33" s="924"/>
      <c r="GER33" s="924"/>
      <c r="GES33" s="924"/>
      <c r="GET33" s="924"/>
      <c r="GEU33" s="924"/>
      <c r="GEV33" s="924"/>
      <c r="GEW33" s="924"/>
      <c r="GEX33" s="924"/>
      <c r="GEY33" s="924"/>
      <c r="GEZ33" s="924"/>
      <c r="GFA33" s="924"/>
      <c r="GFB33" s="924"/>
      <c r="GFC33" s="924"/>
      <c r="GFD33" s="924"/>
      <c r="GFE33" s="924"/>
      <c r="GFF33" s="924"/>
      <c r="GFG33" s="924"/>
      <c r="GFH33" s="924"/>
      <c r="GFI33" s="924"/>
      <c r="GFJ33" s="924"/>
      <c r="GFK33" s="924"/>
      <c r="GFL33" s="924"/>
      <c r="GFM33" s="924"/>
      <c r="GFN33" s="924"/>
      <c r="GFO33" s="924"/>
      <c r="GFP33" s="924"/>
      <c r="GFQ33" s="924"/>
      <c r="GFR33" s="924"/>
      <c r="GFS33" s="924"/>
      <c r="GFT33" s="924"/>
      <c r="GFU33" s="924"/>
      <c r="GFV33" s="924"/>
      <c r="GFW33" s="924"/>
      <c r="GFX33" s="924"/>
      <c r="GFY33" s="924"/>
      <c r="GFZ33" s="924"/>
      <c r="GGA33" s="924"/>
      <c r="GGB33" s="924"/>
      <c r="GGC33" s="924"/>
      <c r="GGD33" s="924"/>
      <c r="GGE33" s="924"/>
      <c r="GGF33" s="924"/>
      <c r="GGG33" s="924"/>
      <c r="GGH33" s="924"/>
      <c r="GGI33" s="924"/>
      <c r="GGJ33" s="924"/>
      <c r="GGK33" s="924"/>
      <c r="GGL33" s="924"/>
      <c r="GGM33" s="924"/>
      <c r="GGN33" s="924"/>
      <c r="GGO33" s="924"/>
      <c r="GGP33" s="924"/>
      <c r="GGQ33" s="924"/>
      <c r="GGR33" s="924"/>
      <c r="GGS33" s="924"/>
      <c r="GGT33" s="924"/>
      <c r="GGU33" s="924"/>
      <c r="GGV33" s="924"/>
      <c r="GGW33" s="924"/>
      <c r="GGX33" s="924"/>
      <c r="GGY33" s="924"/>
      <c r="GGZ33" s="924"/>
      <c r="GHA33" s="924"/>
      <c r="GHB33" s="924"/>
      <c r="GHC33" s="924"/>
      <c r="GHD33" s="924"/>
      <c r="GHE33" s="924"/>
      <c r="GHF33" s="924"/>
      <c r="GHG33" s="924"/>
      <c r="GHH33" s="924"/>
      <c r="GHI33" s="924"/>
      <c r="GHJ33" s="924"/>
      <c r="GHK33" s="924"/>
      <c r="GHL33" s="924"/>
      <c r="GHM33" s="924"/>
      <c r="GHN33" s="924"/>
      <c r="GHO33" s="924"/>
      <c r="GHP33" s="924"/>
      <c r="GHQ33" s="924"/>
      <c r="GHR33" s="924"/>
      <c r="GHS33" s="924"/>
      <c r="GHT33" s="924"/>
      <c r="GHU33" s="924"/>
      <c r="GHV33" s="924"/>
      <c r="GHW33" s="924"/>
      <c r="GHX33" s="924"/>
      <c r="GHY33" s="924"/>
      <c r="GHZ33" s="924"/>
      <c r="GIA33" s="924"/>
      <c r="GIB33" s="924"/>
      <c r="GIC33" s="924"/>
      <c r="GID33" s="924"/>
      <c r="GIE33" s="924"/>
      <c r="GIF33" s="924"/>
      <c r="GIG33" s="924"/>
      <c r="GIH33" s="924"/>
      <c r="GII33" s="924"/>
      <c r="GIJ33" s="924"/>
      <c r="GIK33" s="924"/>
      <c r="GIL33" s="924"/>
      <c r="GIM33" s="924"/>
      <c r="GIN33" s="924"/>
      <c r="GIO33" s="924"/>
      <c r="GIP33" s="924"/>
      <c r="GIQ33" s="924"/>
      <c r="GIR33" s="924"/>
      <c r="GIS33" s="924"/>
      <c r="GIT33" s="924"/>
      <c r="GIU33" s="924"/>
      <c r="GIV33" s="924"/>
      <c r="GIW33" s="924"/>
      <c r="GIX33" s="924"/>
      <c r="GIY33" s="924"/>
      <c r="GIZ33" s="924"/>
      <c r="GJA33" s="924"/>
      <c r="GJB33" s="924"/>
      <c r="GJC33" s="924"/>
      <c r="GJD33" s="924"/>
      <c r="GJE33" s="924"/>
      <c r="GJF33" s="924"/>
      <c r="GJG33" s="924"/>
      <c r="GJH33" s="924"/>
      <c r="GJI33" s="924"/>
      <c r="GJJ33" s="924"/>
      <c r="GJK33" s="924"/>
      <c r="GJL33" s="924"/>
      <c r="GJM33" s="924"/>
      <c r="GJN33" s="924"/>
      <c r="GJO33" s="924"/>
      <c r="GJP33" s="924"/>
      <c r="GJQ33" s="924"/>
      <c r="GJR33" s="924"/>
      <c r="GJS33" s="924"/>
      <c r="GJT33" s="924"/>
      <c r="GJU33" s="924"/>
      <c r="GJV33" s="924"/>
      <c r="GJW33" s="924"/>
      <c r="GJX33" s="924"/>
      <c r="GJY33" s="924"/>
      <c r="GJZ33" s="924"/>
      <c r="GKA33" s="924"/>
      <c r="GKB33" s="924"/>
      <c r="GKC33" s="924"/>
      <c r="GKD33" s="924"/>
      <c r="GKE33" s="924"/>
      <c r="GKF33" s="924"/>
      <c r="GKG33" s="924"/>
      <c r="GKH33" s="924"/>
      <c r="GKI33" s="924"/>
      <c r="GKJ33" s="924"/>
      <c r="GKK33" s="924"/>
      <c r="GKL33" s="924"/>
      <c r="GKM33" s="924"/>
      <c r="GKN33" s="924"/>
      <c r="GKO33" s="924"/>
      <c r="GKP33" s="924"/>
      <c r="GKQ33" s="924"/>
      <c r="GKR33" s="924"/>
      <c r="GKS33" s="924"/>
      <c r="GKT33" s="924"/>
      <c r="GKU33" s="924"/>
      <c r="GKV33" s="924"/>
      <c r="GKW33" s="924"/>
      <c r="GKX33" s="924"/>
      <c r="GKY33" s="924"/>
      <c r="GKZ33" s="924"/>
      <c r="GLA33" s="924"/>
      <c r="GLB33" s="924"/>
      <c r="GLC33" s="924"/>
      <c r="GLD33" s="924"/>
      <c r="GLE33" s="924"/>
      <c r="GLF33" s="924"/>
      <c r="GLG33" s="924"/>
      <c r="GLH33" s="924"/>
      <c r="GLI33" s="924"/>
      <c r="GLJ33" s="924"/>
      <c r="GLK33" s="924"/>
      <c r="GLL33" s="924"/>
      <c r="GLM33" s="924"/>
      <c r="GLN33" s="924"/>
      <c r="GLO33" s="924"/>
      <c r="GLP33" s="924"/>
      <c r="GLQ33" s="924"/>
      <c r="GLR33" s="924"/>
      <c r="GLS33" s="924"/>
      <c r="GLT33" s="924"/>
      <c r="GLU33" s="924"/>
      <c r="GLV33" s="924"/>
      <c r="GLW33" s="924"/>
      <c r="GLX33" s="924"/>
      <c r="GLY33" s="924"/>
      <c r="GLZ33" s="924"/>
      <c r="GMA33" s="924"/>
      <c r="GMB33" s="924"/>
      <c r="GMC33" s="924"/>
      <c r="GMD33" s="924"/>
      <c r="GME33" s="924"/>
      <c r="GMF33" s="924"/>
      <c r="GMG33" s="924"/>
      <c r="GMH33" s="924"/>
      <c r="GMI33" s="924"/>
      <c r="GMJ33" s="924"/>
      <c r="GMK33" s="924"/>
      <c r="GML33" s="924"/>
      <c r="GMM33" s="924"/>
      <c r="GMN33" s="924"/>
      <c r="GMO33" s="924"/>
      <c r="GMP33" s="924"/>
      <c r="GMQ33" s="924"/>
      <c r="GMR33" s="924"/>
      <c r="GMS33" s="924"/>
      <c r="GMT33" s="924"/>
      <c r="GMU33" s="924"/>
      <c r="GMV33" s="924"/>
      <c r="GMW33" s="924"/>
      <c r="GMX33" s="924"/>
      <c r="GMY33" s="924"/>
      <c r="GMZ33" s="924"/>
      <c r="GNA33" s="924"/>
      <c r="GNB33" s="924"/>
      <c r="GNC33" s="924"/>
      <c r="GND33" s="924"/>
      <c r="GNE33" s="924"/>
      <c r="GNF33" s="924"/>
      <c r="GNG33" s="924"/>
      <c r="GNH33" s="924"/>
      <c r="GNI33" s="924"/>
      <c r="GNJ33" s="924"/>
      <c r="GNK33" s="924"/>
      <c r="GNL33" s="924"/>
      <c r="GNM33" s="924"/>
      <c r="GNN33" s="924"/>
      <c r="GNO33" s="924"/>
      <c r="GNP33" s="924"/>
      <c r="GNQ33" s="924"/>
      <c r="GNR33" s="924"/>
      <c r="GNS33" s="924"/>
      <c r="GNT33" s="924"/>
      <c r="GNU33" s="924"/>
      <c r="GNV33" s="924"/>
      <c r="GNW33" s="924"/>
      <c r="GNX33" s="924"/>
      <c r="GNY33" s="924"/>
      <c r="GNZ33" s="924"/>
      <c r="GOA33" s="924"/>
      <c r="GOB33" s="924"/>
      <c r="GOC33" s="924"/>
      <c r="GOD33" s="924"/>
      <c r="GOE33" s="924"/>
      <c r="GOF33" s="924"/>
      <c r="GOG33" s="924"/>
      <c r="GOH33" s="924"/>
      <c r="GOI33" s="924"/>
      <c r="GOJ33" s="924"/>
      <c r="GOK33" s="924"/>
      <c r="GOL33" s="924"/>
      <c r="GOM33" s="924"/>
      <c r="GON33" s="924"/>
      <c r="GOO33" s="924"/>
      <c r="GOP33" s="924"/>
      <c r="GOQ33" s="924"/>
      <c r="GOR33" s="924"/>
      <c r="GOS33" s="924"/>
      <c r="GOT33" s="924"/>
      <c r="GOU33" s="924"/>
      <c r="GOV33" s="924"/>
      <c r="GOW33" s="924"/>
      <c r="GOX33" s="924"/>
      <c r="GOY33" s="924"/>
      <c r="GOZ33" s="924"/>
      <c r="GPA33" s="924"/>
      <c r="GPB33" s="924"/>
      <c r="GPC33" s="924"/>
      <c r="GPD33" s="924"/>
      <c r="GPE33" s="924"/>
      <c r="GPF33" s="924"/>
      <c r="GPG33" s="924"/>
      <c r="GPH33" s="924"/>
      <c r="GPI33" s="924"/>
      <c r="GPJ33" s="924"/>
      <c r="GPK33" s="924"/>
      <c r="GPL33" s="924"/>
      <c r="GPM33" s="924"/>
      <c r="GPN33" s="924"/>
      <c r="GPO33" s="924"/>
      <c r="GPP33" s="924"/>
      <c r="GPQ33" s="924"/>
      <c r="GPR33" s="924"/>
      <c r="GPS33" s="924"/>
      <c r="GPT33" s="924"/>
      <c r="GPU33" s="924"/>
      <c r="GPV33" s="924"/>
      <c r="GPW33" s="924"/>
      <c r="GPX33" s="924"/>
      <c r="GPY33" s="924"/>
      <c r="GPZ33" s="924"/>
      <c r="GQA33" s="924"/>
      <c r="GQB33" s="924"/>
      <c r="GQC33" s="924"/>
      <c r="GQD33" s="924"/>
      <c r="GQE33" s="924"/>
      <c r="GQF33" s="924"/>
      <c r="GQG33" s="924"/>
      <c r="GQH33" s="924"/>
      <c r="GQI33" s="924"/>
      <c r="GQJ33" s="924"/>
      <c r="GQK33" s="924"/>
      <c r="GQL33" s="924"/>
      <c r="GQM33" s="924"/>
      <c r="GQN33" s="924"/>
      <c r="GQO33" s="924"/>
      <c r="GQP33" s="924"/>
      <c r="GQQ33" s="924"/>
      <c r="GQR33" s="924"/>
      <c r="GQS33" s="924"/>
      <c r="GQT33" s="924"/>
      <c r="GQU33" s="924"/>
      <c r="GQV33" s="924"/>
      <c r="GQW33" s="924"/>
      <c r="GQX33" s="924"/>
      <c r="GQY33" s="924"/>
      <c r="GQZ33" s="924"/>
      <c r="GRA33" s="924"/>
      <c r="GRB33" s="924"/>
      <c r="GRC33" s="924"/>
      <c r="GRD33" s="924"/>
      <c r="GRE33" s="924"/>
      <c r="GRF33" s="924"/>
      <c r="GRG33" s="924"/>
      <c r="GRH33" s="924"/>
      <c r="GRI33" s="924"/>
      <c r="GRJ33" s="924"/>
      <c r="GRK33" s="924"/>
      <c r="GRL33" s="924"/>
      <c r="GRM33" s="924"/>
      <c r="GRN33" s="924"/>
      <c r="GRO33" s="924"/>
      <c r="GRP33" s="924"/>
      <c r="GRQ33" s="924"/>
      <c r="GRR33" s="924"/>
      <c r="GRS33" s="924"/>
      <c r="GRT33" s="924"/>
      <c r="GRU33" s="924"/>
      <c r="GRV33" s="924"/>
      <c r="GRW33" s="924"/>
      <c r="GRX33" s="924"/>
      <c r="GRY33" s="924"/>
      <c r="GRZ33" s="924"/>
      <c r="GSA33" s="924"/>
      <c r="GSB33" s="924"/>
      <c r="GSC33" s="924"/>
      <c r="GSD33" s="924"/>
      <c r="GSE33" s="924"/>
      <c r="GSF33" s="924"/>
      <c r="GSG33" s="924"/>
      <c r="GSH33" s="924"/>
      <c r="GSI33" s="924"/>
      <c r="GSJ33" s="924"/>
      <c r="GSK33" s="924"/>
      <c r="GSL33" s="924"/>
      <c r="GSM33" s="924"/>
      <c r="GSN33" s="924"/>
      <c r="GSO33" s="924"/>
      <c r="GSP33" s="924"/>
      <c r="GSQ33" s="924"/>
      <c r="GSR33" s="924"/>
      <c r="GSS33" s="924"/>
      <c r="GST33" s="924"/>
      <c r="GSU33" s="924"/>
      <c r="GSV33" s="924"/>
      <c r="GSW33" s="924"/>
      <c r="GSX33" s="924"/>
      <c r="GSY33" s="924"/>
      <c r="GSZ33" s="924"/>
      <c r="GTA33" s="924"/>
      <c r="GTB33" s="924"/>
      <c r="GTC33" s="924"/>
      <c r="GTD33" s="924"/>
      <c r="GTE33" s="924"/>
      <c r="GTF33" s="924"/>
      <c r="GTG33" s="924"/>
      <c r="GTH33" s="924"/>
      <c r="GTI33" s="924"/>
      <c r="GTJ33" s="924"/>
      <c r="GTK33" s="924"/>
      <c r="GTL33" s="924"/>
      <c r="GTM33" s="924"/>
      <c r="GTN33" s="924"/>
      <c r="GTO33" s="924"/>
      <c r="GTP33" s="924"/>
      <c r="GTQ33" s="924"/>
      <c r="GTR33" s="924"/>
      <c r="GTS33" s="924"/>
      <c r="GTT33" s="924"/>
      <c r="GTU33" s="924"/>
      <c r="GTV33" s="924"/>
      <c r="GTW33" s="924"/>
      <c r="GTX33" s="924"/>
      <c r="GTY33" s="924"/>
      <c r="GTZ33" s="924"/>
      <c r="GUA33" s="924"/>
      <c r="GUB33" s="924"/>
      <c r="GUC33" s="924"/>
      <c r="GUD33" s="924"/>
      <c r="GUE33" s="924"/>
      <c r="GUF33" s="924"/>
      <c r="GUG33" s="924"/>
      <c r="GUH33" s="924"/>
      <c r="GUI33" s="924"/>
      <c r="GUJ33" s="924"/>
      <c r="GUK33" s="924"/>
      <c r="GUL33" s="924"/>
      <c r="GUM33" s="924"/>
      <c r="GUN33" s="924"/>
      <c r="GUO33" s="924"/>
      <c r="GUP33" s="924"/>
      <c r="GUQ33" s="924"/>
      <c r="GUR33" s="924"/>
      <c r="GUS33" s="924"/>
      <c r="GUT33" s="924"/>
      <c r="GUU33" s="924"/>
      <c r="GUV33" s="924"/>
      <c r="GUW33" s="924"/>
      <c r="GUX33" s="924"/>
      <c r="GUY33" s="924"/>
      <c r="GUZ33" s="924"/>
      <c r="GVA33" s="924"/>
      <c r="GVB33" s="924"/>
      <c r="GVC33" s="924"/>
      <c r="GVD33" s="924"/>
      <c r="GVE33" s="924"/>
      <c r="GVF33" s="924"/>
      <c r="GVG33" s="924"/>
      <c r="GVH33" s="924"/>
      <c r="GVI33" s="924"/>
      <c r="GVJ33" s="924"/>
      <c r="GVK33" s="924"/>
      <c r="GVL33" s="924"/>
      <c r="GVM33" s="924"/>
      <c r="GVN33" s="924"/>
      <c r="GVO33" s="924"/>
      <c r="GVP33" s="924"/>
      <c r="GVQ33" s="924"/>
      <c r="GVR33" s="924"/>
      <c r="GVS33" s="924"/>
      <c r="GVT33" s="924"/>
      <c r="GVU33" s="924"/>
      <c r="GVV33" s="924"/>
      <c r="GVW33" s="924"/>
      <c r="GVX33" s="924"/>
      <c r="GVY33" s="924"/>
      <c r="GVZ33" s="924"/>
      <c r="GWA33" s="924"/>
      <c r="GWB33" s="924"/>
      <c r="GWC33" s="924"/>
      <c r="GWD33" s="924"/>
      <c r="GWE33" s="924"/>
      <c r="GWF33" s="924"/>
      <c r="GWG33" s="924"/>
      <c r="GWH33" s="924"/>
      <c r="GWI33" s="924"/>
      <c r="GWJ33" s="924"/>
      <c r="GWK33" s="924"/>
      <c r="GWL33" s="924"/>
      <c r="GWM33" s="924"/>
      <c r="GWN33" s="924"/>
      <c r="GWO33" s="924"/>
      <c r="GWP33" s="924"/>
      <c r="GWQ33" s="924"/>
      <c r="GWR33" s="924"/>
      <c r="GWS33" s="924"/>
      <c r="GWT33" s="924"/>
      <c r="GWU33" s="924"/>
      <c r="GWV33" s="924"/>
      <c r="GWW33" s="924"/>
      <c r="GWX33" s="924"/>
      <c r="GWY33" s="924"/>
      <c r="GWZ33" s="924"/>
      <c r="GXA33" s="924"/>
      <c r="GXB33" s="924"/>
      <c r="GXC33" s="924"/>
      <c r="GXD33" s="924"/>
      <c r="GXE33" s="924"/>
      <c r="GXF33" s="924"/>
      <c r="GXG33" s="924"/>
      <c r="GXH33" s="924"/>
      <c r="GXI33" s="924"/>
      <c r="GXJ33" s="924"/>
      <c r="GXK33" s="924"/>
      <c r="GXL33" s="924"/>
      <c r="GXM33" s="924"/>
      <c r="GXN33" s="924"/>
      <c r="GXO33" s="924"/>
      <c r="GXP33" s="924"/>
      <c r="GXQ33" s="924"/>
      <c r="GXR33" s="924"/>
      <c r="GXS33" s="924"/>
      <c r="GXT33" s="924"/>
      <c r="GXU33" s="924"/>
      <c r="GXV33" s="924"/>
      <c r="GXW33" s="924"/>
      <c r="GXX33" s="924"/>
      <c r="GXY33" s="924"/>
      <c r="GXZ33" s="924"/>
      <c r="GYA33" s="924"/>
      <c r="GYB33" s="924"/>
      <c r="GYC33" s="924"/>
      <c r="GYD33" s="924"/>
      <c r="GYE33" s="924"/>
      <c r="GYF33" s="924"/>
      <c r="GYG33" s="924"/>
      <c r="GYH33" s="924"/>
      <c r="GYI33" s="924"/>
      <c r="GYJ33" s="924"/>
      <c r="GYK33" s="924"/>
      <c r="GYL33" s="924"/>
      <c r="GYM33" s="924"/>
      <c r="GYN33" s="924"/>
      <c r="GYO33" s="924"/>
      <c r="GYP33" s="924"/>
      <c r="GYQ33" s="924"/>
      <c r="GYR33" s="924"/>
      <c r="GYS33" s="924"/>
      <c r="GYT33" s="924"/>
      <c r="GYU33" s="924"/>
      <c r="GYV33" s="924"/>
      <c r="GYW33" s="924"/>
      <c r="GYX33" s="924"/>
      <c r="GYY33" s="924"/>
      <c r="GYZ33" s="924"/>
      <c r="GZA33" s="924"/>
      <c r="GZB33" s="924"/>
      <c r="GZC33" s="924"/>
      <c r="GZD33" s="924"/>
      <c r="GZE33" s="924"/>
      <c r="GZF33" s="924"/>
      <c r="GZG33" s="924"/>
      <c r="GZH33" s="924"/>
      <c r="GZI33" s="924"/>
      <c r="GZJ33" s="924"/>
      <c r="GZK33" s="924"/>
      <c r="GZL33" s="924"/>
      <c r="GZM33" s="924"/>
      <c r="GZN33" s="924"/>
      <c r="GZO33" s="924"/>
      <c r="GZP33" s="924"/>
      <c r="GZQ33" s="924"/>
      <c r="GZR33" s="924"/>
      <c r="GZS33" s="924"/>
      <c r="GZT33" s="924"/>
      <c r="GZU33" s="924"/>
      <c r="GZV33" s="924"/>
      <c r="GZW33" s="924"/>
      <c r="GZX33" s="924"/>
      <c r="GZY33" s="924"/>
      <c r="GZZ33" s="924"/>
      <c r="HAA33" s="924"/>
      <c r="HAB33" s="924"/>
      <c r="HAC33" s="924"/>
      <c r="HAD33" s="924"/>
      <c r="HAE33" s="924"/>
      <c r="HAF33" s="924"/>
      <c r="HAG33" s="924"/>
      <c r="HAH33" s="924"/>
      <c r="HAI33" s="924"/>
      <c r="HAJ33" s="924"/>
      <c r="HAK33" s="924"/>
      <c r="HAL33" s="924"/>
      <c r="HAM33" s="924"/>
      <c r="HAN33" s="924"/>
      <c r="HAO33" s="924"/>
      <c r="HAP33" s="924"/>
      <c r="HAQ33" s="924"/>
      <c r="HAR33" s="924"/>
      <c r="HAS33" s="924"/>
      <c r="HAT33" s="924"/>
      <c r="HAU33" s="924"/>
      <c r="HAV33" s="924"/>
      <c r="HAW33" s="924"/>
      <c r="HAX33" s="924"/>
      <c r="HAY33" s="924"/>
      <c r="HAZ33" s="924"/>
      <c r="HBA33" s="924"/>
      <c r="HBB33" s="924"/>
      <c r="HBC33" s="924"/>
      <c r="HBD33" s="924"/>
      <c r="HBE33" s="924"/>
      <c r="HBF33" s="924"/>
      <c r="HBG33" s="924"/>
      <c r="HBH33" s="924"/>
      <c r="HBI33" s="924"/>
      <c r="HBJ33" s="924"/>
      <c r="HBK33" s="924"/>
      <c r="HBL33" s="924"/>
      <c r="HBM33" s="924"/>
      <c r="HBN33" s="924"/>
      <c r="HBO33" s="924"/>
      <c r="HBP33" s="924"/>
      <c r="HBQ33" s="924"/>
      <c r="HBR33" s="924"/>
      <c r="HBS33" s="924"/>
      <c r="HBT33" s="924"/>
      <c r="HBU33" s="924"/>
      <c r="HBV33" s="924"/>
      <c r="HBW33" s="924"/>
      <c r="HBX33" s="924"/>
      <c r="HBY33" s="924"/>
      <c r="HBZ33" s="924"/>
      <c r="HCA33" s="924"/>
      <c r="HCB33" s="924"/>
      <c r="HCC33" s="924"/>
      <c r="HCD33" s="924"/>
      <c r="HCE33" s="924"/>
      <c r="HCF33" s="924"/>
      <c r="HCG33" s="924"/>
      <c r="HCH33" s="924"/>
      <c r="HCI33" s="924"/>
      <c r="HCJ33" s="924"/>
      <c r="HCK33" s="924"/>
      <c r="HCL33" s="924"/>
      <c r="HCM33" s="924"/>
      <c r="HCN33" s="924"/>
      <c r="HCO33" s="924"/>
      <c r="HCP33" s="924"/>
      <c r="HCQ33" s="924"/>
      <c r="HCR33" s="924"/>
      <c r="HCS33" s="924"/>
      <c r="HCT33" s="924"/>
      <c r="HCU33" s="924"/>
      <c r="HCV33" s="924"/>
      <c r="HCW33" s="924"/>
      <c r="HCX33" s="924"/>
      <c r="HCY33" s="924"/>
      <c r="HCZ33" s="924"/>
      <c r="HDA33" s="924"/>
      <c r="HDB33" s="924"/>
      <c r="HDC33" s="924"/>
      <c r="HDD33" s="924"/>
      <c r="HDE33" s="924"/>
      <c r="HDF33" s="924"/>
      <c r="HDG33" s="924"/>
      <c r="HDH33" s="924"/>
      <c r="HDI33" s="924"/>
      <c r="HDJ33" s="924"/>
      <c r="HDK33" s="924"/>
      <c r="HDL33" s="924"/>
      <c r="HDM33" s="924"/>
      <c r="HDN33" s="924"/>
      <c r="HDO33" s="924"/>
      <c r="HDP33" s="924"/>
      <c r="HDQ33" s="924"/>
      <c r="HDR33" s="924"/>
      <c r="HDS33" s="924"/>
      <c r="HDT33" s="924"/>
      <c r="HDU33" s="924"/>
      <c r="HDV33" s="924"/>
      <c r="HDW33" s="924"/>
      <c r="HDX33" s="924"/>
      <c r="HDY33" s="924"/>
      <c r="HDZ33" s="924"/>
      <c r="HEA33" s="924"/>
      <c r="HEB33" s="924"/>
      <c r="HEC33" s="924"/>
      <c r="HED33" s="924"/>
      <c r="HEE33" s="924"/>
      <c r="HEF33" s="924"/>
      <c r="HEG33" s="924"/>
      <c r="HEH33" s="924"/>
      <c r="HEI33" s="924"/>
      <c r="HEJ33" s="924"/>
      <c r="HEK33" s="924"/>
      <c r="HEL33" s="924"/>
      <c r="HEM33" s="924"/>
      <c r="HEN33" s="924"/>
      <c r="HEO33" s="924"/>
      <c r="HEP33" s="924"/>
      <c r="HEQ33" s="924"/>
      <c r="HER33" s="924"/>
      <c r="HES33" s="924"/>
      <c r="HET33" s="924"/>
      <c r="HEU33" s="924"/>
      <c r="HEV33" s="924"/>
      <c r="HEW33" s="924"/>
      <c r="HEX33" s="924"/>
      <c r="HEY33" s="924"/>
      <c r="HEZ33" s="924"/>
      <c r="HFA33" s="924"/>
      <c r="HFB33" s="924"/>
      <c r="HFC33" s="924"/>
      <c r="HFD33" s="924"/>
      <c r="HFE33" s="924"/>
      <c r="HFF33" s="924"/>
      <c r="HFG33" s="924"/>
      <c r="HFH33" s="924"/>
      <c r="HFI33" s="924"/>
      <c r="HFJ33" s="924"/>
      <c r="HFK33" s="924"/>
      <c r="HFL33" s="924"/>
      <c r="HFM33" s="924"/>
      <c r="HFN33" s="924"/>
      <c r="HFO33" s="924"/>
      <c r="HFP33" s="924"/>
      <c r="HFQ33" s="924"/>
      <c r="HFR33" s="924"/>
      <c r="HFS33" s="924"/>
      <c r="HFT33" s="924"/>
      <c r="HFU33" s="924"/>
      <c r="HFV33" s="924"/>
      <c r="HFW33" s="924"/>
      <c r="HFX33" s="924"/>
      <c r="HFY33" s="924"/>
      <c r="HFZ33" s="924"/>
      <c r="HGA33" s="924"/>
      <c r="HGB33" s="924"/>
      <c r="HGC33" s="924"/>
      <c r="HGD33" s="924"/>
      <c r="HGE33" s="924"/>
      <c r="HGF33" s="924"/>
      <c r="HGG33" s="924"/>
      <c r="HGH33" s="924"/>
      <c r="HGI33" s="924"/>
      <c r="HGJ33" s="924"/>
      <c r="HGK33" s="924"/>
      <c r="HGL33" s="924"/>
      <c r="HGM33" s="924"/>
      <c r="HGN33" s="924"/>
      <c r="HGO33" s="924"/>
      <c r="HGP33" s="924"/>
      <c r="HGQ33" s="924"/>
      <c r="HGR33" s="924"/>
      <c r="HGS33" s="924"/>
      <c r="HGT33" s="924"/>
      <c r="HGU33" s="924"/>
      <c r="HGV33" s="924"/>
      <c r="HGW33" s="924"/>
      <c r="HGX33" s="924"/>
      <c r="HGY33" s="924"/>
      <c r="HGZ33" s="924"/>
      <c r="HHA33" s="924"/>
      <c r="HHB33" s="924"/>
      <c r="HHC33" s="924"/>
      <c r="HHD33" s="924"/>
      <c r="HHE33" s="924"/>
      <c r="HHF33" s="924"/>
      <c r="HHG33" s="924"/>
      <c r="HHH33" s="924"/>
      <c r="HHI33" s="924"/>
      <c r="HHJ33" s="924"/>
      <c r="HHK33" s="924"/>
      <c r="HHL33" s="924"/>
      <c r="HHM33" s="924"/>
      <c r="HHN33" s="924"/>
      <c r="HHO33" s="924"/>
      <c r="HHP33" s="924"/>
      <c r="HHQ33" s="924"/>
      <c r="HHR33" s="924"/>
      <c r="HHS33" s="924"/>
      <c r="HHT33" s="924"/>
      <c r="HHU33" s="924"/>
      <c r="HHV33" s="924"/>
      <c r="HHW33" s="924"/>
      <c r="HHX33" s="924"/>
      <c r="HHY33" s="924"/>
      <c r="HHZ33" s="924"/>
      <c r="HIA33" s="924"/>
      <c r="HIB33" s="924"/>
      <c r="HIC33" s="924"/>
      <c r="HID33" s="924"/>
      <c r="HIE33" s="924"/>
      <c r="HIF33" s="924"/>
      <c r="HIG33" s="924"/>
      <c r="HIH33" s="924"/>
      <c r="HII33" s="924"/>
      <c r="HIJ33" s="924"/>
      <c r="HIK33" s="924"/>
      <c r="HIL33" s="924"/>
      <c r="HIM33" s="924"/>
      <c r="HIN33" s="924"/>
      <c r="HIO33" s="924"/>
      <c r="HIP33" s="924"/>
      <c r="HIQ33" s="924"/>
      <c r="HIR33" s="924"/>
      <c r="HIS33" s="924"/>
      <c r="HIT33" s="924"/>
      <c r="HIU33" s="924"/>
      <c r="HIV33" s="924"/>
      <c r="HIW33" s="924"/>
      <c r="HIX33" s="924"/>
      <c r="HIY33" s="924"/>
      <c r="HIZ33" s="924"/>
      <c r="HJA33" s="924"/>
      <c r="HJB33" s="924"/>
      <c r="HJC33" s="924"/>
      <c r="HJD33" s="924"/>
      <c r="HJE33" s="924"/>
      <c r="HJF33" s="924"/>
      <c r="HJG33" s="924"/>
      <c r="HJH33" s="924"/>
      <c r="HJI33" s="924"/>
      <c r="HJJ33" s="924"/>
      <c r="HJK33" s="924"/>
      <c r="HJL33" s="924"/>
      <c r="HJM33" s="924"/>
      <c r="HJN33" s="924"/>
      <c r="HJO33" s="924"/>
      <c r="HJP33" s="924"/>
      <c r="HJQ33" s="924"/>
      <c r="HJR33" s="924"/>
      <c r="HJS33" s="924"/>
      <c r="HJT33" s="924"/>
      <c r="HJU33" s="924"/>
      <c r="HJV33" s="924"/>
      <c r="HJW33" s="924"/>
      <c r="HJX33" s="924"/>
      <c r="HJY33" s="924"/>
      <c r="HJZ33" s="924"/>
      <c r="HKA33" s="924"/>
      <c r="HKB33" s="924"/>
      <c r="HKC33" s="924"/>
      <c r="HKD33" s="924"/>
      <c r="HKE33" s="924"/>
      <c r="HKF33" s="924"/>
      <c r="HKG33" s="924"/>
      <c r="HKH33" s="924"/>
      <c r="HKI33" s="924"/>
      <c r="HKJ33" s="924"/>
      <c r="HKK33" s="924"/>
      <c r="HKL33" s="924"/>
      <c r="HKM33" s="924"/>
      <c r="HKN33" s="924"/>
      <c r="HKO33" s="924"/>
      <c r="HKP33" s="924"/>
      <c r="HKQ33" s="924"/>
      <c r="HKR33" s="924"/>
      <c r="HKS33" s="924"/>
      <c r="HKT33" s="924"/>
      <c r="HKU33" s="924"/>
      <c r="HKV33" s="924"/>
      <c r="HKW33" s="924"/>
      <c r="HKX33" s="924"/>
      <c r="HKY33" s="924"/>
      <c r="HKZ33" s="924"/>
      <c r="HLA33" s="924"/>
      <c r="HLB33" s="924"/>
      <c r="HLC33" s="924"/>
      <c r="HLD33" s="924"/>
      <c r="HLE33" s="924"/>
      <c r="HLF33" s="924"/>
      <c r="HLG33" s="924"/>
      <c r="HLH33" s="924"/>
      <c r="HLI33" s="924"/>
      <c r="HLJ33" s="924"/>
      <c r="HLK33" s="924"/>
      <c r="HLL33" s="924"/>
      <c r="HLM33" s="924"/>
      <c r="HLN33" s="924"/>
      <c r="HLO33" s="924"/>
      <c r="HLP33" s="924"/>
      <c r="HLQ33" s="924"/>
      <c r="HLR33" s="924"/>
      <c r="HLS33" s="924"/>
      <c r="HLT33" s="924"/>
      <c r="HLU33" s="924"/>
      <c r="HLV33" s="924"/>
      <c r="HLW33" s="924"/>
      <c r="HLX33" s="924"/>
      <c r="HLY33" s="924"/>
      <c r="HLZ33" s="924"/>
      <c r="HMA33" s="924"/>
      <c r="HMB33" s="924"/>
      <c r="HMC33" s="924"/>
      <c r="HMD33" s="924"/>
      <c r="HME33" s="924"/>
      <c r="HMF33" s="924"/>
      <c r="HMG33" s="924"/>
      <c r="HMH33" s="924"/>
      <c r="HMI33" s="924"/>
      <c r="HMJ33" s="924"/>
      <c r="HMK33" s="924"/>
      <c r="HML33" s="924"/>
      <c r="HMM33" s="924"/>
      <c r="HMN33" s="924"/>
      <c r="HMO33" s="924"/>
      <c r="HMP33" s="924"/>
      <c r="HMQ33" s="924"/>
      <c r="HMR33" s="924"/>
      <c r="HMS33" s="924"/>
      <c r="HMT33" s="924"/>
      <c r="HMU33" s="924"/>
      <c r="HMV33" s="924"/>
      <c r="HMW33" s="924"/>
      <c r="HMX33" s="924"/>
      <c r="HMY33" s="924"/>
      <c r="HMZ33" s="924"/>
      <c r="HNA33" s="924"/>
      <c r="HNB33" s="924"/>
      <c r="HNC33" s="924"/>
      <c r="HND33" s="924"/>
      <c r="HNE33" s="924"/>
      <c r="HNF33" s="924"/>
      <c r="HNG33" s="924"/>
      <c r="HNH33" s="924"/>
      <c r="HNI33" s="924"/>
      <c r="HNJ33" s="924"/>
      <c r="HNK33" s="924"/>
      <c r="HNL33" s="924"/>
      <c r="HNM33" s="924"/>
      <c r="HNN33" s="924"/>
      <c r="HNO33" s="924"/>
      <c r="HNP33" s="924"/>
      <c r="HNQ33" s="924"/>
      <c r="HNR33" s="924"/>
      <c r="HNS33" s="924"/>
      <c r="HNT33" s="924"/>
      <c r="HNU33" s="924"/>
      <c r="HNV33" s="924"/>
      <c r="HNW33" s="924"/>
      <c r="HNX33" s="924"/>
      <c r="HNY33" s="924"/>
      <c r="HNZ33" s="924"/>
      <c r="HOA33" s="924"/>
      <c r="HOB33" s="924"/>
      <c r="HOC33" s="924"/>
      <c r="HOD33" s="924"/>
      <c r="HOE33" s="924"/>
      <c r="HOF33" s="924"/>
      <c r="HOG33" s="924"/>
      <c r="HOH33" s="924"/>
      <c r="HOI33" s="924"/>
      <c r="HOJ33" s="924"/>
      <c r="HOK33" s="924"/>
      <c r="HOL33" s="924"/>
      <c r="HOM33" s="924"/>
      <c r="HON33" s="924"/>
      <c r="HOO33" s="924"/>
      <c r="HOP33" s="924"/>
      <c r="HOQ33" s="924"/>
      <c r="HOR33" s="924"/>
      <c r="HOS33" s="924"/>
      <c r="HOT33" s="924"/>
      <c r="HOU33" s="924"/>
      <c r="HOV33" s="924"/>
      <c r="HOW33" s="924"/>
      <c r="HOX33" s="924"/>
      <c r="HOY33" s="924"/>
      <c r="HOZ33" s="924"/>
      <c r="HPA33" s="924"/>
      <c r="HPB33" s="924"/>
      <c r="HPC33" s="924"/>
      <c r="HPD33" s="924"/>
      <c r="HPE33" s="924"/>
      <c r="HPF33" s="924"/>
      <c r="HPG33" s="924"/>
      <c r="HPH33" s="924"/>
      <c r="HPI33" s="924"/>
      <c r="HPJ33" s="924"/>
      <c r="HPK33" s="924"/>
      <c r="HPL33" s="924"/>
      <c r="HPM33" s="924"/>
      <c r="HPN33" s="924"/>
      <c r="HPO33" s="924"/>
      <c r="HPP33" s="924"/>
      <c r="HPQ33" s="924"/>
      <c r="HPR33" s="924"/>
      <c r="HPS33" s="924"/>
      <c r="HPT33" s="924"/>
      <c r="HPU33" s="924"/>
      <c r="HPV33" s="924"/>
      <c r="HPW33" s="924"/>
      <c r="HPX33" s="924"/>
      <c r="HPY33" s="924"/>
      <c r="HPZ33" s="924"/>
      <c r="HQA33" s="924"/>
      <c r="HQB33" s="924"/>
      <c r="HQC33" s="924"/>
      <c r="HQD33" s="924"/>
      <c r="HQE33" s="924"/>
      <c r="HQF33" s="924"/>
      <c r="HQG33" s="924"/>
      <c r="HQH33" s="924"/>
      <c r="HQI33" s="924"/>
      <c r="HQJ33" s="924"/>
      <c r="HQK33" s="924"/>
      <c r="HQL33" s="924"/>
      <c r="HQM33" s="924"/>
      <c r="HQN33" s="924"/>
      <c r="HQO33" s="924"/>
      <c r="HQP33" s="924"/>
      <c r="HQQ33" s="924"/>
      <c r="HQR33" s="924"/>
      <c r="HQS33" s="924"/>
      <c r="HQT33" s="924"/>
      <c r="HQU33" s="924"/>
      <c r="HQV33" s="924"/>
      <c r="HQW33" s="924"/>
      <c r="HQX33" s="924"/>
      <c r="HQY33" s="924"/>
      <c r="HQZ33" s="924"/>
      <c r="HRA33" s="924"/>
      <c r="HRB33" s="924"/>
      <c r="HRC33" s="924"/>
      <c r="HRD33" s="924"/>
      <c r="HRE33" s="924"/>
      <c r="HRF33" s="924"/>
      <c r="HRG33" s="924"/>
      <c r="HRH33" s="924"/>
      <c r="HRI33" s="924"/>
      <c r="HRJ33" s="924"/>
      <c r="HRK33" s="924"/>
      <c r="HRL33" s="924"/>
      <c r="HRM33" s="924"/>
      <c r="HRN33" s="924"/>
      <c r="HRO33" s="924"/>
      <c r="HRP33" s="924"/>
      <c r="HRQ33" s="924"/>
      <c r="HRR33" s="924"/>
      <c r="HRS33" s="924"/>
      <c r="HRT33" s="924"/>
      <c r="HRU33" s="924"/>
      <c r="HRV33" s="924"/>
      <c r="HRW33" s="924"/>
      <c r="HRX33" s="924"/>
      <c r="HRY33" s="924"/>
      <c r="HRZ33" s="924"/>
      <c r="HSA33" s="924"/>
      <c r="HSB33" s="924"/>
      <c r="HSC33" s="924"/>
      <c r="HSD33" s="924"/>
      <c r="HSE33" s="924"/>
      <c r="HSF33" s="924"/>
      <c r="HSG33" s="924"/>
      <c r="HSH33" s="924"/>
      <c r="HSI33" s="924"/>
      <c r="HSJ33" s="924"/>
      <c r="HSK33" s="924"/>
      <c r="HSL33" s="924"/>
      <c r="HSM33" s="924"/>
      <c r="HSN33" s="924"/>
      <c r="HSO33" s="924"/>
      <c r="HSP33" s="924"/>
      <c r="HSQ33" s="924"/>
      <c r="HSR33" s="924"/>
      <c r="HSS33" s="924"/>
      <c r="HST33" s="924"/>
      <c r="HSU33" s="924"/>
      <c r="HSV33" s="924"/>
      <c r="HSW33" s="924"/>
      <c r="HSX33" s="924"/>
      <c r="HSY33" s="924"/>
      <c r="HSZ33" s="924"/>
      <c r="HTA33" s="924"/>
      <c r="HTB33" s="924"/>
      <c r="HTC33" s="924"/>
      <c r="HTD33" s="924"/>
      <c r="HTE33" s="924"/>
      <c r="HTF33" s="924"/>
      <c r="HTG33" s="924"/>
      <c r="HTH33" s="924"/>
      <c r="HTI33" s="924"/>
      <c r="HTJ33" s="924"/>
      <c r="HTK33" s="924"/>
      <c r="HTL33" s="924"/>
      <c r="HTM33" s="924"/>
      <c r="HTN33" s="924"/>
      <c r="HTO33" s="924"/>
      <c r="HTP33" s="924"/>
      <c r="HTQ33" s="924"/>
      <c r="HTR33" s="924"/>
      <c r="HTS33" s="924"/>
      <c r="HTT33" s="924"/>
      <c r="HTU33" s="924"/>
      <c r="HTV33" s="924"/>
      <c r="HTW33" s="924"/>
      <c r="HTX33" s="924"/>
      <c r="HTY33" s="924"/>
      <c r="HTZ33" s="924"/>
      <c r="HUA33" s="924"/>
      <c r="HUB33" s="924"/>
      <c r="HUC33" s="924"/>
      <c r="HUD33" s="924"/>
      <c r="HUE33" s="924"/>
      <c r="HUF33" s="924"/>
      <c r="HUG33" s="924"/>
      <c r="HUH33" s="924"/>
      <c r="HUI33" s="924"/>
      <c r="HUJ33" s="924"/>
      <c r="HUK33" s="924"/>
      <c r="HUL33" s="924"/>
      <c r="HUM33" s="924"/>
      <c r="HUN33" s="924"/>
      <c r="HUO33" s="924"/>
      <c r="HUP33" s="924"/>
      <c r="HUQ33" s="924"/>
      <c r="HUR33" s="924"/>
      <c r="HUS33" s="924"/>
      <c r="HUT33" s="924"/>
      <c r="HUU33" s="924"/>
      <c r="HUV33" s="924"/>
      <c r="HUW33" s="924"/>
      <c r="HUX33" s="924"/>
      <c r="HUY33" s="924"/>
      <c r="HUZ33" s="924"/>
      <c r="HVA33" s="924"/>
      <c r="HVB33" s="924"/>
      <c r="HVC33" s="924"/>
      <c r="HVD33" s="924"/>
      <c r="HVE33" s="924"/>
      <c r="HVF33" s="924"/>
      <c r="HVG33" s="924"/>
      <c r="HVH33" s="924"/>
      <c r="HVI33" s="924"/>
      <c r="HVJ33" s="924"/>
      <c r="HVK33" s="924"/>
      <c r="HVL33" s="924"/>
      <c r="HVM33" s="924"/>
      <c r="HVN33" s="924"/>
      <c r="HVO33" s="924"/>
      <c r="HVP33" s="924"/>
      <c r="HVQ33" s="924"/>
      <c r="HVR33" s="924"/>
      <c r="HVS33" s="924"/>
      <c r="HVT33" s="924"/>
      <c r="HVU33" s="924"/>
      <c r="HVV33" s="924"/>
      <c r="HVW33" s="924"/>
      <c r="HVX33" s="924"/>
      <c r="HVY33" s="924"/>
      <c r="HVZ33" s="924"/>
      <c r="HWA33" s="924"/>
      <c r="HWB33" s="924"/>
      <c r="HWC33" s="924"/>
      <c r="HWD33" s="924"/>
      <c r="HWE33" s="924"/>
      <c r="HWF33" s="924"/>
      <c r="HWG33" s="924"/>
      <c r="HWH33" s="924"/>
      <c r="HWI33" s="924"/>
      <c r="HWJ33" s="924"/>
      <c r="HWK33" s="924"/>
      <c r="HWL33" s="924"/>
      <c r="HWM33" s="924"/>
      <c r="HWN33" s="924"/>
      <c r="HWO33" s="924"/>
      <c r="HWP33" s="924"/>
      <c r="HWQ33" s="924"/>
      <c r="HWR33" s="924"/>
      <c r="HWS33" s="924"/>
      <c r="HWT33" s="924"/>
      <c r="HWU33" s="924"/>
      <c r="HWV33" s="924"/>
      <c r="HWW33" s="924"/>
      <c r="HWX33" s="924"/>
      <c r="HWY33" s="924"/>
      <c r="HWZ33" s="924"/>
      <c r="HXA33" s="924"/>
      <c r="HXB33" s="924"/>
      <c r="HXC33" s="924"/>
      <c r="HXD33" s="924"/>
      <c r="HXE33" s="924"/>
      <c r="HXF33" s="924"/>
      <c r="HXG33" s="924"/>
      <c r="HXH33" s="924"/>
      <c r="HXI33" s="924"/>
      <c r="HXJ33" s="924"/>
      <c r="HXK33" s="924"/>
      <c r="HXL33" s="924"/>
      <c r="HXM33" s="924"/>
      <c r="HXN33" s="924"/>
      <c r="HXO33" s="924"/>
      <c r="HXP33" s="924"/>
      <c r="HXQ33" s="924"/>
      <c r="HXR33" s="924"/>
      <c r="HXS33" s="924"/>
      <c r="HXT33" s="924"/>
      <c r="HXU33" s="924"/>
      <c r="HXV33" s="924"/>
      <c r="HXW33" s="924"/>
      <c r="HXX33" s="924"/>
      <c r="HXY33" s="924"/>
      <c r="HXZ33" s="924"/>
      <c r="HYA33" s="924"/>
      <c r="HYB33" s="924"/>
      <c r="HYC33" s="924"/>
      <c r="HYD33" s="924"/>
      <c r="HYE33" s="924"/>
      <c r="HYF33" s="924"/>
      <c r="HYG33" s="924"/>
      <c r="HYH33" s="924"/>
      <c r="HYI33" s="924"/>
      <c r="HYJ33" s="924"/>
      <c r="HYK33" s="924"/>
      <c r="HYL33" s="924"/>
      <c r="HYM33" s="924"/>
      <c r="HYN33" s="924"/>
      <c r="HYO33" s="924"/>
      <c r="HYP33" s="924"/>
      <c r="HYQ33" s="924"/>
      <c r="HYR33" s="924"/>
      <c r="HYS33" s="924"/>
      <c r="HYT33" s="924"/>
      <c r="HYU33" s="924"/>
      <c r="HYV33" s="924"/>
      <c r="HYW33" s="924"/>
      <c r="HYX33" s="924"/>
      <c r="HYY33" s="924"/>
      <c r="HYZ33" s="924"/>
      <c r="HZA33" s="924"/>
      <c r="HZB33" s="924"/>
      <c r="HZC33" s="924"/>
      <c r="HZD33" s="924"/>
      <c r="HZE33" s="924"/>
      <c r="HZF33" s="924"/>
      <c r="HZG33" s="924"/>
      <c r="HZH33" s="924"/>
      <c r="HZI33" s="924"/>
      <c r="HZJ33" s="924"/>
      <c r="HZK33" s="924"/>
      <c r="HZL33" s="924"/>
      <c r="HZM33" s="924"/>
      <c r="HZN33" s="924"/>
      <c r="HZO33" s="924"/>
      <c r="HZP33" s="924"/>
      <c r="HZQ33" s="924"/>
      <c r="HZR33" s="924"/>
      <c r="HZS33" s="924"/>
      <c r="HZT33" s="924"/>
      <c r="HZU33" s="924"/>
      <c r="HZV33" s="924"/>
      <c r="HZW33" s="924"/>
      <c r="HZX33" s="924"/>
      <c r="HZY33" s="924"/>
      <c r="HZZ33" s="924"/>
      <c r="IAA33" s="924"/>
      <c r="IAB33" s="924"/>
      <c r="IAC33" s="924"/>
      <c r="IAD33" s="924"/>
      <c r="IAE33" s="924"/>
      <c r="IAF33" s="924"/>
      <c r="IAG33" s="924"/>
      <c r="IAH33" s="924"/>
      <c r="IAI33" s="924"/>
      <c r="IAJ33" s="924"/>
      <c r="IAK33" s="924"/>
      <c r="IAL33" s="924"/>
      <c r="IAM33" s="924"/>
      <c r="IAN33" s="924"/>
      <c r="IAO33" s="924"/>
      <c r="IAP33" s="924"/>
      <c r="IAQ33" s="924"/>
      <c r="IAR33" s="924"/>
      <c r="IAS33" s="924"/>
      <c r="IAT33" s="924"/>
      <c r="IAU33" s="924"/>
      <c r="IAV33" s="924"/>
      <c r="IAW33" s="924"/>
      <c r="IAX33" s="924"/>
      <c r="IAY33" s="924"/>
      <c r="IAZ33" s="924"/>
      <c r="IBA33" s="924"/>
      <c r="IBB33" s="924"/>
      <c r="IBC33" s="924"/>
      <c r="IBD33" s="924"/>
      <c r="IBE33" s="924"/>
      <c r="IBF33" s="924"/>
      <c r="IBG33" s="924"/>
      <c r="IBH33" s="924"/>
      <c r="IBI33" s="924"/>
      <c r="IBJ33" s="924"/>
      <c r="IBK33" s="924"/>
      <c r="IBL33" s="924"/>
      <c r="IBM33" s="924"/>
      <c r="IBN33" s="924"/>
      <c r="IBO33" s="924"/>
      <c r="IBP33" s="924"/>
      <c r="IBQ33" s="924"/>
      <c r="IBR33" s="924"/>
      <c r="IBS33" s="924"/>
      <c r="IBT33" s="924"/>
      <c r="IBU33" s="924"/>
      <c r="IBV33" s="924"/>
      <c r="IBW33" s="924"/>
      <c r="IBX33" s="924"/>
      <c r="IBY33" s="924"/>
      <c r="IBZ33" s="924"/>
      <c r="ICA33" s="924"/>
      <c r="ICB33" s="924"/>
      <c r="ICC33" s="924"/>
      <c r="ICD33" s="924"/>
      <c r="ICE33" s="924"/>
      <c r="ICF33" s="924"/>
      <c r="ICG33" s="924"/>
      <c r="ICH33" s="924"/>
      <c r="ICI33" s="924"/>
      <c r="ICJ33" s="924"/>
      <c r="ICK33" s="924"/>
      <c r="ICL33" s="924"/>
      <c r="ICM33" s="924"/>
      <c r="ICN33" s="924"/>
      <c r="ICO33" s="924"/>
      <c r="ICP33" s="924"/>
      <c r="ICQ33" s="924"/>
      <c r="ICR33" s="924"/>
      <c r="ICS33" s="924"/>
      <c r="ICT33" s="924"/>
      <c r="ICU33" s="924"/>
      <c r="ICV33" s="924"/>
      <c r="ICW33" s="924"/>
      <c r="ICX33" s="924"/>
      <c r="ICY33" s="924"/>
      <c r="ICZ33" s="924"/>
      <c r="IDA33" s="924"/>
      <c r="IDB33" s="924"/>
      <c r="IDC33" s="924"/>
      <c r="IDD33" s="924"/>
      <c r="IDE33" s="924"/>
      <c r="IDF33" s="924"/>
      <c r="IDG33" s="924"/>
      <c r="IDH33" s="924"/>
      <c r="IDI33" s="924"/>
      <c r="IDJ33" s="924"/>
      <c r="IDK33" s="924"/>
      <c r="IDL33" s="924"/>
      <c r="IDM33" s="924"/>
      <c r="IDN33" s="924"/>
      <c r="IDO33" s="924"/>
      <c r="IDP33" s="924"/>
      <c r="IDQ33" s="924"/>
      <c r="IDR33" s="924"/>
      <c r="IDS33" s="924"/>
      <c r="IDT33" s="924"/>
      <c r="IDU33" s="924"/>
      <c r="IDV33" s="924"/>
      <c r="IDW33" s="924"/>
      <c r="IDX33" s="924"/>
      <c r="IDY33" s="924"/>
      <c r="IDZ33" s="924"/>
      <c r="IEA33" s="924"/>
      <c r="IEB33" s="924"/>
      <c r="IEC33" s="924"/>
      <c r="IED33" s="924"/>
      <c r="IEE33" s="924"/>
      <c r="IEF33" s="924"/>
      <c r="IEG33" s="924"/>
      <c r="IEH33" s="924"/>
      <c r="IEI33" s="924"/>
      <c r="IEJ33" s="924"/>
      <c r="IEK33" s="924"/>
      <c r="IEL33" s="924"/>
      <c r="IEM33" s="924"/>
      <c r="IEN33" s="924"/>
      <c r="IEO33" s="924"/>
      <c r="IEP33" s="924"/>
      <c r="IEQ33" s="924"/>
      <c r="IER33" s="924"/>
      <c r="IES33" s="924"/>
      <c r="IET33" s="924"/>
      <c r="IEU33" s="924"/>
      <c r="IEV33" s="924"/>
      <c r="IEW33" s="924"/>
      <c r="IEX33" s="924"/>
      <c r="IEY33" s="924"/>
      <c r="IEZ33" s="924"/>
      <c r="IFA33" s="924"/>
      <c r="IFB33" s="924"/>
      <c r="IFC33" s="924"/>
      <c r="IFD33" s="924"/>
      <c r="IFE33" s="924"/>
      <c r="IFF33" s="924"/>
      <c r="IFG33" s="924"/>
      <c r="IFH33" s="924"/>
      <c r="IFI33" s="924"/>
      <c r="IFJ33" s="924"/>
      <c r="IFK33" s="924"/>
      <c r="IFL33" s="924"/>
      <c r="IFM33" s="924"/>
      <c r="IFN33" s="924"/>
      <c r="IFO33" s="924"/>
      <c r="IFP33" s="924"/>
      <c r="IFQ33" s="924"/>
      <c r="IFR33" s="924"/>
      <c r="IFS33" s="924"/>
      <c r="IFT33" s="924"/>
      <c r="IFU33" s="924"/>
      <c r="IFV33" s="924"/>
      <c r="IFW33" s="924"/>
      <c r="IFX33" s="924"/>
      <c r="IFY33" s="924"/>
      <c r="IFZ33" s="924"/>
      <c r="IGA33" s="924"/>
      <c r="IGB33" s="924"/>
      <c r="IGC33" s="924"/>
      <c r="IGD33" s="924"/>
      <c r="IGE33" s="924"/>
      <c r="IGF33" s="924"/>
      <c r="IGG33" s="924"/>
      <c r="IGH33" s="924"/>
      <c r="IGI33" s="924"/>
      <c r="IGJ33" s="924"/>
      <c r="IGK33" s="924"/>
      <c r="IGL33" s="924"/>
      <c r="IGM33" s="924"/>
      <c r="IGN33" s="924"/>
      <c r="IGO33" s="924"/>
      <c r="IGP33" s="924"/>
      <c r="IGQ33" s="924"/>
      <c r="IGR33" s="924"/>
      <c r="IGS33" s="924"/>
      <c r="IGT33" s="924"/>
      <c r="IGU33" s="924"/>
      <c r="IGV33" s="924"/>
      <c r="IGW33" s="924"/>
      <c r="IGX33" s="924"/>
      <c r="IGY33" s="924"/>
      <c r="IGZ33" s="924"/>
      <c r="IHA33" s="924"/>
      <c r="IHB33" s="924"/>
      <c r="IHC33" s="924"/>
      <c r="IHD33" s="924"/>
      <c r="IHE33" s="924"/>
      <c r="IHF33" s="924"/>
      <c r="IHG33" s="924"/>
      <c r="IHH33" s="924"/>
      <c r="IHI33" s="924"/>
      <c r="IHJ33" s="924"/>
      <c r="IHK33" s="924"/>
      <c r="IHL33" s="924"/>
      <c r="IHM33" s="924"/>
      <c r="IHN33" s="924"/>
      <c r="IHO33" s="924"/>
      <c r="IHP33" s="924"/>
      <c r="IHQ33" s="924"/>
      <c r="IHR33" s="924"/>
      <c r="IHS33" s="924"/>
      <c r="IHT33" s="924"/>
      <c r="IHU33" s="924"/>
      <c r="IHV33" s="924"/>
      <c r="IHW33" s="924"/>
      <c r="IHX33" s="924"/>
      <c r="IHY33" s="924"/>
      <c r="IHZ33" s="924"/>
      <c r="IIA33" s="924"/>
      <c r="IIB33" s="924"/>
      <c r="IIC33" s="924"/>
      <c r="IID33" s="924"/>
      <c r="IIE33" s="924"/>
      <c r="IIF33" s="924"/>
      <c r="IIG33" s="924"/>
      <c r="IIH33" s="924"/>
      <c r="III33" s="924"/>
      <c r="IIJ33" s="924"/>
      <c r="IIK33" s="924"/>
      <c r="IIL33" s="924"/>
      <c r="IIM33" s="924"/>
      <c r="IIN33" s="924"/>
      <c r="IIO33" s="924"/>
      <c r="IIP33" s="924"/>
      <c r="IIQ33" s="924"/>
      <c r="IIR33" s="924"/>
      <c r="IIS33" s="924"/>
      <c r="IIT33" s="924"/>
      <c r="IIU33" s="924"/>
      <c r="IIV33" s="924"/>
      <c r="IIW33" s="924"/>
      <c r="IIX33" s="924"/>
      <c r="IIY33" s="924"/>
      <c r="IIZ33" s="924"/>
      <c r="IJA33" s="924"/>
      <c r="IJB33" s="924"/>
      <c r="IJC33" s="924"/>
      <c r="IJD33" s="924"/>
      <c r="IJE33" s="924"/>
      <c r="IJF33" s="924"/>
      <c r="IJG33" s="924"/>
      <c r="IJH33" s="924"/>
      <c r="IJI33" s="924"/>
      <c r="IJJ33" s="924"/>
      <c r="IJK33" s="924"/>
      <c r="IJL33" s="924"/>
      <c r="IJM33" s="924"/>
      <c r="IJN33" s="924"/>
      <c r="IJO33" s="924"/>
      <c r="IJP33" s="924"/>
      <c r="IJQ33" s="924"/>
      <c r="IJR33" s="924"/>
      <c r="IJS33" s="924"/>
      <c r="IJT33" s="924"/>
      <c r="IJU33" s="924"/>
      <c r="IJV33" s="924"/>
      <c r="IJW33" s="924"/>
      <c r="IJX33" s="924"/>
      <c r="IJY33" s="924"/>
      <c r="IJZ33" s="924"/>
      <c r="IKA33" s="924"/>
      <c r="IKB33" s="924"/>
      <c r="IKC33" s="924"/>
      <c r="IKD33" s="924"/>
      <c r="IKE33" s="924"/>
      <c r="IKF33" s="924"/>
      <c r="IKG33" s="924"/>
      <c r="IKH33" s="924"/>
      <c r="IKI33" s="924"/>
      <c r="IKJ33" s="924"/>
      <c r="IKK33" s="924"/>
      <c r="IKL33" s="924"/>
      <c r="IKM33" s="924"/>
      <c r="IKN33" s="924"/>
      <c r="IKO33" s="924"/>
      <c r="IKP33" s="924"/>
      <c r="IKQ33" s="924"/>
      <c r="IKR33" s="924"/>
      <c r="IKS33" s="924"/>
      <c r="IKT33" s="924"/>
      <c r="IKU33" s="924"/>
      <c r="IKV33" s="924"/>
      <c r="IKW33" s="924"/>
      <c r="IKX33" s="924"/>
      <c r="IKY33" s="924"/>
      <c r="IKZ33" s="924"/>
      <c r="ILA33" s="924"/>
      <c r="ILB33" s="924"/>
      <c r="ILC33" s="924"/>
      <c r="ILD33" s="924"/>
      <c r="ILE33" s="924"/>
      <c r="ILF33" s="924"/>
      <c r="ILG33" s="924"/>
      <c r="ILH33" s="924"/>
      <c r="ILI33" s="924"/>
      <c r="ILJ33" s="924"/>
      <c r="ILK33" s="924"/>
      <c r="ILL33" s="924"/>
      <c r="ILM33" s="924"/>
      <c r="ILN33" s="924"/>
      <c r="ILO33" s="924"/>
      <c r="ILP33" s="924"/>
      <c r="ILQ33" s="924"/>
      <c r="ILR33" s="924"/>
      <c r="ILS33" s="924"/>
      <c r="ILT33" s="924"/>
      <c r="ILU33" s="924"/>
      <c r="ILV33" s="924"/>
      <c r="ILW33" s="924"/>
      <c r="ILX33" s="924"/>
      <c r="ILY33" s="924"/>
      <c r="ILZ33" s="924"/>
      <c r="IMA33" s="924"/>
      <c r="IMB33" s="924"/>
      <c r="IMC33" s="924"/>
      <c r="IMD33" s="924"/>
      <c r="IME33" s="924"/>
      <c r="IMF33" s="924"/>
      <c r="IMG33" s="924"/>
      <c r="IMH33" s="924"/>
      <c r="IMI33" s="924"/>
      <c r="IMJ33" s="924"/>
      <c r="IMK33" s="924"/>
      <c r="IML33" s="924"/>
      <c r="IMM33" s="924"/>
      <c r="IMN33" s="924"/>
      <c r="IMO33" s="924"/>
      <c r="IMP33" s="924"/>
      <c r="IMQ33" s="924"/>
      <c r="IMR33" s="924"/>
      <c r="IMS33" s="924"/>
      <c r="IMT33" s="924"/>
      <c r="IMU33" s="924"/>
      <c r="IMV33" s="924"/>
      <c r="IMW33" s="924"/>
      <c r="IMX33" s="924"/>
      <c r="IMY33" s="924"/>
      <c r="IMZ33" s="924"/>
      <c r="INA33" s="924"/>
      <c r="INB33" s="924"/>
      <c r="INC33" s="924"/>
      <c r="IND33" s="924"/>
      <c r="INE33" s="924"/>
      <c r="INF33" s="924"/>
      <c r="ING33" s="924"/>
      <c r="INH33" s="924"/>
      <c r="INI33" s="924"/>
      <c r="INJ33" s="924"/>
      <c r="INK33" s="924"/>
      <c r="INL33" s="924"/>
      <c r="INM33" s="924"/>
      <c r="INN33" s="924"/>
      <c r="INO33" s="924"/>
      <c r="INP33" s="924"/>
      <c r="INQ33" s="924"/>
      <c r="INR33" s="924"/>
      <c r="INS33" s="924"/>
      <c r="INT33" s="924"/>
      <c r="INU33" s="924"/>
      <c r="INV33" s="924"/>
      <c r="INW33" s="924"/>
      <c r="INX33" s="924"/>
      <c r="INY33" s="924"/>
      <c r="INZ33" s="924"/>
      <c r="IOA33" s="924"/>
      <c r="IOB33" s="924"/>
      <c r="IOC33" s="924"/>
      <c r="IOD33" s="924"/>
      <c r="IOE33" s="924"/>
      <c r="IOF33" s="924"/>
      <c r="IOG33" s="924"/>
      <c r="IOH33" s="924"/>
      <c r="IOI33" s="924"/>
      <c r="IOJ33" s="924"/>
      <c r="IOK33" s="924"/>
      <c r="IOL33" s="924"/>
      <c r="IOM33" s="924"/>
      <c r="ION33" s="924"/>
      <c r="IOO33" s="924"/>
      <c r="IOP33" s="924"/>
      <c r="IOQ33" s="924"/>
      <c r="IOR33" s="924"/>
      <c r="IOS33" s="924"/>
      <c r="IOT33" s="924"/>
      <c r="IOU33" s="924"/>
      <c r="IOV33" s="924"/>
      <c r="IOW33" s="924"/>
      <c r="IOX33" s="924"/>
      <c r="IOY33" s="924"/>
      <c r="IOZ33" s="924"/>
      <c r="IPA33" s="924"/>
      <c r="IPB33" s="924"/>
      <c r="IPC33" s="924"/>
      <c r="IPD33" s="924"/>
      <c r="IPE33" s="924"/>
      <c r="IPF33" s="924"/>
      <c r="IPG33" s="924"/>
      <c r="IPH33" s="924"/>
      <c r="IPI33" s="924"/>
      <c r="IPJ33" s="924"/>
      <c r="IPK33" s="924"/>
      <c r="IPL33" s="924"/>
      <c r="IPM33" s="924"/>
      <c r="IPN33" s="924"/>
      <c r="IPO33" s="924"/>
      <c r="IPP33" s="924"/>
      <c r="IPQ33" s="924"/>
      <c r="IPR33" s="924"/>
      <c r="IPS33" s="924"/>
      <c r="IPT33" s="924"/>
      <c r="IPU33" s="924"/>
      <c r="IPV33" s="924"/>
      <c r="IPW33" s="924"/>
      <c r="IPX33" s="924"/>
      <c r="IPY33" s="924"/>
      <c r="IPZ33" s="924"/>
      <c r="IQA33" s="924"/>
      <c r="IQB33" s="924"/>
      <c r="IQC33" s="924"/>
      <c r="IQD33" s="924"/>
      <c r="IQE33" s="924"/>
      <c r="IQF33" s="924"/>
      <c r="IQG33" s="924"/>
      <c r="IQH33" s="924"/>
      <c r="IQI33" s="924"/>
      <c r="IQJ33" s="924"/>
      <c r="IQK33" s="924"/>
      <c r="IQL33" s="924"/>
      <c r="IQM33" s="924"/>
      <c r="IQN33" s="924"/>
      <c r="IQO33" s="924"/>
      <c r="IQP33" s="924"/>
      <c r="IQQ33" s="924"/>
      <c r="IQR33" s="924"/>
      <c r="IQS33" s="924"/>
      <c r="IQT33" s="924"/>
      <c r="IQU33" s="924"/>
      <c r="IQV33" s="924"/>
      <c r="IQW33" s="924"/>
      <c r="IQX33" s="924"/>
      <c r="IQY33" s="924"/>
      <c r="IQZ33" s="924"/>
      <c r="IRA33" s="924"/>
      <c r="IRB33" s="924"/>
      <c r="IRC33" s="924"/>
      <c r="IRD33" s="924"/>
      <c r="IRE33" s="924"/>
      <c r="IRF33" s="924"/>
      <c r="IRG33" s="924"/>
      <c r="IRH33" s="924"/>
      <c r="IRI33" s="924"/>
      <c r="IRJ33" s="924"/>
      <c r="IRK33" s="924"/>
      <c r="IRL33" s="924"/>
      <c r="IRM33" s="924"/>
      <c r="IRN33" s="924"/>
      <c r="IRO33" s="924"/>
      <c r="IRP33" s="924"/>
      <c r="IRQ33" s="924"/>
      <c r="IRR33" s="924"/>
      <c r="IRS33" s="924"/>
      <c r="IRT33" s="924"/>
      <c r="IRU33" s="924"/>
      <c r="IRV33" s="924"/>
      <c r="IRW33" s="924"/>
      <c r="IRX33" s="924"/>
      <c r="IRY33" s="924"/>
      <c r="IRZ33" s="924"/>
      <c r="ISA33" s="924"/>
      <c r="ISB33" s="924"/>
      <c r="ISC33" s="924"/>
      <c r="ISD33" s="924"/>
      <c r="ISE33" s="924"/>
      <c r="ISF33" s="924"/>
      <c r="ISG33" s="924"/>
      <c r="ISH33" s="924"/>
      <c r="ISI33" s="924"/>
      <c r="ISJ33" s="924"/>
      <c r="ISK33" s="924"/>
      <c r="ISL33" s="924"/>
      <c r="ISM33" s="924"/>
      <c r="ISN33" s="924"/>
      <c r="ISO33" s="924"/>
      <c r="ISP33" s="924"/>
      <c r="ISQ33" s="924"/>
      <c r="ISR33" s="924"/>
      <c r="ISS33" s="924"/>
      <c r="IST33" s="924"/>
      <c r="ISU33" s="924"/>
      <c r="ISV33" s="924"/>
      <c r="ISW33" s="924"/>
      <c r="ISX33" s="924"/>
      <c r="ISY33" s="924"/>
      <c r="ISZ33" s="924"/>
      <c r="ITA33" s="924"/>
      <c r="ITB33" s="924"/>
      <c r="ITC33" s="924"/>
      <c r="ITD33" s="924"/>
      <c r="ITE33" s="924"/>
      <c r="ITF33" s="924"/>
      <c r="ITG33" s="924"/>
      <c r="ITH33" s="924"/>
      <c r="ITI33" s="924"/>
      <c r="ITJ33" s="924"/>
      <c r="ITK33" s="924"/>
      <c r="ITL33" s="924"/>
      <c r="ITM33" s="924"/>
      <c r="ITN33" s="924"/>
      <c r="ITO33" s="924"/>
      <c r="ITP33" s="924"/>
      <c r="ITQ33" s="924"/>
      <c r="ITR33" s="924"/>
      <c r="ITS33" s="924"/>
      <c r="ITT33" s="924"/>
      <c r="ITU33" s="924"/>
      <c r="ITV33" s="924"/>
      <c r="ITW33" s="924"/>
      <c r="ITX33" s="924"/>
      <c r="ITY33" s="924"/>
      <c r="ITZ33" s="924"/>
      <c r="IUA33" s="924"/>
      <c r="IUB33" s="924"/>
      <c r="IUC33" s="924"/>
      <c r="IUD33" s="924"/>
      <c r="IUE33" s="924"/>
      <c r="IUF33" s="924"/>
      <c r="IUG33" s="924"/>
      <c r="IUH33" s="924"/>
      <c r="IUI33" s="924"/>
      <c r="IUJ33" s="924"/>
      <c r="IUK33" s="924"/>
      <c r="IUL33" s="924"/>
      <c r="IUM33" s="924"/>
      <c r="IUN33" s="924"/>
      <c r="IUO33" s="924"/>
      <c r="IUP33" s="924"/>
      <c r="IUQ33" s="924"/>
      <c r="IUR33" s="924"/>
      <c r="IUS33" s="924"/>
      <c r="IUT33" s="924"/>
      <c r="IUU33" s="924"/>
      <c r="IUV33" s="924"/>
      <c r="IUW33" s="924"/>
      <c r="IUX33" s="924"/>
      <c r="IUY33" s="924"/>
      <c r="IUZ33" s="924"/>
      <c r="IVA33" s="924"/>
      <c r="IVB33" s="924"/>
      <c r="IVC33" s="924"/>
      <c r="IVD33" s="924"/>
      <c r="IVE33" s="924"/>
      <c r="IVF33" s="924"/>
      <c r="IVG33" s="924"/>
      <c r="IVH33" s="924"/>
      <c r="IVI33" s="924"/>
      <c r="IVJ33" s="924"/>
      <c r="IVK33" s="924"/>
      <c r="IVL33" s="924"/>
      <c r="IVM33" s="924"/>
      <c r="IVN33" s="924"/>
      <c r="IVO33" s="924"/>
      <c r="IVP33" s="924"/>
      <c r="IVQ33" s="924"/>
      <c r="IVR33" s="924"/>
      <c r="IVS33" s="924"/>
      <c r="IVT33" s="924"/>
      <c r="IVU33" s="924"/>
      <c r="IVV33" s="924"/>
      <c r="IVW33" s="924"/>
      <c r="IVX33" s="924"/>
      <c r="IVY33" s="924"/>
      <c r="IVZ33" s="924"/>
      <c r="IWA33" s="924"/>
      <c r="IWB33" s="924"/>
      <c r="IWC33" s="924"/>
      <c r="IWD33" s="924"/>
      <c r="IWE33" s="924"/>
      <c r="IWF33" s="924"/>
      <c r="IWG33" s="924"/>
      <c r="IWH33" s="924"/>
      <c r="IWI33" s="924"/>
      <c r="IWJ33" s="924"/>
      <c r="IWK33" s="924"/>
      <c r="IWL33" s="924"/>
      <c r="IWM33" s="924"/>
      <c r="IWN33" s="924"/>
      <c r="IWO33" s="924"/>
      <c r="IWP33" s="924"/>
      <c r="IWQ33" s="924"/>
      <c r="IWR33" s="924"/>
      <c r="IWS33" s="924"/>
      <c r="IWT33" s="924"/>
      <c r="IWU33" s="924"/>
      <c r="IWV33" s="924"/>
      <c r="IWW33" s="924"/>
      <c r="IWX33" s="924"/>
      <c r="IWY33" s="924"/>
      <c r="IWZ33" s="924"/>
      <c r="IXA33" s="924"/>
      <c r="IXB33" s="924"/>
      <c r="IXC33" s="924"/>
      <c r="IXD33" s="924"/>
      <c r="IXE33" s="924"/>
      <c r="IXF33" s="924"/>
      <c r="IXG33" s="924"/>
      <c r="IXH33" s="924"/>
      <c r="IXI33" s="924"/>
      <c r="IXJ33" s="924"/>
      <c r="IXK33" s="924"/>
      <c r="IXL33" s="924"/>
      <c r="IXM33" s="924"/>
      <c r="IXN33" s="924"/>
      <c r="IXO33" s="924"/>
      <c r="IXP33" s="924"/>
      <c r="IXQ33" s="924"/>
      <c r="IXR33" s="924"/>
      <c r="IXS33" s="924"/>
      <c r="IXT33" s="924"/>
      <c r="IXU33" s="924"/>
      <c r="IXV33" s="924"/>
      <c r="IXW33" s="924"/>
      <c r="IXX33" s="924"/>
      <c r="IXY33" s="924"/>
      <c r="IXZ33" s="924"/>
      <c r="IYA33" s="924"/>
      <c r="IYB33" s="924"/>
      <c r="IYC33" s="924"/>
      <c r="IYD33" s="924"/>
      <c r="IYE33" s="924"/>
      <c r="IYF33" s="924"/>
      <c r="IYG33" s="924"/>
      <c r="IYH33" s="924"/>
      <c r="IYI33" s="924"/>
      <c r="IYJ33" s="924"/>
      <c r="IYK33" s="924"/>
      <c r="IYL33" s="924"/>
      <c r="IYM33" s="924"/>
      <c r="IYN33" s="924"/>
      <c r="IYO33" s="924"/>
      <c r="IYP33" s="924"/>
      <c r="IYQ33" s="924"/>
      <c r="IYR33" s="924"/>
      <c r="IYS33" s="924"/>
      <c r="IYT33" s="924"/>
      <c r="IYU33" s="924"/>
      <c r="IYV33" s="924"/>
      <c r="IYW33" s="924"/>
      <c r="IYX33" s="924"/>
      <c r="IYY33" s="924"/>
      <c r="IYZ33" s="924"/>
      <c r="IZA33" s="924"/>
      <c r="IZB33" s="924"/>
      <c r="IZC33" s="924"/>
      <c r="IZD33" s="924"/>
      <c r="IZE33" s="924"/>
      <c r="IZF33" s="924"/>
      <c r="IZG33" s="924"/>
      <c r="IZH33" s="924"/>
      <c r="IZI33" s="924"/>
      <c r="IZJ33" s="924"/>
      <c r="IZK33" s="924"/>
      <c r="IZL33" s="924"/>
      <c r="IZM33" s="924"/>
      <c r="IZN33" s="924"/>
      <c r="IZO33" s="924"/>
      <c r="IZP33" s="924"/>
      <c r="IZQ33" s="924"/>
      <c r="IZR33" s="924"/>
      <c r="IZS33" s="924"/>
      <c r="IZT33" s="924"/>
      <c r="IZU33" s="924"/>
      <c r="IZV33" s="924"/>
      <c r="IZW33" s="924"/>
      <c r="IZX33" s="924"/>
      <c r="IZY33" s="924"/>
      <c r="IZZ33" s="924"/>
      <c r="JAA33" s="924"/>
      <c r="JAB33" s="924"/>
      <c r="JAC33" s="924"/>
      <c r="JAD33" s="924"/>
      <c r="JAE33" s="924"/>
      <c r="JAF33" s="924"/>
      <c r="JAG33" s="924"/>
      <c r="JAH33" s="924"/>
      <c r="JAI33" s="924"/>
      <c r="JAJ33" s="924"/>
      <c r="JAK33" s="924"/>
      <c r="JAL33" s="924"/>
      <c r="JAM33" s="924"/>
      <c r="JAN33" s="924"/>
      <c r="JAO33" s="924"/>
      <c r="JAP33" s="924"/>
      <c r="JAQ33" s="924"/>
      <c r="JAR33" s="924"/>
      <c r="JAS33" s="924"/>
      <c r="JAT33" s="924"/>
      <c r="JAU33" s="924"/>
      <c r="JAV33" s="924"/>
      <c r="JAW33" s="924"/>
      <c r="JAX33" s="924"/>
      <c r="JAY33" s="924"/>
      <c r="JAZ33" s="924"/>
      <c r="JBA33" s="924"/>
      <c r="JBB33" s="924"/>
      <c r="JBC33" s="924"/>
      <c r="JBD33" s="924"/>
      <c r="JBE33" s="924"/>
      <c r="JBF33" s="924"/>
      <c r="JBG33" s="924"/>
      <c r="JBH33" s="924"/>
      <c r="JBI33" s="924"/>
      <c r="JBJ33" s="924"/>
      <c r="JBK33" s="924"/>
      <c r="JBL33" s="924"/>
      <c r="JBM33" s="924"/>
      <c r="JBN33" s="924"/>
      <c r="JBO33" s="924"/>
      <c r="JBP33" s="924"/>
      <c r="JBQ33" s="924"/>
      <c r="JBR33" s="924"/>
      <c r="JBS33" s="924"/>
      <c r="JBT33" s="924"/>
      <c r="JBU33" s="924"/>
      <c r="JBV33" s="924"/>
      <c r="JBW33" s="924"/>
      <c r="JBX33" s="924"/>
      <c r="JBY33" s="924"/>
      <c r="JBZ33" s="924"/>
      <c r="JCA33" s="924"/>
      <c r="JCB33" s="924"/>
      <c r="JCC33" s="924"/>
      <c r="JCD33" s="924"/>
      <c r="JCE33" s="924"/>
      <c r="JCF33" s="924"/>
      <c r="JCG33" s="924"/>
      <c r="JCH33" s="924"/>
      <c r="JCI33" s="924"/>
      <c r="JCJ33" s="924"/>
      <c r="JCK33" s="924"/>
      <c r="JCL33" s="924"/>
      <c r="JCM33" s="924"/>
      <c r="JCN33" s="924"/>
      <c r="JCO33" s="924"/>
      <c r="JCP33" s="924"/>
      <c r="JCQ33" s="924"/>
      <c r="JCR33" s="924"/>
      <c r="JCS33" s="924"/>
      <c r="JCT33" s="924"/>
      <c r="JCU33" s="924"/>
      <c r="JCV33" s="924"/>
      <c r="JCW33" s="924"/>
      <c r="JCX33" s="924"/>
      <c r="JCY33" s="924"/>
      <c r="JCZ33" s="924"/>
      <c r="JDA33" s="924"/>
      <c r="JDB33" s="924"/>
      <c r="JDC33" s="924"/>
      <c r="JDD33" s="924"/>
      <c r="JDE33" s="924"/>
      <c r="JDF33" s="924"/>
      <c r="JDG33" s="924"/>
      <c r="JDH33" s="924"/>
      <c r="JDI33" s="924"/>
      <c r="JDJ33" s="924"/>
      <c r="JDK33" s="924"/>
      <c r="JDL33" s="924"/>
      <c r="JDM33" s="924"/>
      <c r="JDN33" s="924"/>
      <c r="JDO33" s="924"/>
      <c r="JDP33" s="924"/>
      <c r="JDQ33" s="924"/>
      <c r="JDR33" s="924"/>
      <c r="JDS33" s="924"/>
      <c r="JDT33" s="924"/>
      <c r="JDU33" s="924"/>
      <c r="JDV33" s="924"/>
      <c r="JDW33" s="924"/>
      <c r="JDX33" s="924"/>
      <c r="JDY33" s="924"/>
      <c r="JDZ33" s="924"/>
      <c r="JEA33" s="924"/>
      <c r="JEB33" s="924"/>
      <c r="JEC33" s="924"/>
      <c r="JED33" s="924"/>
      <c r="JEE33" s="924"/>
      <c r="JEF33" s="924"/>
      <c r="JEG33" s="924"/>
      <c r="JEH33" s="924"/>
      <c r="JEI33" s="924"/>
      <c r="JEJ33" s="924"/>
      <c r="JEK33" s="924"/>
      <c r="JEL33" s="924"/>
      <c r="JEM33" s="924"/>
      <c r="JEN33" s="924"/>
      <c r="JEO33" s="924"/>
      <c r="JEP33" s="924"/>
      <c r="JEQ33" s="924"/>
      <c r="JER33" s="924"/>
      <c r="JES33" s="924"/>
      <c r="JET33" s="924"/>
      <c r="JEU33" s="924"/>
      <c r="JEV33" s="924"/>
      <c r="JEW33" s="924"/>
      <c r="JEX33" s="924"/>
      <c r="JEY33" s="924"/>
      <c r="JEZ33" s="924"/>
      <c r="JFA33" s="924"/>
      <c r="JFB33" s="924"/>
      <c r="JFC33" s="924"/>
      <c r="JFD33" s="924"/>
      <c r="JFE33" s="924"/>
      <c r="JFF33" s="924"/>
      <c r="JFG33" s="924"/>
      <c r="JFH33" s="924"/>
      <c r="JFI33" s="924"/>
      <c r="JFJ33" s="924"/>
      <c r="JFK33" s="924"/>
      <c r="JFL33" s="924"/>
      <c r="JFM33" s="924"/>
      <c r="JFN33" s="924"/>
      <c r="JFO33" s="924"/>
      <c r="JFP33" s="924"/>
      <c r="JFQ33" s="924"/>
      <c r="JFR33" s="924"/>
      <c r="JFS33" s="924"/>
      <c r="JFT33" s="924"/>
      <c r="JFU33" s="924"/>
      <c r="JFV33" s="924"/>
      <c r="JFW33" s="924"/>
      <c r="JFX33" s="924"/>
      <c r="JFY33" s="924"/>
      <c r="JFZ33" s="924"/>
      <c r="JGA33" s="924"/>
      <c r="JGB33" s="924"/>
      <c r="JGC33" s="924"/>
      <c r="JGD33" s="924"/>
      <c r="JGE33" s="924"/>
      <c r="JGF33" s="924"/>
      <c r="JGG33" s="924"/>
      <c r="JGH33" s="924"/>
      <c r="JGI33" s="924"/>
      <c r="JGJ33" s="924"/>
      <c r="JGK33" s="924"/>
      <c r="JGL33" s="924"/>
      <c r="JGM33" s="924"/>
      <c r="JGN33" s="924"/>
      <c r="JGO33" s="924"/>
      <c r="JGP33" s="924"/>
      <c r="JGQ33" s="924"/>
      <c r="JGR33" s="924"/>
      <c r="JGS33" s="924"/>
      <c r="JGT33" s="924"/>
      <c r="JGU33" s="924"/>
      <c r="JGV33" s="924"/>
      <c r="JGW33" s="924"/>
      <c r="JGX33" s="924"/>
      <c r="JGY33" s="924"/>
      <c r="JGZ33" s="924"/>
      <c r="JHA33" s="924"/>
      <c r="JHB33" s="924"/>
      <c r="JHC33" s="924"/>
      <c r="JHD33" s="924"/>
      <c r="JHE33" s="924"/>
      <c r="JHF33" s="924"/>
      <c r="JHG33" s="924"/>
      <c r="JHH33" s="924"/>
      <c r="JHI33" s="924"/>
      <c r="JHJ33" s="924"/>
      <c r="JHK33" s="924"/>
      <c r="JHL33" s="924"/>
      <c r="JHM33" s="924"/>
      <c r="JHN33" s="924"/>
      <c r="JHO33" s="924"/>
      <c r="JHP33" s="924"/>
      <c r="JHQ33" s="924"/>
      <c r="JHR33" s="924"/>
      <c r="JHS33" s="924"/>
      <c r="JHT33" s="924"/>
      <c r="JHU33" s="924"/>
      <c r="JHV33" s="924"/>
      <c r="JHW33" s="924"/>
      <c r="JHX33" s="924"/>
      <c r="JHY33" s="924"/>
      <c r="JHZ33" s="924"/>
      <c r="JIA33" s="924"/>
      <c r="JIB33" s="924"/>
      <c r="JIC33" s="924"/>
      <c r="JID33" s="924"/>
      <c r="JIE33" s="924"/>
      <c r="JIF33" s="924"/>
      <c r="JIG33" s="924"/>
      <c r="JIH33" s="924"/>
      <c r="JII33" s="924"/>
      <c r="JIJ33" s="924"/>
      <c r="JIK33" s="924"/>
      <c r="JIL33" s="924"/>
      <c r="JIM33" s="924"/>
      <c r="JIN33" s="924"/>
      <c r="JIO33" s="924"/>
      <c r="JIP33" s="924"/>
      <c r="JIQ33" s="924"/>
      <c r="JIR33" s="924"/>
      <c r="JIS33" s="924"/>
      <c r="JIT33" s="924"/>
      <c r="JIU33" s="924"/>
      <c r="JIV33" s="924"/>
      <c r="JIW33" s="924"/>
      <c r="JIX33" s="924"/>
      <c r="JIY33" s="924"/>
      <c r="JIZ33" s="924"/>
      <c r="JJA33" s="924"/>
      <c r="JJB33" s="924"/>
      <c r="JJC33" s="924"/>
      <c r="JJD33" s="924"/>
      <c r="JJE33" s="924"/>
      <c r="JJF33" s="924"/>
      <c r="JJG33" s="924"/>
      <c r="JJH33" s="924"/>
      <c r="JJI33" s="924"/>
      <c r="JJJ33" s="924"/>
      <c r="JJK33" s="924"/>
      <c r="JJL33" s="924"/>
      <c r="JJM33" s="924"/>
      <c r="JJN33" s="924"/>
      <c r="JJO33" s="924"/>
      <c r="JJP33" s="924"/>
      <c r="JJQ33" s="924"/>
      <c r="JJR33" s="924"/>
      <c r="JJS33" s="924"/>
      <c r="JJT33" s="924"/>
      <c r="JJU33" s="924"/>
      <c r="JJV33" s="924"/>
      <c r="JJW33" s="924"/>
      <c r="JJX33" s="924"/>
      <c r="JJY33" s="924"/>
      <c r="JJZ33" s="924"/>
      <c r="JKA33" s="924"/>
      <c r="JKB33" s="924"/>
      <c r="JKC33" s="924"/>
      <c r="JKD33" s="924"/>
      <c r="JKE33" s="924"/>
      <c r="JKF33" s="924"/>
      <c r="JKG33" s="924"/>
      <c r="JKH33" s="924"/>
      <c r="JKI33" s="924"/>
      <c r="JKJ33" s="924"/>
      <c r="JKK33" s="924"/>
      <c r="JKL33" s="924"/>
      <c r="JKM33" s="924"/>
      <c r="JKN33" s="924"/>
      <c r="JKO33" s="924"/>
      <c r="JKP33" s="924"/>
      <c r="JKQ33" s="924"/>
      <c r="JKR33" s="924"/>
      <c r="JKS33" s="924"/>
      <c r="JKT33" s="924"/>
      <c r="JKU33" s="924"/>
      <c r="JKV33" s="924"/>
      <c r="JKW33" s="924"/>
      <c r="JKX33" s="924"/>
      <c r="JKY33" s="924"/>
      <c r="JKZ33" s="924"/>
      <c r="JLA33" s="924"/>
      <c r="JLB33" s="924"/>
      <c r="JLC33" s="924"/>
      <c r="JLD33" s="924"/>
      <c r="JLE33" s="924"/>
      <c r="JLF33" s="924"/>
      <c r="JLG33" s="924"/>
      <c r="JLH33" s="924"/>
      <c r="JLI33" s="924"/>
      <c r="JLJ33" s="924"/>
      <c r="JLK33" s="924"/>
      <c r="JLL33" s="924"/>
      <c r="JLM33" s="924"/>
      <c r="JLN33" s="924"/>
      <c r="JLO33" s="924"/>
      <c r="JLP33" s="924"/>
      <c r="JLQ33" s="924"/>
      <c r="JLR33" s="924"/>
      <c r="JLS33" s="924"/>
      <c r="JLT33" s="924"/>
      <c r="JLU33" s="924"/>
      <c r="JLV33" s="924"/>
      <c r="JLW33" s="924"/>
      <c r="JLX33" s="924"/>
      <c r="JLY33" s="924"/>
      <c r="JLZ33" s="924"/>
      <c r="JMA33" s="924"/>
      <c r="JMB33" s="924"/>
      <c r="JMC33" s="924"/>
      <c r="JMD33" s="924"/>
      <c r="JME33" s="924"/>
      <c r="JMF33" s="924"/>
      <c r="JMG33" s="924"/>
      <c r="JMH33" s="924"/>
      <c r="JMI33" s="924"/>
      <c r="JMJ33" s="924"/>
      <c r="JMK33" s="924"/>
      <c r="JML33" s="924"/>
      <c r="JMM33" s="924"/>
      <c r="JMN33" s="924"/>
      <c r="JMO33" s="924"/>
      <c r="JMP33" s="924"/>
      <c r="JMQ33" s="924"/>
      <c r="JMR33" s="924"/>
      <c r="JMS33" s="924"/>
      <c r="JMT33" s="924"/>
      <c r="JMU33" s="924"/>
      <c r="JMV33" s="924"/>
      <c r="JMW33" s="924"/>
      <c r="JMX33" s="924"/>
      <c r="JMY33" s="924"/>
      <c r="JMZ33" s="924"/>
      <c r="JNA33" s="924"/>
      <c r="JNB33" s="924"/>
      <c r="JNC33" s="924"/>
      <c r="JND33" s="924"/>
      <c r="JNE33" s="924"/>
      <c r="JNF33" s="924"/>
      <c r="JNG33" s="924"/>
      <c r="JNH33" s="924"/>
      <c r="JNI33" s="924"/>
      <c r="JNJ33" s="924"/>
      <c r="JNK33" s="924"/>
      <c r="JNL33" s="924"/>
      <c r="JNM33" s="924"/>
      <c r="JNN33" s="924"/>
      <c r="JNO33" s="924"/>
      <c r="JNP33" s="924"/>
      <c r="JNQ33" s="924"/>
      <c r="JNR33" s="924"/>
      <c r="JNS33" s="924"/>
      <c r="JNT33" s="924"/>
      <c r="JNU33" s="924"/>
      <c r="JNV33" s="924"/>
      <c r="JNW33" s="924"/>
      <c r="JNX33" s="924"/>
      <c r="JNY33" s="924"/>
      <c r="JNZ33" s="924"/>
      <c r="JOA33" s="924"/>
      <c r="JOB33" s="924"/>
      <c r="JOC33" s="924"/>
      <c r="JOD33" s="924"/>
      <c r="JOE33" s="924"/>
      <c r="JOF33" s="924"/>
      <c r="JOG33" s="924"/>
      <c r="JOH33" s="924"/>
      <c r="JOI33" s="924"/>
      <c r="JOJ33" s="924"/>
      <c r="JOK33" s="924"/>
      <c r="JOL33" s="924"/>
      <c r="JOM33" s="924"/>
      <c r="JON33" s="924"/>
      <c r="JOO33" s="924"/>
      <c r="JOP33" s="924"/>
      <c r="JOQ33" s="924"/>
      <c r="JOR33" s="924"/>
      <c r="JOS33" s="924"/>
      <c r="JOT33" s="924"/>
      <c r="JOU33" s="924"/>
      <c r="JOV33" s="924"/>
      <c r="JOW33" s="924"/>
      <c r="JOX33" s="924"/>
      <c r="JOY33" s="924"/>
      <c r="JOZ33" s="924"/>
      <c r="JPA33" s="924"/>
      <c r="JPB33" s="924"/>
      <c r="JPC33" s="924"/>
      <c r="JPD33" s="924"/>
      <c r="JPE33" s="924"/>
      <c r="JPF33" s="924"/>
      <c r="JPG33" s="924"/>
      <c r="JPH33" s="924"/>
      <c r="JPI33" s="924"/>
      <c r="JPJ33" s="924"/>
      <c r="JPK33" s="924"/>
      <c r="JPL33" s="924"/>
      <c r="JPM33" s="924"/>
      <c r="JPN33" s="924"/>
      <c r="JPO33" s="924"/>
      <c r="JPP33" s="924"/>
      <c r="JPQ33" s="924"/>
      <c r="JPR33" s="924"/>
      <c r="JPS33" s="924"/>
      <c r="JPT33" s="924"/>
      <c r="JPU33" s="924"/>
      <c r="JPV33" s="924"/>
      <c r="JPW33" s="924"/>
      <c r="JPX33" s="924"/>
      <c r="JPY33" s="924"/>
      <c r="JPZ33" s="924"/>
      <c r="JQA33" s="924"/>
      <c r="JQB33" s="924"/>
      <c r="JQC33" s="924"/>
      <c r="JQD33" s="924"/>
      <c r="JQE33" s="924"/>
      <c r="JQF33" s="924"/>
      <c r="JQG33" s="924"/>
      <c r="JQH33" s="924"/>
      <c r="JQI33" s="924"/>
      <c r="JQJ33" s="924"/>
      <c r="JQK33" s="924"/>
      <c r="JQL33" s="924"/>
      <c r="JQM33" s="924"/>
      <c r="JQN33" s="924"/>
      <c r="JQO33" s="924"/>
      <c r="JQP33" s="924"/>
      <c r="JQQ33" s="924"/>
      <c r="JQR33" s="924"/>
      <c r="JQS33" s="924"/>
      <c r="JQT33" s="924"/>
      <c r="JQU33" s="924"/>
      <c r="JQV33" s="924"/>
      <c r="JQW33" s="924"/>
      <c r="JQX33" s="924"/>
      <c r="JQY33" s="924"/>
      <c r="JQZ33" s="924"/>
      <c r="JRA33" s="924"/>
      <c r="JRB33" s="924"/>
      <c r="JRC33" s="924"/>
      <c r="JRD33" s="924"/>
      <c r="JRE33" s="924"/>
      <c r="JRF33" s="924"/>
      <c r="JRG33" s="924"/>
      <c r="JRH33" s="924"/>
      <c r="JRI33" s="924"/>
      <c r="JRJ33" s="924"/>
      <c r="JRK33" s="924"/>
      <c r="JRL33" s="924"/>
      <c r="JRM33" s="924"/>
      <c r="JRN33" s="924"/>
      <c r="JRO33" s="924"/>
      <c r="JRP33" s="924"/>
      <c r="JRQ33" s="924"/>
      <c r="JRR33" s="924"/>
      <c r="JRS33" s="924"/>
      <c r="JRT33" s="924"/>
      <c r="JRU33" s="924"/>
      <c r="JRV33" s="924"/>
      <c r="JRW33" s="924"/>
      <c r="JRX33" s="924"/>
      <c r="JRY33" s="924"/>
      <c r="JRZ33" s="924"/>
      <c r="JSA33" s="924"/>
      <c r="JSB33" s="924"/>
      <c r="JSC33" s="924"/>
      <c r="JSD33" s="924"/>
      <c r="JSE33" s="924"/>
      <c r="JSF33" s="924"/>
      <c r="JSG33" s="924"/>
      <c r="JSH33" s="924"/>
      <c r="JSI33" s="924"/>
      <c r="JSJ33" s="924"/>
      <c r="JSK33" s="924"/>
      <c r="JSL33" s="924"/>
      <c r="JSM33" s="924"/>
      <c r="JSN33" s="924"/>
      <c r="JSO33" s="924"/>
      <c r="JSP33" s="924"/>
      <c r="JSQ33" s="924"/>
      <c r="JSR33" s="924"/>
      <c r="JSS33" s="924"/>
      <c r="JST33" s="924"/>
      <c r="JSU33" s="924"/>
      <c r="JSV33" s="924"/>
      <c r="JSW33" s="924"/>
      <c r="JSX33" s="924"/>
      <c r="JSY33" s="924"/>
      <c r="JSZ33" s="924"/>
      <c r="JTA33" s="924"/>
      <c r="JTB33" s="924"/>
      <c r="JTC33" s="924"/>
      <c r="JTD33" s="924"/>
      <c r="JTE33" s="924"/>
      <c r="JTF33" s="924"/>
      <c r="JTG33" s="924"/>
      <c r="JTH33" s="924"/>
      <c r="JTI33" s="924"/>
      <c r="JTJ33" s="924"/>
      <c r="JTK33" s="924"/>
      <c r="JTL33" s="924"/>
      <c r="JTM33" s="924"/>
      <c r="JTN33" s="924"/>
      <c r="JTO33" s="924"/>
      <c r="JTP33" s="924"/>
      <c r="JTQ33" s="924"/>
      <c r="JTR33" s="924"/>
      <c r="JTS33" s="924"/>
      <c r="JTT33" s="924"/>
      <c r="JTU33" s="924"/>
      <c r="JTV33" s="924"/>
      <c r="JTW33" s="924"/>
      <c r="JTX33" s="924"/>
      <c r="JTY33" s="924"/>
      <c r="JTZ33" s="924"/>
      <c r="JUA33" s="924"/>
      <c r="JUB33" s="924"/>
      <c r="JUC33" s="924"/>
      <c r="JUD33" s="924"/>
      <c r="JUE33" s="924"/>
      <c r="JUF33" s="924"/>
      <c r="JUG33" s="924"/>
      <c r="JUH33" s="924"/>
      <c r="JUI33" s="924"/>
      <c r="JUJ33" s="924"/>
      <c r="JUK33" s="924"/>
      <c r="JUL33" s="924"/>
      <c r="JUM33" s="924"/>
      <c r="JUN33" s="924"/>
      <c r="JUO33" s="924"/>
      <c r="JUP33" s="924"/>
      <c r="JUQ33" s="924"/>
      <c r="JUR33" s="924"/>
      <c r="JUS33" s="924"/>
      <c r="JUT33" s="924"/>
      <c r="JUU33" s="924"/>
      <c r="JUV33" s="924"/>
      <c r="JUW33" s="924"/>
      <c r="JUX33" s="924"/>
      <c r="JUY33" s="924"/>
      <c r="JUZ33" s="924"/>
      <c r="JVA33" s="924"/>
      <c r="JVB33" s="924"/>
      <c r="JVC33" s="924"/>
      <c r="JVD33" s="924"/>
      <c r="JVE33" s="924"/>
      <c r="JVF33" s="924"/>
      <c r="JVG33" s="924"/>
      <c r="JVH33" s="924"/>
      <c r="JVI33" s="924"/>
      <c r="JVJ33" s="924"/>
      <c r="JVK33" s="924"/>
      <c r="JVL33" s="924"/>
      <c r="JVM33" s="924"/>
      <c r="JVN33" s="924"/>
      <c r="JVO33" s="924"/>
      <c r="JVP33" s="924"/>
      <c r="JVQ33" s="924"/>
      <c r="JVR33" s="924"/>
      <c r="JVS33" s="924"/>
      <c r="JVT33" s="924"/>
      <c r="JVU33" s="924"/>
      <c r="JVV33" s="924"/>
      <c r="JVW33" s="924"/>
      <c r="JVX33" s="924"/>
      <c r="JVY33" s="924"/>
      <c r="JVZ33" s="924"/>
      <c r="JWA33" s="924"/>
      <c r="JWB33" s="924"/>
      <c r="JWC33" s="924"/>
      <c r="JWD33" s="924"/>
      <c r="JWE33" s="924"/>
      <c r="JWF33" s="924"/>
      <c r="JWG33" s="924"/>
      <c r="JWH33" s="924"/>
      <c r="JWI33" s="924"/>
      <c r="JWJ33" s="924"/>
      <c r="JWK33" s="924"/>
      <c r="JWL33" s="924"/>
      <c r="JWM33" s="924"/>
      <c r="JWN33" s="924"/>
      <c r="JWO33" s="924"/>
      <c r="JWP33" s="924"/>
      <c r="JWQ33" s="924"/>
      <c r="JWR33" s="924"/>
      <c r="JWS33" s="924"/>
      <c r="JWT33" s="924"/>
      <c r="JWU33" s="924"/>
      <c r="JWV33" s="924"/>
      <c r="JWW33" s="924"/>
      <c r="JWX33" s="924"/>
      <c r="JWY33" s="924"/>
      <c r="JWZ33" s="924"/>
      <c r="JXA33" s="924"/>
      <c r="JXB33" s="924"/>
      <c r="JXC33" s="924"/>
      <c r="JXD33" s="924"/>
      <c r="JXE33" s="924"/>
      <c r="JXF33" s="924"/>
      <c r="JXG33" s="924"/>
      <c r="JXH33" s="924"/>
      <c r="JXI33" s="924"/>
      <c r="JXJ33" s="924"/>
      <c r="JXK33" s="924"/>
      <c r="JXL33" s="924"/>
      <c r="JXM33" s="924"/>
      <c r="JXN33" s="924"/>
      <c r="JXO33" s="924"/>
      <c r="JXP33" s="924"/>
      <c r="JXQ33" s="924"/>
      <c r="JXR33" s="924"/>
      <c r="JXS33" s="924"/>
      <c r="JXT33" s="924"/>
      <c r="JXU33" s="924"/>
      <c r="JXV33" s="924"/>
      <c r="JXW33" s="924"/>
      <c r="JXX33" s="924"/>
      <c r="JXY33" s="924"/>
      <c r="JXZ33" s="924"/>
      <c r="JYA33" s="924"/>
      <c r="JYB33" s="924"/>
      <c r="JYC33" s="924"/>
      <c r="JYD33" s="924"/>
      <c r="JYE33" s="924"/>
      <c r="JYF33" s="924"/>
      <c r="JYG33" s="924"/>
      <c r="JYH33" s="924"/>
      <c r="JYI33" s="924"/>
      <c r="JYJ33" s="924"/>
      <c r="JYK33" s="924"/>
      <c r="JYL33" s="924"/>
      <c r="JYM33" s="924"/>
      <c r="JYN33" s="924"/>
      <c r="JYO33" s="924"/>
      <c r="JYP33" s="924"/>
      <c r="JYQ33" s="924"/>
      <c r="JYR33" s="924"/>
      <c r="JYS33" s="924"/>
      <c r="JYT33" s="924"/>
      <c r="JYU33" s="924"/>
      <c r="JYV33" s="924"/>
      <c r="JYW33" s="924"/>
      <c r="JYX33" s="924"/>
      <c r="JYY33" s="924"/>
      <c r="JYZ33" s="924"/>
      <c r="JZA33" s="924"/>
      <c r="JZB33" s="924"/>
      <c r="JZC33" s="924"/>
      <c r="JZD33" s="924"/>
      <c r="JZE33" s="924"/>
      <c r="JZF33" s="924"/>
      <c r="JZG33" s="924"/>
      <c r="JZH33" s="924"/>
      <c r="JZI33" s="924"/>
      <c r="JZJ33" s="924"/>
      <c r="JZK33" s="924"/>
      <c r="JZL33" s="924"/>
      <c r="JZM33" s="924"/>
      <c r="JZN33" s="924"/>
      <c r="JZO33" s="924"/>
      <c r="JZP33" s="924"/>
      <c r="JZQ33" s="924"/>
      <c r="JZR33" s="924"/>
      <c r="JZS33" s="924"/>
      <c r="JZT33" s="924"/>
      <c r="JZU33" s="924"/>
      <c r="JZV33" s="924"/>
      <c r="JZW33" s="924"/>
      <c r="JZX33" s="924"/>
      <c r="JZY33" s="924"/>
      <c r="JZZ33" s="924"/>
      <c r="KAA33" s="924"/>
      <c r="KAB33" s="924"/>
      <c r="KAC33" s="924"/>
      <c r="KAD33" s="924"/>
      <c r="KAE33" s="924"/>
      <c r="KAF33" s="924"/>
      <c r="KAG33" s="924"/>
      <c r="KAH33" s="924"/>
      <c r="KAI33" s="924"/>
      <c r="KAJ33" s="924"/>
      <c r="KAK33" s="924"/>
      <c r="KAL33" s="924"/>
      <c r="KAM33" s="924"/>
      <c r="KAN33" s="924"/>
      <c r="KAO33" s="924"/>
      <c r="KAP33" s="924"/>
      <c r="KAQ33" s="924"/>
      <c r="KAR33" s="924"/>
      <c r="KAS33" s="924"/>
      <c r="KAT33" s="924"/>
      <c r="KAU33" s="924"/>
      <c r="KAV33" s="924"/>
      <c r="KAW33" s="924"/>
      <c r="KAX33" s="924"/>
      <c r="KAY33" s="924"/>
      <c r="KAZ33" s="924"/>
      <c r="KBA33" s="924"/>
      <c r="KBB33" s="924"/>
      <c r="KBC33" s="924"/>
      <c r="KBD33" s="924"/>
      <c r="KBE33" s="924"/>
      <c r="KBF33" s="924"/>
      <c r="KBG33" s="924"/>
      <c r="KBH33" s="924"/>
      <c r="KBI33" s="924"/>
      <c r="KBJ33" s="924"/>
      <c r="KBK33" s="924"/>
      <c r="KBL33" s="924"/>
      <c r="KBM33" s="924"/>
      <c r="KBN33" s="924"/>
      <c r="KBO33" s="924"/>
      <c r="KBP33" s="924"/>
      <c r="KBQ33" s="924"/>
      <c r="KBR33" s="924"/>
      <c r="KBS33" s="924"/>
      <c r="KBT33" s="924"/>
      <c r="KBU33" s="924"/>
      <c r="KBV33" s="924"/>
      <c r="KBW33" s="924"/>
      <c r="KBX33" s="924"/>
      <c r="KBY33" s="924"/>
      <c r="KBZ33" s="924"/>
      <c r="KCA33" s="924"/>
      <c r="KCB33" s="924"/>
      <c r="KCC33" s="924"/>
      <c r="KCD33" s="924"/>
      <c r="KCE33" s="924"/>
      <c r="KCF33" s="924"/>
      <c r="KCG33" s="924"/>
      <c r="KCH33" s="924"/>
      <c r="KCI33" s="924"/>
      <c r="KCJ33" s="924"/>
      <c r="KCK33" s="924"/>
      <c r="KCL33" s="924"/>
      <c r="KCM33" s="924"/>
      <c r="KCN33" s="924"/>
      <c r="KCO33" s="924"/>
      <c r="KCP33" s="924"/>
      <c r="KCQ33" s="924"/>
      <c r="KCR33" s="924"/>
      <c r="KCS33" s="924"/>
      <c r="KCT33" s="924"/>
      <c r="KCU33" s="924"/>
      <c r="KCV33" s="924"/>
      <c r="KCW33" s="924"/>
      <c r="KCX33" s="924"/>
      <c r="KCY33" s="924"/>
      <c r="KCZ33" s="924"/>
      <c r="KDA33" s="924"/>
      <c r="KDB33" s="924"/>
      <c r="KDC33" s="924"/>
      <c r="KDD33" s="924"/>
      <c r="KDE33" s="924"/>
      <c r="KDF33" s="924"/>
      <c r="KDG33" s="924"/>
      <c r="KDH33" s="924"/>
      <c r="KDI33" s="924"/>
      <c r="KDJ33" s="924"/>
      <c r="KDK33" s="924"/>
      <c r="KDL33" s="924"/>
      <c r="KDM33" s="924"/>
      <c r="KDN33" s="924"/>
      <c r="KDO33" s="924"/>
      <c r="KDP33" s="924"/>
      <c r="KDQ33" s="924"/>
      <c r="KDR33" s="924"/>
      <c r="KDS33" s="924"/>
      <c r="KDT33" s="924"/>
      <c r="KDU33" s="924"/>
      <c r="KDV33" s="924"/>
      <c r="KDW33" s="924"/>
      <c r="KDX33" s="924"/>
      <c r="KDY33" s="924"/>
      <c r="KDZ33" s="924"/>
      <c r="KEA33" s="924"/>
      <c r="KEB33" s="924"/>
      <c r="KEC33" s="924"/>
      <c r="KED33" s="924"/>
      <c r="KEE33" s="924"/>
      <c r="KEF33" s="924"/>
      <c r="KEG33" s="924"/>
      <c r="KEH33" s="924"/>
      <c r="KEI33" s="924"/>
      <c r="KEJ33" s="924"/>
      <c r="KEK33" s="924"/>
      <c r="KEL33" s="924"/>
      <c r="KEM33" s="924"/>
      <c r="KEN33" s="924"/>
      <c r="KEO33" s="924"/>
      <c r="KEP33" s="924"/>
      <c r="KEQ33" s="924"/>
      <c r="KER33" s="924"/>
      <c r="KES33" s="924"/>
      <c r="KET33" s="924"/>
      <c r="KEU33" s="924"/>
      <c r="KEV33" s="924"/>
      <c r="KEW33" s="924"/>
      <c r="KEX33" s="924"/>
      <c r="KEY33" s="924"/>
      <c r="KEZ33" s="924"/>
      <c r="KFA33" s="924"/>
      <c r="KFB33" s="924"/>
      <c r="KFC33" s="924"/>
      <c r="KFD33" s="924"/>
      <c r="KFE33" s="924"/>
      <c r="KFF33" s="924"/>
      <c r="KFG33" s="924"/>
      <c r="KFH33" s="924"/>
      <c r="KFI33" s="924"/>
      <c r="KFJ33" s="924"/>
      <c r="KFK33" s="924"/>
      <c r="KFL33" s="924"/>
      <c r="KFM33" s="924"/>
      <c r="KFN33" s="924"/>
      <c r="KFO33" s="924"/>
      <c r="KFP33" s="924"/>
      <c r="KFQ33" s="924"/>
      <c r="KFR33" s="924"/>
      <c r="KFS33" s="924"/>
      <c r="KFT33" s="924"/>
      <c r="KFU33" s="924"/>
      <c r="KFV33" s="924"/>
      <c r="KFW33" s="924"/>
      <c r="KFX33" s="924"/>
      <c r="KFY33" s="924"/>
      <c r="KFZ33" s="924"/>
      <c r="KGA33" s="924"/>
      <c r="KGB33" s="924"/>
      <c r="KGC33" s="924"/>
      <c r="KGD33" s="924"/>
      <c r="KGE33" s="924"/>
      <c r="KGF33" s="924"/>
      <c r="KGG33" s="924"/>
      <c r="KGH33" s="924"/>
      <c r="KGI33" s="924"/>
      <c r="KGJ33" s="924"/>
      <c r="KGK33" s="924"/>
      <c r="KGL33" s="924"/>
      <c r="KGM33" s="924"/>
      <c r="KGN33" s="924"/>
      <c r="KGO33" s="924"/>
      <c r="KGP33" s="924"/>
      <c r="KGQ33" s="924"/>
      <c r="KGR33" s="924"/>
      <c r="KGS33" s="924"/>
      <c r="KGT33" s="924"/>
      <c r="KGU33" s="924"/>
      <c r="KGV33" s="924"/>
      <c r="KGW33" s="924"/>
      <c r="KGX33" s="924"/>
      <c r="KGY33" s="924"/>
      <c r="KGZ33" s="924"/>
      <c r="KHA33" s="924"/>
      <c r="KHB33" s="924"/>
      <c r="KHC33" s="924"/>
      <c r="KHD33" s="924"/>
      <c r="KHE33" s="924"/>
      <c r="KHF33" s="924"/>
      <c r="KHG33" s="924"/>
      <c r="KHH33" s="924"/>
      <c r="KHI33" s="924"/>
      <c r="KHJ33" s="924"/>
      <c r="KHK33" s="924"/>
      <c r="KHL33" s="924"/>
      <c r="KHM33" s="924"/>
      <c r="KHN33" s="924"/>
      <c r="KHO33" s="924"/>
      <c r="KHP33" s="924"/>
      <c r="KHQ33" s="924"/>
      <c r="KHR33" s="924"/>
      <c r="KHS33" s="924"/>
      <c r="KHT33" s="924"/>
      <c r="KHU33" s="924"/>
      <c r="KHV33" s="924"/>
      <c r="KHW33" s="924"/>
      <c r="KHX33" s="924"/>
      <c r="KHY33" s="924"/>
      <c r="KHZ33" s="924"/>
      <c r="KIA33" s="924"/>
      <c r="KIB33" s="924"/>
      <c r="KIC33" s="924"/>
      <c r="KID33" s="924"/>
      <c r="KIE33" s="924"/>
      <c r="KIF33" s="924"/>
      <c r="KIG33" s="924"/>
      <c r="KIH33" s="924"/>
      <c r="KII33" s="924"/>
      <c r="KIJ33" s="924"/>
      <c r="KIK33" s="924"/>
      <c r="KIL33" s="924"/>
      <c r="KIM33" s="924"/>
      <c r="KIN33" s="924"/>
      <c r="KIO33" s="924"/>
      <c r="KIP33" s="924"/>
      <c r="KIQ33" s="924"/>
      <c r="KIR33" s="924"/>
      <c r="KIS33" s="924"/>
      <c r="KIT33" s="924"/>
      <c r="KIU33" s="924"/>
      <c r="KIV33" s="924"/>
      <c r="KIW33" s="924"/>
      <c r="KIX33" s="924"/>
      <c r="KIY33" s="924"/>
      <c r="KIZ33" s="924"/>
      <c r="KJA33" s="924"/>
      <c r="KJB33" s="924"/>
      <c r="KJC33" s="924"/>
      <c r="KJD33" s="924"/>
      <c r="KJE33" s="924"/>
      <c r="KJF33" s="924"/>
      <c r="KJG33" s="924"/>
      <c r="KJH33" s="924"/>
      <c r="KJI33" s="924"/>
      <c r="KJJ33" s="924"/>
      <c r="KJK33" s="924"/>
      <c r="KJL33" s="924"/>
      <c r="KJM33" s="924"/>
      <c r="KJN33" s="924"/>
      <c r="KJO33" s="924"/>
      <c r="KJP33" s="924"/>
      <c r="KJQ33" s="924"/>
      <c r="KJR33" s="924"/>
      <c r="KJS33" s="924"/>
      <c r="KJT33" s="924"/>
      <c r="KJU33" s="924"/>
      <c r="KJV33" s="924"/>
      <c r="KJW33" s="924"/>
      <c r="KJX33" s="924"/>
      <c r="KJY33" s="924"/>
      <c r="KJZ33" s="924"/>
      <c r="KKA33" s="924"/>
      <c r="KKB33" s="924"/>
      <c r="KKC33" s="924"/>
      <c r="KKD33" s="924"/>
      <c r="KKE33" s="924"/>
      <c r="KKF33" s="924"/>
      <c r="KKG33" s="924"/>
      <c r="KKH33" s="924"/>
      <c r="KKI33" s="924"/>
      <c r="KKJ33" s="924"/>
      <c r="KKK33" s="924"/>
      <c r="KKL33" s="924"/>
      <c r="KKM33" s="924"/>
      <c r="KKN33" s="924"/>
      <c r="KKO33" s="924"/>
      <c r="KKP33" s="924"/>
      <c r="KKQ33" s="924"/>
      <c r="KKR33" s="924"/>
      <c r="KKS33" s="924"/>
      <c r="KKT33" s="924"/>
      <c r="KKU33" s="924"/>
      <c r="KKV33" s="924"/>
      <c r="KKW33" s="924"/>
      <c r="KKX33" s="924"/>
      <c r="KKY33" s="924"/>
      <c r="KKZ33" s="924"/>
      <c r="KLA33" s="924"/>
      <c r="KLB33" s="924"/>
      <c r="KLC33" s="924"/>
      <c r="KLD33" s="924"/>
      <c r="KLE33" s="924"/>
      <c r="KLF33" s="924"/>
      <c r="KLG33" s="924"/>
      <c r="KLH33" s="924"/>
      <c r="KLI33" s="924"/>
      <c r="KLJ33" s="924"/>
      <c r="KLK33" s="924"/>
      <c r="KLL33" s="924"/>
      <c r="KLM33" s="924"/>
      <c r="KLN33" s="924"/>
      <c r="KLO33" s="924"/>
      <c r="KLP33" s="924"/>
      <c r="KLQ33" s="924"/>
      <c r="KLR33" s="924"/>
      <c r="KLS33" s="924"/>
      <c r="KLT33" s="924"/>
      <c r="KLU33" s="924"/>
      <c r="KLV33" s="924"/>
      <c r="KLW33" s="924"/>
      <c r="KLX33" s="924"/>
      <c r="KLY33" s="924"/>
      <c r="KLZ33" s="924"/>
      <c r="KMA33" s="924"/>
      <c r="KMB33" s="924"/>
      <c r="KMC33" s="924"/>
      <c r="KMD33" s="924"/>
      <c r="KME33" s="924"/>
      <c r="KMF33" s="924"/>
      <c r="KMG33" s="924"/>
      <c r="KMH33" s="924"/>
      <c r="KMI33" s="924"/>
      <c r="KMJ33" s="924"/>
      <c r="KMK33" s="924"/>
      <c r="KML33" s="924"/>
      <c r="KMM33" s="924"/>
      <c r="KMN33" s="924"/>
      <c r="KMO33" s="924"/>
      <c r="KMP33" s="924"/>
      <c r="KMQ33" s="924"/>
      <c r="KMR33" s="924"/>
      <c r="KMS33" s="924"/>
      <c r="KMT33" s="924"/>
      <c r="KMU33" s="924"/>
      <c r="KMV33" s="924"/>
      <c r="KMW33" s="924"/>
      <c r="KMX33" s="924"/>
      <c r="KMY33" s="924"/>
      <c r="KMZ33" s="924"/>
      <c r="KNA33" s="924"/>
      <c r="KNB33" s="924"/>
      <c r="KNC33" s="924"/>
      <c r="KND33" s="924"/>
      <c r="KNE33" s="924"/>
      <c r="KNF33" s="924"/>
      <c r="KNG33" s="924"/>
      <c r="KNH33" s="924"/>
      <c r="KNI33" s="924"/>
      <c r="KNJ33" s="924"/>
      <c r="KNK33" s="924"/>
      <c r="KNL33" s="924"/>
      <c r="KNM33" s="924"/>
      <c r="KNN33" s="924"/>
      <c r="KNO33" s="924"/>
      <c r="KNP33" s="924"/>
      <c r="KNQ33" s="924"/>
      <c r="KNR33" s="924"/>
      <c r="KNS33" s="924"/>
      <c r="KNT33" s="924"/>
      <c r="KNU33" s="924"/>
      <c r="KNV33" s="924"/>
      <c r="KNW33" s="924"/>
      <c r="KNX33" s="924"/>
      <c r="KNY33" s="924"/>
      <c r="KNZ33" s="924"/>
      <c r="KOA33" s="924"/>
      <c r="KOB33" s="924"/>
      <c r="KOC33" s="924"/>
      <c r="KOD33" s="924"/>
      <c r="KOE33" s="924"/>
      <c r="KOF33" s="924"/>
      <c r="KOG33" s="924"/>
      <c r="KOH33" s="924"/>
      <c r="KOI33" s="924"/>
      <c r="KOJ33" s="924"/>
      <c r="KOK33" s="924"/>
      <c r="KOL33" s="924"/>
      <c r="KOM33" s="924"/>
      <c r="KON33" s="924"/>
      <c r="KOO33" s="924"/>
      <c r="KOP33" s="924"/>
      <c r="KOQ33" s="924"/>
      <c r="KOR33" s="924"/>
      <c r="KOS33" s="924"/>
      <c r="KOT33" s="924"/>
      <c r="KOU33" s="924"/>
      <c r="KOV33" s="924"/>
      <c r="KOW33" s="924"/>
      <c r="KOX33" s="924"/>
      <c r="KOY33" s="924"/>
      <c r="KOZ33" s="924"/>
      <c r="KPA33" s="924"/>
      <c r="KPB33" s="924"/>
      <c r="KPC33" s="924"/>
      <c r="KPD33" s="924"/>
      <c r="KPE33" s="924"/>
      <c r="KPF33" s="924"/>
      <c r="KPG33" s="924"/>
      <c r="KPH33" s="924"/>
      <c r="KPI33" s="924"/>
      <c r="KPJ33" s="924"/>
      <c r="KPK33" s="924"/>
      <c r="KPL33" s="924"/>
      <c r="KPM33" s="924"/>
      <c r="KPN33" s="924"/>
      <c r="KPO33" s="924"/>
      <c r="KPP33" s="924"/>
      <c r="KPQ33" s="924"/>
      <c r="KPR33" s="924"/>
      <c r="KPS33" s="924"/>
      <c r="KPT33" s="924"/>
      <c r="KPU33" s="924"/>
      <c r="KPV33" s="924"/>
      <c r="KPW33" s="924"/>
      <c r="KPX33" s="924"/>
      <c r="KPY33" s="924"/>
      <c r="KPZ33" s="924"/>
      <c r="KQA33" s="924"/>
      <c r="KQB33" s="924"/>
      <c r="KQC33" s="924"/>
      <c r="KQD33" s="924"/>
      <c r="KQE33" s="924"/>
      <c r="KQF33" s="924"/>
      <c r="KQG33" s="924"/>
      <c r="KQH33" s="924"/>
      <c r="KQI33" s="924"/>
      <c r="KQJ33" s="924"/>
      <c r="KQK33" s="924"/>
      <c r="KQL33" s="924"/>
      <c r="KQM33" s="924"/>
      <c r="KQN33" s="924"/>
      <c r="KQO33" s="924"/>
      <c r="KQP33" s="924"/>
      <c r="KQQ33" s="924"/>
      <c r="KQR33" s="924"/>
      <c r="KQS33" s="924"/>
      <c r="KQT33" s="924"/>
      <c r="KQU33" s="924"/>
      <c r="KQV33" s="924"/>
      <c r="KQW33" s="924"/>
      <c r="KQX33" s="924"/>
      <c r="KQY33" s="924"/>
      <c r="KQZ33" s="924"/>
      <c r="KRA33" s="924"/>
      <c r="KRB33" s="924"/>
      <c r="KRC33" s="924"/>
      <c r="KRD33" s="924"/>
      <c r="KRE33" s="924"/>
      <c r="KRF33" s="924"/>
      <c r="KRG33" s="924"/>
      <c r="KRH33" s="924"/>
      <c r="KRI33" s="924"/>
      <c r="KRJ33" s="924"/>
      <c r="KRK33" s="924"/>
      <c r="KRL33" s="924"/>
      <c r="KRM33" s="924"/>
      <c r="KRN33" s="924"/>
      <c r="KRO33" s="924"/>
      <c r="KRP33" s="924"/>
      <c r="KRQ33" s="924"/>
      <c r="KRR33" s="924"/>
      <c r="KRS33" s="924"/>
      <c r="KRT33" s="924"/>
      <c r="KRU33" s="924"/>
      <c r="KRV33" s="924"/>
      <c r="KRW33" s="924"/>
      <c r="KRX33" s="924"/>
      <c r="KRY33" s="924"/>
      <c r="KRZ33" s="924"/>
      <c r="KSA33" s="924"/>
      <c r="KSB33" s="924"/>
      <c r="KSC33" s="924"/>
      <c r="KSD33" s="924"/>
      <c r="KSE33" s="924"/>
      <c r="KSF33" s="924"/>
      <c r="KSG33" s="924"/>
      <c r="KSH33" s="924"/>
      <c r="KSI33" s="924"/>
      <c r="KSJ33" s="924"/>
      <c r="KSK33" s="924"/>
      <c r="KSL33" s="924"/>
      <c r="KSM33" s="924"/>
      <c r="KSN33" s="924"/>
      <c r="KSO33" s="924"/>
      <c r="KSP33" s="924"/>
      <c r="KSQ33" s="924"/>
      <c r="KSR33" s="924"/>
      <c r="KSS33" s="924"/>
      <c r="KST33" s="924"/>
      <c r="KSU33" s="924"/>
      <c r="KSV33" s="924"/>
      <c r="KSW33" s="924"/>
      <c r="KSX33" s="924"/>
      <c r="KSY33" s="924"/>
      <c r="KSZ33" s="924"/>
      <c r="KTA33" s="924"/>
      <c r="KTB33" s="924"/>
      <c r="KTC33" s="924"/>
      <c r="KTD33" s="924"/>
      <c r="KTE33" s="924"/>
      <c r="KTF33" s="924"/>
      <c r="KTG33" s="924"/>
      <c r="KTH33" s="924"/>
      <c r="KTI33" s="924"/>
      <c r="KTJ33" s="924"/>
      <c r="KTK33" s="924"/>
      <c r="KTL33" s="924"/>
      <c r="KTM33" s="924"/>
      <c r="KTN33" s="924"/>
      <c r="KTO33" s="924"/>
      <c r="KTP33" s="924"/>
      <c r="KTQ33" s="924"/>
      <c r="KTR33" s="924"/>
      <c r="KTS33" s="924"/>
      <c r="KTT33" s="924"/>
      <c r="KTU33" s="924"/>
      <c r="KTV33" s="924"/>
      <c r="KTW33" s="924"/>
      <c r="KTX33" s="924"/>
      <c r="KTY33" s="924"/>
      <c r="KTZ33" s="924"/>
      <c r="KUA33" s="924"/>
      <c r="KUB33" s="924"/>
      <c r="KUC33" s="924"/>
      <c r="KUD33" s="924"/>
      <c r="KUE33" s="924"/>
      <c r="KUF33" s="924"/>
      <c r="KUG33" s="924"/>
      <c r="KUH33" s="924"/>
      <c r="KUI33" s="924"/>
      <c r="KUJ33" s="924"/>
      <c r="KUK33" s="924"/>
      <c r="KUL33" s="924"/>
      <c r="KUM33" s="924"/>
      <c r="KUN33" s="924"/>
      <c r="KUO33" s="924"/>
      <c r="KUP33" s="924"/>
      <c r="KUQ33" s="924"/>
      <c r="KUR33" s="924"/>
      <c r="KUS33" s="924"/>
      <c r="KUT33" s="924"/>
      <c r="KUU33" s="924"/>
      <c r="KUV33" s="924"/>
      <c r="KUW33" s="924"/>
      <c r="KUX33" s="924"/>
      <c r="KUY33" s="924"/>
      <c r="KUZ33" s="924"/>
      <c r="KVA33" s="924"/>
      <c r="KVB33" s="924"/>
      <c r="KVC33" s="924"/>
      <c r="KVD33" s="924"/>
      <c r="KVE33" s="924"/>
      <c r="KVF33" s="924"/>
      <c r="KVG33" s="924"/>
      <c r="KVH33" s="924"/>
      <c r="KVI33" s="924"/>
      <c r="KVJ33" s="924"/>
      <c r="KVK33" s="924"/>
      <c r="KVL33" s="924"/>
      <c r="KVM33" s="924"/>
      <c r="KVN33" s="924"/>
      <c r="KVO33" s="924"/>
      <c r="KVP33" s="924"/>
      <c r="KVQ33" s="924"/>
      <c r="KVR33" s="924"/>
      <c r="KVS33" s="924"/>
      <c r="KVT33" s="924"/>
      <c r="KVU33" s="924"/>
      <c r="KVV33" s="924"/>
      <c r="KVW33" s="924"/>
      <c r="KVX33" s="924"/>
      <c r="KVY33" s="924"/>
      <c r="KVZ33" s="924"/>
      <c r="KWA33" s="924"/>
      <c r="KWB33" s="924"/>
      <c r="KWC33" s="924"/>
      <c r="KWD33" s="924"/>
      <c r="KWE33" s="924"/>
      <c r="KWF33" s="924"/>
      <c r="KWG33" s="924"/>
      <c r="KWH33" s="924"/>
      <c r="KWI33" s="924"/>
      <c r="KWJ33" s="924"/>
      <c r="KWK33" s="924"/>
      <c r="KWL33" s="924"/>
      <c r="KWM33" s="924"/>
      <c r="KWN33" s="924"/>
      <c r="KWO33" s="924"/>
      <c r="KWP33" s="924"/>
      <c r="KWQ33" s="924"/>
      <c r="KWR33" s="924"/>
      <c r="KWS33" s="924"/>
      <c r="KWT33" s="924"/>
      <c r="KWU33" s="924"/>
      <c r="KWV33" s="924"/>
      <c r="KWW33" s="924"/>
      <c r="KWX33" s="924"/>
      <c r="KWY33" s="924"/>
      <c r="KWZ33" s="924"/>
      <c r="KXA33" s="924"/>
      <c r="KXB33" s="924"/>
      <c r="KXC33" s="924"/>
      <c r="KXD33" s="924"/>
      <c r="KXE33" s="924"/>
      <c r="KXF33" s="924"/>
      <c r="KXG33" s="924"/>
      <c r="KXH33" s="924"/>
      <c r="KXI33" s="924"/>
      <c r="KXJ33" s="924"/>
      <c r="KXK33" s="924"/>
      <c r="KXL33" s="924"/>
      <c r="KXM33" s="924"/>
      <c r="KXN33" s="924"/>
      <c r="KXO33" s="924"/>
      <c r="KXP33" s="924"/>
      <c r="KXQ33" s="924"/>
      <c r="KXR33" s="924"/>
      <c r="KXS33" s="924"/>
      <c r="KXT33" s="924"/>
      <c r="KXU33" s="924"/>
      <c r="KXV33" s="924"/>
      <c r="KXW33" s="924"/>
      <c r="KXX33" s="924"/>
      <c r="KXY33" s="924"/>
      <c r="KXZ33" s="924"/>
      <c r="KYA33" s="924"/>
      <c r="KYB33" s="924"/>
      <c r="KYC33" s="924"/>
      <c r="KYD33" s="924"/>
      <c r="KYE33" s="924"/>
      <c r="KYF33" s="924"/>
      <c r="KYG33" s="924"/>
      <c r="KYH33" s="924"/>
      <c r="KYI33" s="924"/>
      <c r="KYJ33" s="924"/>
      <c r="KYK33" s="924"/>
      <c r="KYL33" s="924"/>
      <c r="KYM33" s="924"/>
      <c r="KYN33" s="924"/>
      <c r="KYO33" s="924"/>
      <c r="KYP33" s="924"/>
      <c r="KYQ33" s="924"/>
      <c r="KYR33" s="924"/>
      <c r="KYS33" s="924"/>
      <c r="KYT33" s="924"/>
      <c r="KYU33" s="924"/>
      <c r="KYV33" s="924"/>
      <c r="KYW33" s="924"/>
      <c r="KYX33" s="924"/>
      <c r="KYY33" s="924"/>
      <c r="KYZ33" s="924"/>
      <c r="KZA33" s="924"/>
      <c r="KZB33" s="924"/>
      <c r="KZC33" s="924"/>
      <c r="KZD33" s="924"/>
      <c r="KZE33" s="924"/>
      <c r="KZF33" s="924"/>
      <c r="KZG33" s="924"/>
      <c r="KZH33" s="924"/>
      <c r="KZI33" s="924"/>
      <c r="KZJ33" s="924"/>
      <c r="KZK33" s="924"/>
      <c r="KZL33" s="924"/>
      <c r="KZM33" s="924"/>
      <c r="KZN33" s="924"/>
      <c r="KZO33" s="924"/>
      <c r="KZP33" s="924"/>
      <c r="KZQ33" s="924"/>
      <c r="KZR33" s="924"/>
      <c r="KZS33" s="924"/>
      <c r="KZT33" s="924"/>
      <c r="KZU33" s="924"/>
      <c r="KZV33" s="924"/>
      <c r="KZW33" s="924"/>
      <c r="KZX33" s="924"/>
      <c r="KZY33" s="924"/>
      <c r="KZZ33" s="924"/>
      <c r="LAA33" s="924"/>
      <c r="LAB33" s="924"/>
      <c r="LAC33" s="924"/>
      <c r="LAD33" s="924"/>
      <c r="LAE33" s="924"/>
      <c r="LAF33" s="924"/>
      <c r="LAG33" s="924"/>
      <c r="LAH33" s="924"/>
      <c r="LAI33" s="924"/>
      <c r="LAJ33" s="924"/>
      <c r="LAK33" s="924"/>
      <c r="LAL33" s="924"/>
      <c r="LAM33" s="924"/>
      <c r="LAN33" s="924"/>
      <c r="LAO33" s="924"/>
      <c r="LAP33" s="924"/>
      <c r="LAQ33" s="924"/>
      <c r="LAR33" s="924"/>
      <c r="LAS33" s="924"/>
      <c r="LAT33" s="924"/>
      <c r="LAU33" s="924"/>
      <c r="LAV33" s="924"/>
      <c r="LAW33" s="924"/>
      <c r="LAX33" s="924"/>
      <c r="LAY33" s="924"/>
      <c r="LAZ33" s="924"/>
      <c r="LBA33" s="924"/>
      <c r="LBB33" s="924"/>
      <c r="LBC33" s="924"/>
      <c r="LBD33" s="924"/>
      <c r="LBE33" s="924"/>
      <c r="LBF33" s="924"/>
      <c r="LBG33" s="924"/>
      <c r="LBH33" s="924"/>
      <c r="LBI33" s="924"/>
      <c r="LBJ33" s="924"/>
      <c r="LBK33" s="924"/>
      <c r="LBL33" s="924"/>
      <c r="LBM33" s="924"/>
      <c r="LBN33" s="924"/>
      <c r="LBO33" s="924"/>
      <c r="LBP33" s="924"/>
      <c r="LBQ33" s="924"/>
      <c r="LBR33" s="924"/>
      <c r="LBS33" s="924"/>
      <c r="LBT33" s="924"/>
      <c r="LBU33" s="924"/>
      <c r="LBV33" s="924"/>
      <c r="LBW33" s="924"/>
      <c r="LBX33" s="924"/>
      <c r="LBY33" s="924"/>
      <c r="LBZ33" s="924"/>
      <c r="LCA33" s="924"/>
      <c r="LCB33" s="924"/>
      <c r="LCC33" s="924"/>
      <c r="LCD33" s="924"/>
      <c r="LCE33" s="924"/>
      <c r="LCF33" s="924"/>
      <c r="LCG33" s="924"/>
      <c r="LCH33" s="924"/>
      <c r="LCI33" s="924"/>
      <c r="LCJ33" s="924"/>
      <c r="LCK33" s="924"/>
      <c r="LCL33" s="924"/>
      <c r="LCM33" s="924"/>
      <c r="LCN33" s="924"/>
      <c r="LCO33" s="924"/>
      <c r="LCP33" s="924"/>
      <c r="LCQ33" s="924"/>
      <c r="LCR33" s="924"/>
      <c r="LCS33" s="924"/>
      <c r="LCT33" s="924"/>
      <c r="LCU33" s="924"/>
      <c r="LCV33" s="924"/>
      <c r="LCW33" s="924"/>
      <c r="LCX33" s="924"/>
      <c r="LCY33" s="924"/>
      <c r="LCZ33" s="924"/>
      <c r="LDA33" s="924"/>
      <c r="LDB33" s="924"/>
      <c r="LDC33" s="924"/>
      <c r="LDD33" s="924"/>
      <c r="LDE33" s="924"/>
      <c r="LDF33" s="924"/>
      <c r="LDG33" s="924"/>
      <c r="LDH33" s="924"/>
      <c r="LDI33" s="924"/>
      <c r="LDJ33" s="924"/>
      <c r="LDK33" s="924"/>
      <c r="LDL33" s="924"/>
      <c r="LDM33" s="924"/>
      <c r="LDN33" s="924"/>
      <c r="LDO33" s="924"/>
      <c r="LDP33" s="924"/>
      <c r="LDQ33" s="924"/>
      <c r="LDR33" s="924"/>
      <c r="LDS33" s="924"/>
      <c r="LDT33" s="924"/>
      <c r="LDU33" s="924"/>
      <c r="LDV33" s="924"/>
      <c r="LDW33" s="924"/>
      <c r="LDX33" s="924"/>
      <c r="LDY33" s="924"/>
      <c r="LDZ33" s="924"/>
      <c r="LEA33" s="924"/>
      <c r="LEB33" s="924"/>
      <c r="LEC33" s="924"/>
      <c r="LED33" s="924"/>
      <c r="LEE33" s="924"/>
      <c r="LEF33" s="924"/>
      <c r="LEG33" s="924"/>
      <c r="LEH33" s="924"/>
      <c r="LEI33" s="924"/>
      <c r="LEJ33" s="924"/>
      <c r="LEK33" s="924"/>
      <c r="LEL33" s="924"/>
      <c r="LEM33" s="924"/>
      <c r="LEN33" s="924"/>
      <c r="LEO33" s="924"/>
      <c r="LEP33" s="924"/>
      <c r="LEQ33" s="924"/>
      <c r="LER33" s="924"/>
      <c r="LES33" s="924"/>
      <c r="LET33" s="924"/>
      <c r="LEU33" s="924"/>
      <c r="LEV33" s="924"/>
      <c r="LEW33" s="924"/>
      <c r="LEX33" s="924"/>
      <c r="LEY33" s="924"/>
      <c r="LEZ33" s="924"/>
      <c r="LFA33" s="924"/>
      <c r="LFB33" s="924"/>
      <c r="LFC33" s="924"/>
      <c r="LFD33" s="924"/>
      <c r="LFE33" s="924"/>
      <c r="LFF33" s="924"/>
      <c r="LFG33" s="924"/>
      <c r="LFH33" s="924"/>
      <c r="LFI33" s="924"/>
      <c r="LFJ33" s="924"/>
      <c r="LFK33" s="924"/>
      <c r="LFL33" s="924"/>
      <c r="LFM33" s="924"/>
      <c r="LFN33" s="924"/>
      <c r="LFO33" s="924"/>
      <c r="LFP33" s="924"/>
      <c r="LFQ33" s="924"/>
      <c r="LFR33" s="924"/>
      <c r="LFS33" s="924"/>
      <c r="LFT33" s="924"/>
      <c r="LFU33" s="924"/>
      <c r="LFV33" s="924"/>
      <c r="LFW33" s="924"/>
      <c r="LFX33" s="924"/>
      <c r="LFY33" s="924"/>
      <c r="LFZ33" s="924"/>
      <c r="LGA33" s="924"/>
      <c r="LGB33" s="924"/>
      <c r="LGC33" s="924"/>
      <c r="LGD33" s="924"/>
      <c r="LGE33" s="924"/>
      <c r="LGF33" s="924"/>
      <c r="LGG33" s="924"/>
      <c r="LGH33" s="924"/>
      <c r="LGI33" s="924"/>
      <c r="LGJ33" s="924"/>
      <c r="LGK33" s="924"/>
      <c r="LGL33" s="924"/>
      <c r="LGM33" s="924"/>
      <c r="LGN33" s="924"/>
      <c r="LGO33" s="924"/>
      <c r="LGP33" s="924"/>
      <c r="LGQ33" s="924"/>
      <c r="LGR33" s="924"/>
      <c r="LGS33" s="924"/>
      <c r="LGT33" s="924"/>
      <c r="LGU33" s="924"/>
      <c r="LGV33" s="924"/>
      <c r="LGW33" s="924"/>
      <c r="LGX33" s="924"/>
      <c r="LGY33" s="924"/>
      <c r="LGZ33" s="924"/>
      <c r="LHA33" s="924"/>
      <c r="LHB33" s="924"/>
      <c r="LHC33" s="924"/>
      <c r="LHD33" s="924"/>
      <c r="LHE33" s="924"/>
      <c r="LHF33" s="924"/>
      <c r="LHG33" s="924"/>
      <c r="LHH33" s="924"/>
      <c r="LHI33" s="924"/>
      <c r="LHJ33" s="924"/>
      <c r="LHK33" s="924"/>
      <c r="LHL33" s="924"/>
      <c r="LHM33" s="924"/>
      <c r="LHN33" s="924"/>
      <c r="LHO33" s="924"/>
      <c r="LHP33" s="924"/>
      <c r="LHQ33" s="924"/>
      <c r="LHR33" s="924"/>
      <c r="LHS33" s="924"/>
      <c r="LHT33" s="924"/>
      <c r="LHU33" s="924"/>
      <c r="LHV33" s="924"/>
      <c r="LHW33" s="924"/>
      <c r="LHX33" s="924"/>
      <c r="LHY33" s="924"/>
      <c r="LHZ33" s="924"/>
      <c r="LIA33" s="924"/>
      <c r="LIB33" s="924"/>
      <c r="LIC33" s="924"/>
      <c r="LID33" s="924"/>
      <c r="LIE33" s="924"/>
      <c r="LIF33" s="924"/>
      <c r="LIG33" s="924"/>
      <c r="LIH33" s="924"/>
      <c r="LII33" s="924"/>
      <c r="LIJ33" s="924"/>
      <c r="LIK33" s="924"/>
      <c r="LIL33" s="924"/>
      <c r="LIM33" s="924"/>
      <c r="LIN33" s="924"/>
      <c r="LIO33" s="924"/>
      <c r="LIP33" s="924"/>
      <c r="LIQ33" s="924"/>
      <c r="LIR33" s="924"/>
      <c r="LIS33" s="924"/>
      <c r="LIT33" s="924"/>
      <c r="LIU33" s="924"/>
      <c r="LIV33" s="924"/>
      <c r="LIW33" s="924"/>
      <c r="LIX33" s="924"/>
      <c r="LIY33" s="924"/>
      <c r="LIZ33" s="924"/>
      <c r="LJA33" s="924"/>
      <c r="LJB33" s="924"/>
      <c r="LJC33" s="924"/>
      <c r="LJD33" s="924"/>
      <c r="LJE33" s="924"/>
      <c r="LJF33" s="924"/>
      <c r="LJG33" s="924"/>
      <c r="LJH33" s="924"/>
      <c r="LJI33" s="924"/>
      <c r="LJJ33" s="924"/>
      <c r="LJK33" s="924"/>
      <c r="LJL33" s="924"/>
      <c r="LJM33" s="924"/>
      <c r="LJN33" s="924"/>
      <c r="LJO33" s="924"/>
      <c r="LJP33" s="924"/>
      <c r="LJQ33" s="924"/>
      <c r="LJR33" s="924"/>
      <c r="LJS33" s="924"/>
      <c r="LJT33" s="924"/>
      <c r="LJU33" s="924"/>
      <c r="LJV33" s="924"/>
      <c r="LJW33" s="924"/>
      <c r="LJX33" s="924"/>
      <c r="LJY33" s="924"/>
      <c r="LJZ33" s="924"/>
      <c r="LKA33" s="924"/>
      <c r="LKB33" s="924"/>
      <c r="LKC33" s="924"/>
      <c r="LKD33" s="924"/>
      <c r="LKE33" s="924"/>
      <c r="LKF33" s="924"/>
      <c r="LKG33" s="924"/>
      <c r="LKH33" s="924"/>
      <c r="LKI33" s="924"/>
      <c r="LKJ33" s="924"/>
      <c r="LKK33" s="924"/>
      <c r="LKL33" s="924"/>
      <c r="LKM33" s="924"/>
      <c r="LKN33" s="924"/>
      <c r="LKO33" s="924"/>
      <c r="LKP33" s="924"/>
      <c r="LKQ33" s="924"/>
      <c r="LKR33" s="924"/>
      <c r="LKS33" s="924"/>
      <c r="LKT33" s="924"/>
      <c r="LKU33" s="924"/>
      <c r="LKV33" s="924"/>
      <c r="LKW33" s="924"/>
      <c r="LKX33" s="924"/>
      <c r="LKY33" s="924"/>
      <c r="LKZ33" s="924"/>
      <c r="LLA33" s="924"/>
      <c r="LLB33" s="924"/>
      <c r="LLC33" s="924"/>
      <c r="LLD33" s="924"/>
      <c r="LLE33" s="924"/>
      <c r="LLF33" s="924"/>
      <c r="LLG33" s="924"/>
      <c r="LLH33" s="924"/>
      <c r="LLI33" s="924"/>
      <c r="LLJ33" s="924"/>
      <c r="LLK33" s="924"/>
      <c r="LLL33" s="924"/>
      <c r="LLM33" s="924"/>
      <c r="LLN33" s="924"/>
      <c r="LLO33" s="924"/>
      <c r="LLP33" s="924"/>
      <c r="LLQ33" s="924"/>
      <c r="LLR33" s="924"/>
      <c r="LLS33" s="924"/>
      <c r="LLT33" s="924"/>
      <c r="LLU33" s="924"/>
      <c r="LLV33" s="924"/>
      <c r="LLW33" s="924"/>
      <c r="LLX33" s="924"/>
      <c r="LLY33" s="924"/>
      <c r="LLZ33" s="924"/>
      <c r="LMA33" s="924"/>
      <c r="LMB33" s="924"/>
      <c r="LMC33" s="924"/>
      <c r="LMD33" s="924"/>
      <c r="LME33" s="924"/>
      <c r="LMF33" s="924"/>
      <c r="LMG33" s="924"/>
      <c r="LMH33" s="924"/>
      <c r="LMI33" s="924"/>
      <c r="LMJ33" s="924"/>
      <c r="LMK33" s="924"/>
      <c r="LML33" s="924"/>
      <c r="LMM33" s="924"/>
      <c r="LMN33" s="924"/>
      <c r="LMO33" s="924"/>
      <c r="LMP33" s="924"/>
      <c r="LMQ33" s="924"/>
      <c r="LMR33" s="924"/>
      <c r="LMS33" s="924"/>
      <c r="LMT33" s="924"/>
      <c r="LMU33" s="924"/>
      <c r="LMV33" s="924"/>
      <c r="LMW33" s="924"/>
      <c r="LMX33" s="924"/>
      <c r="LMY33" s="924"/>
      <c r="LMZ33" s="924"/>
      <c r="LNA33" s="924"/>
      <c r="LNB33" s="924"/>
      <c r="LNC33" s="924"/>
      <c r="LND33" s="924"/>
      <c r="LNE33" s="924"/>
      <c r="LNF33" s="924"/>
      <c r="LNG33" s="924"/>
      <c r="LNH33" s="924"/>
      <c r="LNI33" s="924"/>
      <c r="LNJ33" s="924"/>
      <c r="LNK33" s="924"/>
      <c r="LNL33" s="924"/>
      <c r="LNM33" s="924"/>
      <c r="LNN33" s="924"/>
      <c r="LNO33" s="924"/>
      <c r="LNP33" s="924"/>
      <c r="LNQ33" s="924"/>
      <c r="LNR33" s="924"/>
      <c r="LNS33" s="924"/>
      <c r="LNT33" s="924"/>
      <c r="LNU33" s="924"/>
      <c r="LNV33" s="924"/>
      <c r="LNW33" s="924"/>
      <c r="LNX33" s="924"/>
      <c r="LNY33" s="924"/>
      <c r="LNZ33" s="924"/>
      <c r="LOA33" s="924"/>
      <c r="LOB33" s="924"/>
      <c r="LOC33" s="924"/>
      <c r="LOD33" s="924"/>
      <c r="LOE33" s="924"/>
      <c r="LOF33" s="924"/>
      <c r="LOG33" s="924"/>
      <c r="LOH33" s="924"/>
      <c r="LOI33" s="924"/>
      <c r="LOJ33" s="924"/>
      <c r="LOK33" s="924"/>
      <c r="LOL33" s="924"/>
      <c r="LOM33" s="924"/>
      <c r="LON33" s="924"/>
      <c r="LOO33" s="924"/>
      <c r="LOP33" s="924"/>
      <c r="LOQ33" s="924"/>
      <c r="LOR33" s="924"/>
      <c r="LOS33" s="924"/>
      <c r="LOT33" s="924"/>
      <c r="LOU33" s="924"/>
      <c r="LOV33" s="924"/>
      <c r="LOW33" s="924"/>
      <c r="LOX33" s="924"/>
      <c r="LOY33" s="924"/>
      <c r="LOZ33" s="924"/>
      <c r="LPA33" s="924"/>
      <c r="LPB33" s="924"/>
      <c r="LPC33" s="924"/>
      <c r="LPD33" s="924"/>
      <c r="LPE33" s="924"/>
      <c r="LPF33" s="924"/>
      <c r="LPG33" s="924"/>
      <c r="LPH33" s="924"/>
      <c r="LPI33" s="924"/>
      <c r="LPJ33" s="924"/>
      <c r="LPK33" s="924"/>
      <c r="LPL33" s="924"/>
      <c r="LPM33" s="924"/>
      <c r="LPN33" s="924"/>
      <c r="LPO33" s="924"/>
      <c r="LPP33" s="924"/>
      <c r="LPQ33" s="924"/>
      <c r="LPR33" s="924"/>
      <c r="LPS33" s="924"/>
      <c r="LPT33" s="924"/>
      <c r="LPU33" s="924"/>
      <c r="LPV33" s="924"/>
      <c r="LPW33" s="924"/>
      <c r="LPX33" s="924"/>
      <c r="LPY33" s="924"/>
      <c r="LPZ33" s="924"/>
      <c r="LQA33" s="924"/>
      <c r="LQB33" s="924"/>
      <c r="LQC33" s="924"/>
      <c r="LQD33" s="924"/>
      <c r="LQE33" s="924"/>
      <c r="LQF33" s="924"/>
      <c r="LQG33" s="924"/>
      <c r="LQH33" s="924"/>
      <c r="LQI33" s="924"/>
      <c r="LQJ33" s="924"/>
      <c r="LQK33" s="924"/>
      <c r="LQL33" s="924"/>
      <c r="LQM33" s="924"/>
      <c r="LQN33" s="924"/>
      <c r="LQO33" s="924"/>
      <c r="LQP33" s="924"/>
      <c r="LQQ33" s="924"/>
      <c r="LQR33" s="924"/>
      <c r="LQS33" s="924"/>
      <c r="LQT33" s="924"/>
      <c r="LQU33" s="924"/>
      <c r="LQV33" s="924"/>
      <c r="LQW33" s="924"/>
      <c r="LQX33" s="924"/>
      <c r="LQY33" s="924"/>
      <c r="LQZ33" s="924"/>
      <c r="LRA33" s="924"/>
      <c r="LRB33" s="924"/>
      <c r="LRC33" s="924"/>
      <c r="LRD33" s="924"/>
      <c r="LRE33" s="924"/>
      <c r="LRF33" s="924"/>
      <c r="LRG33" s="924"/>
      <c r="LRH33" s="924"/>
      <c r="LRI33" s="924"/>
      <c r="LRJ33" s="924"/>
      <c r="LRK33" s="924"/>
      <c r="LRL33" s="924"/>
      <c r="LRM33" s="924"/>
      <c r="LRN33" s="924"/>
      <c r="LRO33" s="924"/>
      <c r="LRP33" s="924"/>
      <c r="LRQ33" s="924"/>
      <c r="LRR33" s="924"/>
      <c r="LRS33" s="924"/>
      <c r="LRT33" s="924"/>
      <c r="LRU33" s="924"/>
      <c r="LRV33" s="924"/>
      <c r="LRW33" s="924"/>
      <c r="LRX33" s="924"/>
      <c r="LRY33" s="924"/>
      <c r="LRZ33" s="924"/>
      <c r="LSA33" s="924"/>
      <c r="LSB33" s="924"/>
      <c r="LSC33" s="924"/>
      <c r="LSD33" s="924"/>
      <c r="LSE33" s="924"/>
      <c r="LSF33" s="924"/>
      <c r="LSG33" s="924"/>
      <c r="LSH33" s="924"/>
      <c r="LSI33" s="924"/>
      <c r="LSJ33" s="924"/>
      <c r="LSK33" s="924"/>
      <c r="LSL33" s="924"/>
      <c r="LSM33" s="924"/>
      <c r="LSN33" s="924"/>
      <c r="LSO33" s="924"/>
      <c r="LSP33" s="924"/>
      <c r="LSQ33" s="924"/>
      <c r="LSR33" s="924"/>
      <c r="LSS33" s="924"/>
      <c r="LST33" s="924"/>
      <c r="LSU33" s="924"/>
      <c r="LSV33" s="924"/>
      <c r="LSW33" s="924"/>
      <c r="LSX33" s="924"/>
      <c r="LSY33" s="924"/>
      <c r="LSZ33" s="924"/>
      <c r="LTA33" s="924"/>
      <c r="LTB33" s="924"/>
      <c r="LTC33" s="924"/>
      <c r="LTD33" s="924"/>
      <c r="LTE33" s="924"/>
      <c r="LTF33" s="924"/>
      <c r="LTG33" s="924"/>
      <c r="LTH33" s="924"/>
      <c r="LTI33" s="924"/>
      <c r="LTJ33" s="924"/>
      <c r="LTK33" s="924"/>
      <c r="LTL33" s="924"/>
      <c r="LTM33" s="924"/>
      <c r="LTN33" s="924"/>
      <c r="LTO33" s="924"/>
      <c r="LTP33" s="924"/>
      <c r="LTQ33" s="924"/>
      <c r="LTR33" s="924"/>
      <c r="LTS33" s="924"/>
      <c r="LTT33" s="924"/>
      <c r="LTU33" s="924"/>
      <c r="LTV33" s="924"/>
      <c r="LTW33" s="924"/>
      <c r="LTX33" s="924"/>
      <c r="LTY33" s="924"/>
      <c r="LTZ33" s="924"/>
      <c r="LUA33" s="924"/>
      <c r="LUB33" s="924"/>
      <c r="LUC33" s="924"/>
      <c r="LUD33" s="924"/>
      <c r="LUE33" s="924"/>
      <c r="LUF33" s="924"/>
      <c r="LUG33" s="924"/>
      <c r="LUH33" s="924"/>
      <c r="LUI33" s="924"/>
      <c r="LUJ33" s="924"/>
      <c r="LUK33" s="924"/>
      <c r="LUL33" s="924"/>
      <c r="LUM33" s="924"/>
      <c r="LUN33" s="924"/>
      <c r="LUO33" s="924"/>
      <c r="LUP33" s="924"/>
      <c r="LUQ33" s="924"/>
      <c r="LUR33" s="924"/>
      <c r="LUS33" s="924"/>
      <c r="LUT33" s="924"/>
      <c r="LUU33" s="924"/>
      <c r="LUV33" s="924"/>
      <c r="LUW33" s="924"/>
      <c r="LUX33" s="924"/>
      <c r="LUY33" s="924"/>
      <c r="LUZ33" s="924"/>
      <c r="LVA33" s="924"/>
      <c r="LVB33" s="924"/>
      <c r="LVC33" s="924"/>
      <c r="LVD33" s="924"/>
      <c r="LVE33" s="924"/>
      <c r="LVF33" s="924"/>
      <c r="LVG33" s="924"/>
      <c r="LVH33" s="924"/>
      <c r="LVI33" s="924"/>
      <c r="LVJ33" s="924"/>
      <c r="LVK33" s="924"/>
      <c r="LVL33" s="924"/>
      <c r="LVM33" s="924"/>
      <c r="LVN33" s="924"/>
      <c r="LVO33" s="924"/>
      <c r="LVP33" s="924"/>
      <c r="LVQ33" s="924"/>
      <c r="LVR33" s="924"/>
      <c r="LVS33" s="924"/>
      <c r="LVT33" s="924"/>
      <c r="LVU33" s="924"/>
      <c r="LVV33" s="924"/>
      <c r="LVW33" s="924"/>
      <c r="LVX33" s="924"/>
      <c r="LVY33" s="924"/>
      <c r="LVZ33" s="924"/>
      <c r="LWA33" s="924"/>
      <c r="LWB33" s="924"/>
      <c r="LWC33" s="924"/>
      <c r="LWD33" s="924"/>
      <c r="LWE33" s="924"/>
      <c r="LWF33" s="924"/>
      <c r="LWG33" s="924"/>
      <c r="LWH33" s="924"/>
      <c r="LWI33" s="924"/>
      <c r="LWJ33" s="924"/>
      <c r="LWK33" s="924"/>
      <c r="LWL33" s="924"/>
      <c r="LWM33" s="924"/>
      <c r="LWN33" s="924"/>
      <c r="LWO33" s="924"/>
      <c r="LWP33" s="924"/>
      <c r="LWQ33" s="924"/>
      <c r="LWR33" s="924"/>
      <c r="LWS33" s="924"/>
      <c r="LWT33" s="924"/>
      <c r="LWU33" s="924"/>
      <c r="LWV33" s="924"/>
      <c r="LWW33" s="924"/>
      <c r="LWX33" s="924"/>
      <c r="LWY33" s="924"/>
      <c r="LWZ33" s="924"/>
      <c r="LXA33" s="924"/>
      <c r="LXB33" s="924"/>
      <c r="LXC33" s="924"/>
      <c r="LXD33" s="924"/>
      <c r="LXE33" s="924"/>
      <c r="LXF33" s="924"/>
      <c r="LXG33" s="924"/>
      <c r="LXH33" s="924"/>
      <c r="LXI33" s="924"/>
      <c r="LXJ33" s="924"/>
      <c r="LXK33" s="924"/>
      <c r="LXL33" s="924"/>
      <c r="LXM33" s="924"/>
      <c r="LXN33" s="924"/>
      <c r="LXO33" s="924"/>
      <c r="LXP33" s="924"/>
      <c r="LXQ33" s="924"/>
      <c r="LXR33" s="924"/>
      <c r="LXS33" s="924"/>
      <c r="LXT33" s="924"/>
      <c r="LXU33" s="924"/>
      <c r="LXV33" s="924"/>
      <c r="LXW33" s="924"/>
      <c r="LXX33" s="924"/>
      <c r="LXY33" s="924"/>
      <c r="LXZ33" s="924"/>
      <c r="LYA33" s="924"/>
      <c r="LYB33" s="924"/>
      <c r="LYC33" s="924"/>
      <c r="LYD33" s="924"/>
      <c r="LYE33" s="924"/>
      <c r="LYF33" s="924"/>
      <c r="LYG33" s="924"/>
      <c r="LYH33" s="924"/>
      <c r="LYI33" s="924"/>
      <c r="LYJ33" s="924"/>
      <c r="LYK33" s="924"/>
      <c r="LYL33" s="924"/>
      <c r="LYM33" s="924"/>
      <c r="LYN33" s="924"/>
      <c r="LYO33" s="924"/>
      <c r="LYP33" s="924"/>
      <c r="LYQ33" s="924"/>
      <c r="LYR33" s="924"/>
      <c r="LYS33" s="924"/>
      <c r="LYT33" s="924"/>
      <c r="LYU33" s="924"/>
      <c r="LYV33" s="924"/>
      <c r="LYW33" s="924"/>
      <c r="LYX33" s="924"/>
      <c r="LYY33" s="924"/>
      <c r="LYZ33" s="924"/>
      <c r="LZA33" s="924"/>
      <c r="LZB33" s="924"/>
      <c r="LZC33" s="924"/>
      <c r="LZD33" s="924"/>
      <c r="LZE33" s="924"/>
      <c r="LZF33" s="924"/>
      <c r="LZG33" s="924"/>
      <c r="LZH33" s="924"/>
      <c r="LZI33" s="924"/>
      <c r="LZJ33" s="924"/>
      <c r="LZK33" s="924"/>
      <c r="LZL33" s="924"/>
      <c r="LZM33" s="924"/>
      <c r="LZN33" s="924"/>
      <c r="LZO33" s="924"/>
      <c r="LZP33" s="924"/>
      <c r="LZQ33" s="924"/>
      <c r="LZR33" s="924"/>
      <c r="LZS33" s="924"/>
      <c r="LZT33" s="924"/>
      <c r="LZU33" s="924"/>
      <c r="LZV33" s="924"/>
      <c r="LZW33" s="924"/>
      <c r="LZX33" s="924"/>
      <c r="LZY33" s="924"/>
      <c r="LZZ33" s="924"/>
      <c r="MAA33" s="924"/>
      <c r="MAB33" s="924"/>
      <c r="MAC33" s="924"/>
      <c r="MAD33" s="924"/>
      <c r="MAE33" s="924"/>
      <c r="MAF33" s="924"/>
      <c r="MAG33" s="924"/>
      <c r="MAH33" s="924"/>
      <c r="MAI33" s="924"/>
      <c r="MAJ33" s="924"/>
      <c r="MAK33" s="924"/>
      <c r="MAL33" s="924"/>
      <c r="MAM33" s="924"/>
      <c r="MAN33" s="924"/>
      <c r="MAO33" s="924"/>
      <c r="MAP33" s="924"/>
      <c r="MAQ33" s="924"/>
      <c r="MAR33" s="924"/>
      <c r="MAS33" s="924"/>
      <c r="MAT33" s="924"/>
      <c r="MAU33" s="924"/>
      <c r="MAV33" s="924"/>
      <c r="MAW33" s="924"/>
      <c r="MAX33" s="924"/>
      <c r="MAY33" s="924"/>
      <c r="MAZ33" s="924"/>
      <c r="MBA33" s="924"/>
      <c r="MBB33" s="924"/>
      <c r="MBC33" s="924"/>
      <c r="MBD33" s="924"/>
      <c r="MBE33" s="924"/>
      <c r="MBF33" s="924"/>
      <c r="MBG33" s="924"/>
      <c r="MBH33" s="924"/>
      <c r="MBI33" s="924"/>
      <c r="MBJ33" s="924"/>
      <c r="MBK33" s="924"/>
      <c r="MBL33" s="924"/>
      <c r="MBM33" s="924"/>
      <c r="MBN33" s="924"/>
      <c r="MBO33" s="924"/>
      <c r="MBP33" s="924"/>
      <c r="MBQ33" s="924"/>
      <c r="MBR33" s="924"/>
      <c r="MBS33" s="924"/>
      <c r="MBT33" s="924"/>
      <c r="MBU33" s="924"/>
      <c r="MBV33" s="924"/>
      <c r="MBW33" s="924"/>
      <c r="MBX33" s="924"/>
      <c r="MBY33" s="924"/>
      <c r="MBZ33" s="924"/>
      <c r="MCA33" s="924"/>
      <c r="MCB33" s="924"/>
      <c r="MCC33" s="924"/>
      <c r="MCD33" s="924"/>
      <c r="MCE33" s="924"/>
      <c r="MCF33" s="924"/>
      <c r="MCG33" s="924"/>
      <c r="MCH33" s="924"/>
      <c r="MCI33" s="924"/>
      <c r="MCJ33" s="924"/>
      <c r="MCK33" s="924"/>
      <c r="MCL33" s="924"/>
      <c r="MCM33" s="924"/>
      <c r="MCN33" s="924"/>
      <c r="MCO33" s="924"/>
      <c r="MCP33" s="924"/>
      <c r="MCQ33" s="924"/>
      <c r="MCR33" s="924"/>
      <c r="MCS33" s="924"/>
      <c r="MCT33" s="924"/>
      <c r="MCU33" s="924"/>
      <c r="MCV33" s="924"/>
      <c r="MCW33" s="924"/>
      <c r="MCX33" s="924"/>
      <c r="MCY33" s="924"/>
      <c r="MCZ33" s="924"/>
      <c r="MDA33" s="924"/>
      <c r="MDB33" s="924"/>
      <c r="MDC33" s="924"/>
      <c r="MDD33" s="924"/>
      <c r="MDE33" s="924"/>
      <c r="MDF33" s="924"/>
      <c r="MDG33" s="924"/>
      <c r="MDH33" s="924"/>
      <c r="MDI33" s="924"/>
      <c r="MDJ33" s="924"/>
      <c r="MDK33" s="924"/>
      <c r="MDL33" s="924"/>
      <c r="MDM33" s="924"/>
      <c r="MDN33" s="924"/>
      <c r="MDO33" s="924"/>
      <c r="MDP33" s="924"/>
      <c r="MDQ33" s="924"/>
      <c r="MDR33" s="924"/>
      <c r="MDS33" s="924"/>
      <c r="MDT33" s="924"/>
      <c r="MDU33" s="924"/>
      <c r="MDV33" s="924"/>
      <c r="MDW33" s="924"/>
      <c r="MDX33" s="924"/>
      <c r="MDY33" s="924"/>
      <c r="MDZ33" s="924"/>
      <c r="MEA33" s="924"/>
      <c r="MEB33" s="924"/>
      <c r="MEC33" s="924"/>
      <c r="MED33" s="924"/>
      <c r="MEE33" s="924"/>
      <c r="MEF33" s="924"/>
      <c r="MEG33" s="924"/>
      <c r="MEH33" s="924"/>
      <c r="MEI33" s="924"/>
      <c r="MEJ33" s="924"/>
      <c r="MEK33" s="924"/>
      <c r="MEL33" s="924"/>
      <c r="MEM33" s="924"/>
      <c r="MEN33" s="924"/>
      <c r="MEO33" s="924"/>
      <c r="MEP33" s="924"/>
      <c r="MEQ33" s="924"/>
      <c r="MER33" s="924"/>
      <c r="MES33" s="924"/>
      <c r="MET33" s="924"/>
      <c r="MEU33" s="924"/>
      <c r="MEV33" s="924"/>
      <c r="MEW33" s="924"/>
      <c r="MEX33" s="924"/>
      <c r="MEY33" s="924"/>
      <c r="MEZ33" s="924"/>
      <c r="MFA33" s="924"/>
      <c r="MFB33" s="924"/>
      <c r="MFC33" s="924"/>
      <c r="MFD33" s="924"/>
      <c r="MFE33" s="924"/>
      <c r="MFF33" s="924"/>
      <c r="MFG33" s="924"/>
      <c r="MFH33" s="924"/>
      <c r="MFI33" s="924"/>
      <c r="MFJ33" s="924"/>
      <c r="MFK33" s="924"/>
      <c r="MFL33" s="924"/>
      <c r="MFM33" s="924"/>
      <c r="MFN33" s="924"/>
      <c r="MFO33" s="924"/>
      <c r="MFP33" s="924"/>
      <c r="MFQ33" s="924"/>
      <c r="MFR33" s="924"/>
      <c r="MFS33" s="924"/>
      <c r="MFT33" s="924"/>
      <c r="MFU33" s="924"/>
      <c r="MFV33" s="924"/>
      <c r="MFW33" s="924"/>
      <c r="MFX33" s="924"/>
      <c r="MFY33" s="924"/>
      <c r="MFZ33" s="924"/>
      <c r="MGA33" s="924"/>
      <c r="MGB33" s="924"/>
      <c r="MGC33" s="924"/>
      <c r="MGD33" s="924"/>
      <c r="MGE33" s="924"/>
      <c r="MGF33" s="924"/>
      <c r="MGG33" s="924"/>
      <c r="MGH33" s="924"/>
      <c r="MGI33" s="924"/>
      <c r="MGJ33" s="924"/>
      <c r="MGK33" s="924"/>
      <c r="MGL33" s="924"/>
      <c r="MGM33" s="924"/>
      <c r="MGN33" s="924"/>
      <c r="MGO33" s="924"/>
      <c r="MGP33" s="924"/>
      <c r="MGQ33" s="924"/>
      <c r="MGR33" s="924"/>
      <c r="MGS33" s="924"/>
      <c r="MGT33" s="924"/>
      <c r="MGU33" s="924"/>
      <c r="MGV33" s="924"/>
      <c r="MGW33" s="924"/>
      <c r="MGX33" s="924"/>
      <c r="MGY33" s="924"/>
      <c r="MGZ33" s="924"/>
      <c r="MHA33" s="924"/>
      <c r="MHB33" s="924"/>
      <c r="MHC33" s="924"/>
      <c r="MHD33" s="924"/>
      <c r="MHE33" s="924"/>
      <c r="MHF33" s="924"/>
      <c r="MHG33" s="924"/>
      <c r="MHH33" s="924"/>
      <c r="MHI33" s="924"/>
      <c r="MHJ33" s="924"/>
      <c r="MHK33" s="924"/>
      <c r="MHL33" s="924"/>
      <c r="MHM33" s="924"/>
      <c r="MHN33" s="924"/>
      <c r="MHO33" s="924"/>
      <c r="MHP33" s="924"/>
      <c r="MHQ33" s="924"/>
      <c r="MHR33" s="924"/>
      <c r="MHS33" s="924"/>
      <c r="MHT33" s="924"/>
      <c r="MHU33" s="924"/>
      <c r="MHV33" s="924"/>
      <c r="MHW33" s="924"/>
      <c r="MHX33" s="924"/>
      <c r="MHY33" s="924"/>
      <c r="MHZ33" s="924"/>
      <c r="MIA33" s="924"/>
      <c r="MIB33" s="924"/>
      <c r="MIC33" s="924"/>
      <c r="MID33" s="924"/>
      <c r="MIE33" s="924"/>
      <c r="MIF33" s="924"/>
      <c r="MIG33" s="924"/>
      <c r="MIH33" s="924"/>
      <c r="MII33" s="924"/>
      <c r="MIJ33" s="924"/>
      <c r="MIK33" s="924"/>
      <c r="MIL33" s="924"/>
      <c r="MIM33" s="924"/>
      <c r="MIN33" s="924"/>
      <c r="MIO33" s="924"/>
      <c r="MIP33" s="924"/>
      <c r="MIQ33" s="924"/>
      <c r="MIR33" s="924"/>
      <c r="MIS33" s="924"/>
      <c r="MIT33" s="924"/>
      <c r="MIU33" s="924"/>
      <c r="MIV33" s="924"/>
      <c r="MIW33" s="924"/>
      <c r="MIX33" s="924"/>
      <c r="MIY33" s="924"/>
      <c r="MIZ33" s="924"/>
      <c r="MJA33" s="924"/>
      <c r="MJB33" s="924"/>
      <c r="MJC33" s="924"/>
      <c r="MJD33" s="924"/>
      <c r="MJE33" s="924"/>
      <c r="MJF33" s="924"/>
      <c r="MJG33" s="924"/>
      <c r="MJH33" s="924"/>
      <c r="MJI33" s="924"/>
      <c r="MJJ33" s="924"/>
      <c r="MJK33" s="924"/>
      <c r="MJL33" s="924"/>
      <c r="MJM33" s="924"/>
      <c r="MJN33" s="924"/>
      <c r="MJO33" s="924"/>
      <c r="MJP33" s="924"/>
      <c r="MJQ33" s="924"/>
      <c r="MJR33" s="924"/>
      <c r="MJS33" s="924"/>
      <c r="MJT33" s="924"/>
      <c r="MJU33" s="924"/>
      <c r="MJV33" s="924"/>
      <c r="MJW33" s="924"/>
      <c r="MJX33" s="924"/>
      <c r="MJY33" s="924"/>
      <c r="MJZ33" s="924"/>
      <c r="MKA33" s="924"/>
      <c r="MKB33" s="924"/>
      <c r="MKC33" s="924"/>
      <c r="MKD33" s="924"/>
      <c r="MKE33" s="924"/>
      <c r="MKF33" s="924"/>
      <c r="MKG33" s="924"/>
      <c r="MKH33" s="924"/>
      <c r="MKI33" s="924"/>
      <c r="MKJ33" s="924"/>
      <c r="MKK33" s="924"/>
      <c r="MKL33" s="924"/>
      <c r="MKM33" s="924"/>
      <c r="MKN33" s="924"/>
      <c r="MKO33" s="924"/>
      <c r="MKP33" s="924"/>
      <c r="MKQ33" s="924"/>
      <c r="MKR33" s="924"/>
      <c r="MKS33" s="924"/>
      <c r="MKT33" s="924"/>
      <c r="MKU33" s="924"/>
      <c r="MKV33" s="924"/>
      <c r="MKW33" s="924"/>
      <c r="MKX33" s="924"/>
      <c r="MKY33" s="924"/>
      <c r="MKZ33" s="924"/>
      <c r="MLA33" s="924"/>
      <c r="MLB33" s="924"/>
      <c r="MLC33" s="924"/>
      <c r="MLD33" s="924"/>
      <c r="MLE33" s="924"/>
      <c r="MLF33" s="924"/>
      <c r="MLG33" s="924"/>
      <c r="MLH33" s="924"/>
      <c r="MLI33" s="924"/>
      <c r="MLJ33" s="924"/>
      <c r="MLK33" s="924"/>
      <c r="MLL33" s="924"/>
      <c r="MLM33" s="924"/>
      <c r="MLN33" s="924"/>
      <c r="MLO33" s="924"/>
      <c r="MLP33" s="924"/>
      <c r="MLQ33" s="924"/>
      <c r="MLR33" s="924"/>
      <c r="MLS33" s="924"/>
      <c r="MLT33" s="924"/>
      <c r="MLU33" s="924"/>
      <c r="MLV33" s="924"/>
      <c r="MLW33" s="924"/>
      <c r="MLX33" s="924"/>
      <c r="MLY33" s="924"/>
      <c r="MLZ33" s="924"/>
      <c r="MMA33" s="924"/>
      <c r="MMB33" s="924"/>
      <c r="MMC33" s="924"/>
      <c r="MMD33" s="924"/>
      <c r="MME33" s="924"/>
      <c r="MMF33" s="924"/>
      <c r="MMG33" s="924"/>
      <c r="MMH33" s="924"/>
      <c r="MMI33" s="924"/>
      <c r="MMJ33" s="924"/>
      <c r="MMK33" s="924"/>
      <c r="MML33" s="924"/>
      <c r="MMM33" s="924"/>
      <c r="MMN33" s="924"/>
      <c r="MMO33" s="924"/>
      <c r="MMP33" s="924"/>
      <c r="MMQ33" s="924"/>
      <c r="MMR33" s="924"/>
      <c r="MMS33" s="924"/>
      <c r="MMT33" s="924"/>
      <c r="MMU33" s="924"/>
      <c r="MMV33" s="924"/>
      <c r="MMW33" s="924"/>
      <c r="MMX33" s="924"/>
      <c r="MMY33" s="924"/>
      <c r="MMZ33" s="924"/>
      <c r="MNA33" s="924"/>
      <c r="MNB33" s="924"/>
      <c r="MNC33" s="924"/>
      <c r="MND33" s="924"/>
      <c r="MNE33" s="924"/>
      <c r="MNF33" s="924"/>
      <c r="MNG33" s="924"/>
      <c r="MNH33" s="924"/>
      <c r="MNI33" s="924"/>
      <c r="MNJ33" s="924"/>
      <c r="MNK33" s="924"/>
      <c r="MNL33" s="924"/>
      <c r="MNM33" s="924"/>
      <c r="MNN33" s="924"/>
      <c r="MNO33" s="924"/>
      <c r="MNP33" s="924"/>
      <c r="MNQ33" s="924"/>
      <c r="MNR33" s="924"/>
      <c r="MNS33" s="924"/>
      <c r="MNT33" s="924"/>
      <c r="MNU33" s="924"/>
      <c r="MNV33" s="924"/>
      <c r="MNW33" s="924"/>
      <c r="MNX33" s="924"/>
      <c r="MNY33" s="924"/>
      <c r="MNZ33" s="924"/>
      <c r="MOA33" s="924"/>
      <c r="MOB33" s="924"/>
      <c r="MOC33" s="924"/>
      <c r="MOD33" s="924"/>
      <c r="MOE33" s="924"/>
      <c r="MOF33" s="924"/>
      <c r="MOG33" s="924"/>
      <c r="MOH33" s="924"/>
      <c r="MOI33" s="924"/>
      <c r="MOJ33" s="924"/>
      <c r="MOK33" s="924"/>
      <c r="MOL33" s="924"/>
      <c r="MOM33" s="924"/>
      <c r="MON33" s="924"/>
      <c r="MOO33" s="924"/>
      <c r="MOP33" s="924"/>
      <c r="MOQ33" s="924"/>
      <c r="MOR33" s="924"/>
      <c r="MOS33" s="924"/>
      <c r="MOT33" s="924"/>
      <c r="MOU33" s="924"/>
      <c r="MOV33" s="924"/>
      <c r="MOW33" s="924"/>
      <c r="MOX33" s="924"/>
      <c r="MOY33" s="924"/>
      <c r="MOZ33" s="924"/>
      <c r="MPA33" s="924"/>
      <c r="MPB33" s="924"/>
      <c r="MPC33" s="924"/>
      <c r="MPD33" s="924"/>
      <c r="MPE33" s="924"/>
      <c r="MPF33" s="924"/>
      <c r="MPG33" s="924"/>
      <c r="MPH33" s="924"/>
      <c r="MPI33" s="924"/>
      <c r="MPJ33" s="924"/>
      <c r="MPK33" s="924"/>
      <c r="MPL33" s="924"/>
      <c r="MPM33" s="924"/>
      <c r="MPN33" s="924"/>
      <c r="MPO33" s="924"/>
      <c r="MPP33" s="924"/>
      <c r="MPQ33" s="924"/>
      <c r="MPR33" s="924"/>
      <c r="MPS33" s="924"/>
      <c r="MPT33" s="924"/>
      <c r="MPU33" s="924"/>
      <c r="MPV33" s="924"/>
      <c r="MPW33" s="924"/>
      <c r="MPX33" s="924"/>
      <c r="MPY33" s="924"/>
      <c r="MPZ33" s="924"/>
      <c r="MQA33" s="924"/>
      <c r="MQB33" s="924"/>
      <c r="MQC33" s="924"/>
      <c r="MQD33" s="924"/>
      <c r="MQE33" s="924"/>
      <c r="MQF33" s="924"/>
      <c r="MQG33" s="924"/>
      <c r="MQH33" s="924"/>
      <c r="MQI33" s="924"/>
      <c r="MQJ33" s="924"/>
      <c r="MQK33" s="924"/>
      <c r="MQL33" s="924"/>
      <c r="MQM33" s="924"/>
      <c r="MQN33" s="924"/>
      <c r="MQO33" s="924"/>
      <c r="MQP33" s="924"/>
      <c r="MQQ33" s="924"/>
      <c r="MQR33" s="924"/>
      <c r="MQS33" s="924"/>
      <c r="MQT33" s="924"/>
      <c r="MQU33" s="924"/>
      <c r="MQV33" s="924"/>
      <c r="MQW33" s="924"/>
      <c r="MQX33" s="924"/>
      <c r="MQY33" s="924"/>
      <c r="MQZ33" s="924"/>
      <c r="MRA33" s="924"/>
      <c r="MRB33" s="924"/>
      <c r="MRC33" s="924"/>
      <c r="MRD33" s="924"/>
      <c r="MRE33" s="924"/>
      <c r="MRF33" s="924"/>
      <c r="MRG33" s="924"/>
      <c r="MRH33" s="924"/>
      <c r="MRI33" s="924"/>
      <c r="MRJ33" s="924"/>
      <c r="MRK33" s="924"/>
      <c r="MRL33" s="924"/>
      <c r="MRM33" s="924"/>
      <c r="MRN33" s="924"/>
      <c r="MRO33" s="924"/>
      <c r="MRP33" s="924"/>
      <c r="MRQ33" s="924"/>
      <c r="MRR33" s="924"/>
      <c r="MRS33" s="924"/>
      <c r="MRT33" s="924"/>
      <c r="MRU33" s="924"/>
      <c r="MRV33" s="924"/>
      <c r="MRW33" s="924"/>
      <c r="MRX33" s="924"/>
      <c r="MRY33" s="924"/>
      <c r="MRZ33" s="924"/>
      <c r="MSA33" s="924"/>
      <c r="MSB33" s="924"/>
      <c r="MSC33" s="924"/>
      <c r="MSD33" s="924"/>
      <c r="MSE33" s="924"/>
      <c r="MSF33" s="924"/>
      <c r="MSG33" s="924"/>
      <c r="MSH33" s="924"/>
      <c r="MSI33" s="924"/>
      <c r="MSJ33" s="924"/>
      <c r="MSK33" s="924"/>
      <c r="MSL33" s="924"/>
      <c r="MSM33" s="924"/>
      <c r="MSN33" s="924"/>
      <c r="MSO33" s="924"/>
      <c r="MSP33" s="924"/>
      <c r="MSQ33" s="924"/>
      <c r="MSR33" s="924"/>
      <c r="MSS33" s="924"/>
      <c r="MST33" s="924"/>
      <c r="MSU33" s="924"/>
      <c r="MSV33" s="924"/>
      <c r="MSW33" s="924"/>
      <c r="MSX33" s="924"/>
      <c r="MSY33" s="924"/>
      <c r="MSZ33" s="924"/>
      <c r="MTA33" s="924"/>
      <c r="MTB33" s="924"/>
      <c r="MTC33" s="924"/>
      <c r="MTD33" s="924"/>
      <c r="MTE33" s="924"/>
      <c r="MTF33" s="924"/>
      <c r="MTG33" s="924"/>
      <c r="MTH33" s="924"/>
      <c r="MTI33" s="924"/>
      <c r="MTJ33" s="924"/>
      <c r="MTK33" s="924"/>
      <c r="MTL33" s="924"/>
      <c r="MTM33" s="924"/>
      <c r="MTN33" s="924"/>
      <c r="MTO33" s="924"/>
      <c r="MTP33" s="924"/>
      <c r="MTQ33" s="924"/>
      <c r="MTR33" s="924"/>
      <c r="MTS33" s="924"/>
      <c r="MTT33" s="924"/>
      <c r="MTU33" s="924"/>
      <c r="MTV33" s="924"/>
      <c r="MTW33" s="924"/>
      <c r="MTX33" s="924"/>
      <c r="MTY33" s="924"/>
      <c r="MTZ33" s="924"/>
      <c r="MUA33" s="924"/>
      <c r="MUB33" s="924"/>
      <c r="MUC33" s="924"/>
      <c r="MUD33" s="924"/>
      <c r="MUE33" s="924"/>
      <c r="MUF33" s="924"/>
      <c r="MUG33" s="924"/>
      <c r="MUH33" s="924"/>
      <c r="MUI33" s="924"/>
      <c r="MUJ33" s="924"/>
      <c r="MUK33" s="924"/>
      <c r="MUL33" s="924"/>
      <c r="MUM33" s="924"/>
      <c r="MUN33" s="924"/>
      <c r="MUO33" s="924"/>
      <c r="MUP33" s="924"/>
      <c r="MUQ33" s="924"/>
      <c r="MUR33" s="924"/>
      <c r="MUS33" s="924"/>
      <c r="MUT33" s="924"/>
      <c r="MUU33" s="924"/>
      <c r="MUV33" s="924"/>
      <c r="MUW33" s="924"/>
      <c r="MUX33" s="924"/>
      <c r="MUY33" s="924"/>
      <c r="MUZ33" s="924"/>
      <c r="MVA33" s="924"/>
      <c r="MVB33" s="924"/>
      <c r="MVC33" s="924"/>
      <c r="MVD33" s="924"/>
      <c r="MVE33" s="924"/>
      <c r="MVF33" s="924"/>
      <c r="MVG33" s="924"/>
      <c r="MVH33" s="924"/>
      <c r="MVI33" s="924"/>
      <c r="MVJ33" s="924"/>
      <c r="MVK33" s="924"/>
      <c r="MVL33" s="924"/>
      <c r="MVM33" s="924"/>
      <c r="MVN33" s="924"/>
      <c r="MVO33" s="924"/>
      <c r="MVP33" s="924"/>
      <c r="MVQ33" s="924"/>
      <c r="MVR33" s="924"/>
      <c r="MVS33" s="924"/>
      <c r="MVT33" s="924"/>
      <c r="MVU33" s="924"/>
      <c r="MVV33" s="924"/>
      <c r="MVW33" s="924"/>
      <c r="MVX33" s="924"/>
      <c r="MVY33" s="924"/>
      <c r="MVZ33" s="924"/>
      <c r="MWA33" s="924"/>
      <c r="MWB33" s="924"/>
      <c r="MWC33" s="924"/>
      <c r="MWD33" s="924"/>
      <c r="MWE33" s="924"/>
      <c r="MWF33" s="924"/>
      <c r="MWG33" s="924"/>
      <c r="MWH33" s="924"/>
      <c r="MWI33" s="924"/>
      <c r="MWJ33" s="924"/>
      <c r="MWK33" s="924"/>
      <c r="MWL33" s="924"/>
      <c r="MWM33" s="924"/>
      <c r="MWN33" s="924"/>
      <c r="MWO33" s="924"/>
      <c r="MWP33" s="924"/>
      <c r="MWQ33" s="924"/>
      <c r="MWR33" s="924"/>
      <c r="MWS33" s="924"/>
      <c r="MWT33" s="924"/>
      <c r="MWU33" s="924"/>
      <c r="MWV33" s="924"/>
      <c r="MWW33" s="924"/>
      <c r="MWX33" s="924"/>
      <c r="MWY33" s="924"/>
      <c r="MWZ33" s="924"/>
      <c r="MXA33" s="924"/>
      <c r="MXB33" s="924"/>
      <c r="MXC33" s="924"/>
      <c r="MXD33" s="924"/>
      <c r="MXE33" s="924"/>
      <c r="MXF33" s="924"/>
      <c r="MXG33" s="924"/>
      <c r="MXH33" s="924"/>
      <c r="MXI33" s="924"/>
      <c r="MXJ33" s="924"/>
      <c r="MXK33" s="924"/>
      <c r="MXL33" s="924"/>
      <c r="MXM33" s="924"/>
      <c r="MXN33" s="924"/>
      <c r="MXO33" s="924"/>
      <c r="MXP33" s="924"/>
      <c r="MXQ33" s="924"/>
      <c r="MXR33" s="924"/>
      <c r="MXS33" s="924"/>
      <c r="MXT33" s="924"/>
      <c r="MXU33" s="924"/>
      <c r="MXV33" s="924"/>
      <c r="MXW33" s="924"/>
      <c r="MXX33" s="924"/>
      <c r="MXY33" s="924"/>
      <c r="MXZ33" s="924"/>
      <c r="MYA33" s="924"/>
      <c r="MYB33" s="924"/>
      <c r="MYC33" s="924"/>
      <c r="MYD33" s="924"/>
      <c r="MYE33" s="924"/>
      <c r="MYF33" s="924"/>
      <c r="MYG33" s="924"/>
      <c r="MYH33" s="924"/>
      <c r="MYI33" s="924"/>
      <c r="MYJ33" s="924"/>
      <c r="MYK33" s="924"/>
      <c r="MYL33" s="924"/>
      <c r="MYM33" s="924"/>
      <c r="MYN33" s="924"/>
      <c r="MYO33" s="924"/>
      <c r="MYP33" s="924"/>
      <c r="MYQ33" s="924"/>
      <c r="MYR33" s="924"/>
      <c r="MYS33" s="924"/>
      <c r="MYT33" s="924"/>
      <c r="MYU33" s="924"/>
      <c r="MYV33" s="924"/>
      <c r="MYW33" s="924"/>
      <c r="MYX33" s="924"/>
      <c r="MYY33" s="924"/>
      <c r="MYZ33" s="924"/>
      <c r="MZA33" s="924"/>
      <c r="MZB33" s="924"/>
      <c r="MZC33" s="924"/>
      <c r="MZD33" s="924"/>
      <c r="MZE33" s="924"/>
      <c r="MZF33" s="924"/>
      <c r="MZG33" s="924"/>
      <c r="MZH33" s="924"/>
      <c r="MZI33" s="924"/>
      <c r="MZJ33" s="924"/>
      <c r="MZK33" s="924"/>
      <c r="MZL33" s="924"/>
      <c r="MZM33" s="924"/>
      <c r="MZN33" s="924"/>
      <c r="MZO33" s="924"/>
      <c r="MZP33" s="924"/>
      <c r="MZQ33" s="924"/>
      <c r="MZR33" s="924"/>
      <c r="MZS33" s="924"/>
      <c r="MZT33" s="924"/>
      <c r="MZU33" s="924"/>
      <c r="MZV33" s="924"/>
      <c r="MZW33" s="924"/>
      <c r="MZX33" s="924"/>
      <c r="MZY33" s="924"/>
      <c r="MZZ33" s="924"/>
      <c r="NAA33" s="924"/>
      <c r="NAB33" s="924"/>
      <c r="NAC33" s="924"/>
      <c r="NAD33" s="924"/>
      <c r="NAE33" s="924"/>
      <c r="NAF33" s="924"/>
      <c r="NAG33" s="924"/>
      <c r="NAH33" s="924"/>
      <c r="NAI33" s="924"/>
      <c r="NAJ33" s="924"/>
      <c r="NAK33" s="924"/>
      <c r="NAL33" s="924"/>
      <c r="NAM33" s="924"/>
      <c r="NAN33" s="924"/>
      <c r="NAO33" s="924"/>
      <c r="NAP33" s="924"/>
      <c r="NAQ33" s="924"/>
      <c r="NAR33" s="924"/>
      <c r="NAS33" s="924"/>
      <c r="NAT33" s="924"/>
      <c r="NAU33" s="924"/>
      <c r="NAV33" s="924"/>
      <c r="NAW33" s="924"/>
      <c r="NAX33" s="924"/>
      <c r="NAY33" s="924"/>
      <c r="NAZ33" s="924"/>
      <c r="NBA33" s="924"/>
      <c r="NBB33" s="924"/>
      <c r="NBC33" s="924"/>
      <c r="NBD33" s="924"/>
      <c r="NBE33" s="924"/>
      <c r="NBF33" s="924"/>
      <c r="NBG33" s="924"/>
      <c r="NBH33" s="924"/>
      <c r="NBI33" s="924"/>
      <c r="NBJ33" s="924"/>
      <c r="NBK33" s="924"/>
      <c r="NBL33" s="924"/>
      <c r="NBM33" s="924"/>
      <c r="NBN33" s="924"/>
      <c r="NBO33" s="924"/>
      <c r="NBP33" s="924"/>
      <c r="NBQ33" s="924"/>
      <c r="NBR33" s="924"/>
      <c r="NBS33" s="924"/>
      <c r="NBT33" s="924"/>
      <c r="NBU33" s="924"/>
      <c r="NBV33" s="924"/>
      <c r="NBW33" s="924"/>
      <c r="NBX33" s="924"/>
      <c r="NBY33" s="924"/>
      <c r="NBZ33" s="924"/>
      <c r="NCA33" s="924"/>
      <c r="NCB33" s="924"/>
      <c r="NCC33" s="924"/>
      <c r="NCD33" s="924"/>
      <c r="NCE33" s="924"/>
      <c r="NCF33" s="924"/>
      <c r="NCG33" s="924"/>
      <c r="NCH33" s="924"/>
      <c r="NCI33" s="924"/>
      <c r="NCJ33" s="924"/>
      <c r="NCK33" s="924"/>
      <c r="NCL33" s="924"/>
      <c r="NCM33" s="924"/>
      <c r="NCN33" s="924"/>
      <c r="NCO33" s="924"/>
      <c r="NCP33" s="924"/>
      <c r="NCQ33" s="924"/>
      <c r="NCR33" s="924"/>
      <c r="NCS33" s="924"/>
      <c r="NCT33" s="924"/>
      <c r="NCU33" s="924"/>
      <c r="NCV33" s="924"/>
      <c r="NCW33" s="924"/>
      <c r="NCX33" s="924"/>
      <c r="NCY33" s="924"/>
      <c r="NCZ33" s="924"/>
      <c r="NDA33" s="924"/>
      <c r="NDB33" s="924"/>
      <c r="NDC33" s="924"/>
      <c r="NDD33" s="924"/>
      <c r="NDE33" s="924"/>
      <c r="NDF33" s="924"/>
      <c r="NDG33" s="924"/>
      <c r="NDH33" s="924"/>
      <c r="NDI33" s="924"/>
      <c r="NDJ33" s="924"/>
      <c r="NDK33" s="924"/>
      <c r="NDL33" s="924"/>
      <c r="NDM33" s="924"/>
      <c r="NDN33" s="924"/>
      <c r="NDO33" s="924"/>
      <c r="NDP33" s="924"/>
      <c r="NDQ33" s="924"/>
      <c r="NDR33" s="924"/>
      <c r="NDS33" s="924"/>
      <c r="NDT33" s="924"/>
      <c r="NDU33" s="924"/>
      <c r="NDV33" s="924"/>
      <c r="NDW33" s="924"/>
      <c r="NDX33" s="924"/>
      <c r="NDY33" s="924"/>
      <c r="NDZ33" s="924"/>
      <c r="NEA33" s="924"/>
      <c r="NEB33" s="924"/>
      <c r="NEC33" s="924"/>
      <c r="NED33" s="924"/>
      <c r="NEE33" s="924"/>
      <c r="NEF33" s="924"/>
      <c r="NEG33" s="924"/>
      <c r="NEH33" s="924"/>
      <c r="NEI33" s="924"/>
      <c r="NEJ33" s="924"/>
      <c r="NEK33" s="924"/>
      <c r="NEL33" s="924"/>
      <c r="NEM33" s="924"/>
      <c r="NEN33" s="924"/>
      <c r="NEO33" s="924"/>
      <c r="NEP33" s="924"/>
      <c r="NEQ33" s="924"/>
      <c r="NER33" s="924"/>
      <c r="NES33" s="924"/>
      <c r="NET33" s="924"/>
      <c r="NEU33" s="924"/>
      <c r="NEV33" s="924"/>
      <c r="NEW33" s="924"/>
      <c r="NEX33" s="924"/>
      <c r="NEY33" s="924"/>
      <c r="NEZ33" s="924"/>
      <c r="NFA33" s="924"/>
      <c r="NFB33" s="924"/>
      <c r="NFC33" s="924"/>
      <c r="NFD33" s="924"/>
      <c r="NFE33" s="924"/>
      <c r="NFF33" s="924"/>
      <c r="NFG33" s="924"/>
      <c r="NFH33" s="924"/>
      <c r="NFI33" s="924"/>
      <c r="NFJ33" s="924"/>
      <c r="NFK33" s="924"/>
      <c r="NFL33" s="924"/>
      <c r="NFM33" s="924"/>
      <c r="NFN33" s="924"/>
      <c r="NFO33" s="924"/>
      <c r="NFP33" s="924"/>
      <c r="NFQ33" s="924"/>
      <c r="NFR33" s="924"/>
      <c r="NFS33" s="924"/>
      <c r="NFT33" s="924"/>
      <c r="NFU33" s="924"/>
      <c r="NFV33" s="924"/>
      <c r="NFW33" s="924"/>
      <c r="NFX33" s="924"/>
      <c r="NFY33" s="924"/>
      <c r="NFZ33" s="924"/>
      <c r="NGA33" s="924"/>
      <c r="NGB33" s="924"/>
      <c r="NGC33" s="924"/>
      <c r="NGD33" s="924"/>
      <c r="NGE33" s="924"/>
      <c r="NGF33" s="924"/>
      <c r="NGG33" s="924"/>
      <c r="NGH33" s="924"/>
      <c r="NGI33" s="924"/>
      <c r="NGJ33" s="924"/>
      <c r="NGK33" s="924"/>
      <c r="NGL33" s="924"/>
      <c r="NGM33" s="924"/>
      <c r="NGN33" s="924"/>
      <c r="NGO33" s="924"/>
      <c r="NGP33" s="924"/>
      <c r="NGQ33" s="924"/>
      <c r="NGR33" s="924"/>
      <c r="NGS33" s="924"/>
      <c r="NGT33" s="924"/>
      <c r="NGU33" s="924"/>
      <c r="NGV33" s="924"/>
      <c r="NGW33" s="924"/>
      <c r="NGX33" s="924"/>
      <c r="NGY33" s="924"/>
      <c r="NGZ33" s="924"/>
      <c r="NHA33" s="924"/>
      <c r="NHB33" s="924"/>
      <c r="NHC33" s="924"/>
      <c r="NHD33" s="924"/>
      <c r="NHE33" s="924"/>
      <c r="NHF33" s="924"/>
      <c r="NHG33" s="924"/>
      <c r="NHH33" s="924"/>
      <c r="NHI33" s="924"/>
      <c r="NHJ33" s="924"/>
      <c r="NHK33" s="924"/>
      <c r="NHL33" s="924"/>
      <c r="NHM33" s="924"/>
      <c r="NHN33" s="924"/>
      <c r="NHO33" s="924"/>
      <c r="NHP33" s="924"/>
      <c r="NHQ33" s="924"/>
      <c r="NHR33" s="924"/>
      <c r="NHS33" s="924"/>
      <c r="NHT33" s="924"/>
      <c r="NHU33" s="924"/>
      <c r="NHV33" s="924"/>
      <c r="NHW33" s="924"/>
      <c r="NHX33" s="924"/>
      <c r="NHY33" s="924"/>
      <c r="NHZ33" s="924"/>
      <c r="NIA33" s="924"/>
      <c r="NIB33" s="924"/>
      <c r="NIC33" s="924"/>
      <c r="NID33" s="924"/>
      <c r="NIE33" s="924"/>
      <c r="NIF33" s="924"/>
      <c r="NIG33" s="924"/>
      <c r="NIH33" s="924"/>
      <c r="NII33" s="924"/>
      <c r="NIJ33" s="924"/>
      <c r="NIK33" s="924"/>
      <c r="NIL33" s="924"/>
      <c r="NIM33" s="924"/>
      <c r="NIN33" s="924"/>
      <c r="NIO33" s="924"/>
      <c r="NIP33" s="924"/>
      <c r="NIQ33" s="924"/>
      <c r="NIR33" s="924"/>
      <c r="NIS33" s="924"/>
      <c r="NIT33" s="924"/>
      <c r="NIU33" s="924"/>
      <c r="NIV33" s="924"/>
      <c r="NIW33" s="924"/>
      <c r="NIX33" s="924"/>
      <c r="NIY33" s="924"/>
      <c r="NIZ33" s="924"/>
      <c r="NJA33" s="924"/>
      <c r="NJB33" s="924"/>
      <c r="NJC33" s="924"/>
      <c r="NJD33" s="924"/>
      <c r="NJE33" s="924"/>
      <c r="NJF33" s="924"/>
      <c r="NJG33" s="924"/>
      <c r="NJH33" s="924"/>
      <c r="NJI33" s="924"/>
      <c r="NJJ33" s="924"/>
      <c r="NJK33" s="924"/>
      <c r="NJL33" s="924"/>
      <c r="NJM33" s="924"/>
      <c r="NJN33" s="924"/>
      <c r="NJO33" s="924"/>
      <c r="NJP33" s="924"/>
      <c r="NJQ33" s="924"/>
      <c r="NJR33" s="924"/>
      <c r="NJS33" s="924"/>
      <c r="NJT33" s="924"/>
      <c r="NJU33" s="924"/>
      <c r="NJV33" s="924"/>
      <c r="NJW33" s="924"/>
      <c r="NJX33" s="924"/>
      <c r="NJY33" s="924"/>
      <c r="NJZ33" s="924"/>
      <c r="NKA33" s="924"/>
      <c r="NKB33" s="924"/>
      <c r="NKC33" s="924"/>
      <c r="NKD33" s="924"/>
      <c r="NKE33" s="924"/>
      <c r="NKF33" s="924"/>
      <c r="NKG33" s="924"/>
      <c r="NKH33" s="924"/>
      <c r="NKI33" s="924"/>
      <c r="NKJ33" s="924"/>
      <c r="NKK33" s="924"/>
      <c r="NKL33" s="924"/>
      <c r="NKM33" s="924"/>
      <c r="NKN33" s="924"/>
      <c r="NKO33" s="924"/>
      <c r="NKP33" s="924"/>
      <c r="NKQ33" s="924"/>
      <c r="NKR33" s="924"/>
      <c r="NKS33" s="924"/>
      <c r="NKT33" s="924"/>
      <c r="NKU33" s="924"/>
      <c r="NKV33" s="924"/>
      <c r="NKW33" s="924"/>
      <c r="NKX33" s="924"/>
      <c r="NKY33" s="924"/>
      <c r="NKZ33" s="924"/>
      <c r="NLA33" s="924"/>
      <c r="NLB33" s="924"/>
      <c r="NLC33" s="924"/>
      <c r="NLD33" s="924"/>
      <c r="NLE33" s="924"/>
      <c r="NLF33" s="924"/>
      <c r="NLG33" s="924"/>
      <c r="NLH33" s="924"/>
      <c r="NLI33" s="924"/>
      <c r="NLJ33" s="924"/>
      <c r="NLK33" s="924"/>
      <c r="NLL33" s="924"/>
      <c r="NLM33" s="924"/>
      <c r="NLN33" s="924"/>
      <c r="NLO33" s="924"/>
      <c r="NLP33" s="924"/>
      <c r="NLQ33" s="924"/>
      <c r="NLR33" s="924"/>
      <c r="NLS33" s="924"/>
      <c r="NLT33" s="924"/>
      <c r="NLU33" s="924"/>
      <c r="NLV33" s="924"/>
      <c r="NLW33" s="924"/>
      <c r="NLX33" s="924"/>
      <c r="NLY33" s="924"/>
      <c r="NLZ33" s="924"/>
      <c r="NMA33" s="924"/>
      <c r="NMB33" s="924"/>
      <c r="NMC33" s="924"/>
      <c r="NMD33" s="924"/>
      <c r="NME33" s="924"/>
      <c r="NMF33" s="924"/>
      <c r="NMG33" s="924"/>
      <c r="NMH33" s="924"/>
      <c r="NMI33" s="924"/>
      <c r="NMJ33" s="924"/>
      <c r="NMK33" s="924"/>
      <c r="NML33" s="924"/>
      <c r="NMM33" s="924"/>
      <c r="NMN33" s="924"/>
      <c r="NMO33" s="924"/>
      <c r="NMP33" s="924"/>
      <c r="NMQ33" s="924"/>
      <c r="NMR33" s="924"/>
      <c r="NMS33" s="924"/>
      <c r="NMT33" s="924"/>
      <c r="NMU33" s="924"/>
      <c r="NMV33" s="924"/>
      <c r="NMW33" s="924"/>
      <c r="NMX33" s="924"/>
      <c r="NMY33" s="924"/>
      <c r="NMZ33" s="924"/>
      <c r="NNA33" s="924"/>
      <c r="NNB33" s="924"/>
      <c r="NNC33" s="924"/>
      <c r="NND33" s="924"/>
      <c r="NNE33" s="924"/>
      <c r="NNF33" s="924"/>
      <c r="NNG33" s="924"/>
      <c r="NNH33" s="924"/>
      <c r="NNI33" s="924"/>
      <c r="NNJ33" s="924"/>
      <c r="NNK33" s="924"/>
      <c r="NNL33" s="924"/>
      <c r="NNM33" s="924"/>
      <c r="NNN33" s="924"/>
      <c r="NNO33" s="924"/>
      <c r="NNP33" s="924"/>
      <c r="NNQ33" s="924"/>
      <c r="NNR33" s="924"/>
      <c r="NNS33" s="924"/>
      <c r="NNT33" s="924"/>
      <c r="NNU33" s="924"/>
      <c r="NNV33" s="924"/>
      <c r="NNW33" s="924"/>
      <c r="NNX33" s="924"/>
      <c r="NNY33" s="924"/>
      <c r="NNZ33" s="924"/>
      <c r="NOA33" s="924"/>
      <c r="NOB33" s="924"/>
      <c r="NOC33" s="924"/>
      <c r="NOD33" s="924"/>
      <c r="NOE33" s="924"/>
      <c r="NOF33" s="924"/>
      <c r="NOG33" s="924"/>
      <c r="NOH33" s="924"/>
      <c r="NOI33" s="924"/>
      <c r="NOJ33" s="924"/>
      <c r="NOK33" s="924"/>
      <c r="NOL33" s="924"/>
      <c r="NOM33" s="924"/>
      <c r="NON33" s="924"/>
      <c r="NOO33" s="924"/>
      <c r="NOP33" s="924"/>
      <c r="NOQ33" s="924"/>
      <c r="NOR33" s="924"/>
      <c r="NOS33" s="924"/>
      <c r="NOT33" s="924"/>
      <c r="NOU33" s="924"/>
      <c r="NOV33" s="924"/>
      <c r="NOW33" s="924"/>
      <c r="NOX33" s="924"/>
      <c r="NOY33" s="924"/>
      <c r="NOZ33" s="924"/>
      <c r="NPA33" s="924"/>
      <c r="NPB33" s="924"/>
      <c r="NPC33" s="924"/>
      <c r="NPD33" s="924"/>
      <c r="NPE33" s="924"/>
      <c r="NPF33" s="924"/>
      <c r="NPG33" s="924"/>
      <c r="NPH33" s="924"/>
      <c r="NPI33" s="924"/>
      <c r="NPJ33" s="924"/>
      <c r="NPK33" s="924"/>
      <c r="NPL33" s="924"/>
      <c r="NPM33" s="924"/>
      <c r="NPN33" s="924"/>
      <c r="NPO33" s="924"/>
      <c r="NPP33" s="924"/>
      <c r="NPQ33" s="924"/>
      <c r="NPR33" s="924"/>
      <c r="NPS33" s="924"/>
      <c r="NPT33" s="924"/>
      <c r="NPU33" s="924"/>
      <c r="NPV33" s="924"/>
      <c r="NPW33" s="924"/>
      <c r="NPX33" s="924"/>
      <c r="NPY33" s="924"/>
      <c r="NPZ33" s="924"/>
      <c r="NQA33" s="924"/>
      <c r="NQB33" s="924"/>
      <c r="NQC33" s="924"/>
      <c r="NQD33" s="924"/>
      <c r="NQE33" s="924"/>
      <c r="NQF33" s="924"/>
      <c r="NQG33" s="924"/>
      <c r="NQH33" s="924"/>
      <c r="NQI33" s="924"/>
      <c r="NQJ33" s="924"/>
      <c r="NQK33" s="924"/>
      <c r="NQL33" s="924"/>
      <c r="NQM33" s="924"/>
      <c r="NQN33" s="924"/>
      <c r="NQO33" s="924"/>
      <c r="NQP33" s="924"/>
      <c r="NQQ33" s="924"/>
      <c r="NQR33" s="924"/>
      <c r="NQS33" s="924"/>
      <c r="NQT33" s="924"/>
      <c r="NQU33" s="924"/>
      <c r="NQV33" s="924"/>
      <c r="NQW33" s="924"/>
      <c r="NQX33" s="924"/>
      <c r="NQY33" s="924"/>
      <c r="NQZ33" s="924"/>
      <c r="NRA33" s="924"/>
      <c r="NRB33" s="924"/>
      <c r="NRC33" s="924"/>
      <c r="NRD33" s="924"/>
      <c r="NRE33" s="924"/>
      <c r="NRF33" s="924"/>
      <c r="NRG33" s="924"/>
      <c r="NRH33" s="924"/>
      <c r="NRI33" s="924"/>
      <c r="NRJ33" s="924"/>
      <c r="NRK33" s="924"/>
      <c r="NRL33" s="924"/>
      <c r="NRM33" s="924"/>
      <c r="NRN33" s="924"/>
      <c r="NRO33" s="924"/>
      <c r="NRP33" s="924"/>
      <c r="NRQ33" s="924"/>
      <c r="NRR33" s="924"/>
      <c r="NRS33" s="924"/>
      <c r="NRT33" s="924"/>
      <c r="NRU33" s="924"/>
      <c r="NRV33" s="924"/>
      <c r="NRW33" s="924"/>
      <c r="NRX33" s="924"/>
      <c r="NRY33" s="924"/>
      <c r="NRZ33" s="924"/>
      <c r="NSA33" s="924"/>
      <c r="NSB33" s="924"/>
      <c r="NSC33" s="924"/>
      <c r="NSD33" s="924"/>
      <c r="NSE33" s="924"/>
      <c r="NSF33" s="924"/>
      <c r="NSG33" s="924"/>
      <c r="NSH33" s="924"/>
      <c r="NSI33" s="924"/>
      <c r="NSJ33" s="924"/>
      <c r="NSK33" s="924"/>
      <c r="NSL33" s="924"/>
      <c r="NSM33" s="924"/>
      <c r="NSN33" s="924"/>
      <c r="NSO33" s="924"/>
      <c r="NSP33" s="924"/>
      <c r="NSQ33" s="924"/>
      <c r="NSR33" s="924"/>
      <c r="NSS33" s="924"/>
      <c r="NST33" s="924"/>
      <c r="NSU33" s="924"/>
      <c r="NSV33" s="924"/>
      <c r="NSW33" s="924"/>
      <c r="NSX33" s="924"/>
      <c r="NSY33" s="924"/>
      <c r="NSZ33" s="924"/>
      <c r="NTA33" s="924"/>
      <c r="NTB33" s="924"/>
      <c r="NTC33" s="924"/>
      <c r="NTD33" s="924"/>
      <c r="NTE33" s="924"/>
      <c r="NTF33" s="924"/>
      <c r="NTG33" s="924"/>
      <c r="NTH33" s="924"/>
      <c r="NTI33" s="924"/>
      <c r="NTJ33" s="924"/>
      <c r="NTK33" s="924"/>
      <c r="NTL33" s="924"/>
      <c r="NTM33" s="924"/>
      <c r="NTN33" s="924"/>
      <c r="NTO33" s="924"/>
      <c r="NTP33" s="924"/>
      <c r="NTQ33" s="924"/>
      <c r="NTR33" s="924"/>
      <c r="NTS33" s="924"/>
      <c r="NTT33" s="924"/>
      <c r="NTU33" s="924"/>
      <c r="NTV33" s="924"/>
      <c r="NTW33" s="924"/>
      <c r="NTX33" s="924"/>
      <c r="NTY33" s="924"/>
      <c r="NTZ33" s="924"/>
      <c r="NUA33" s="924"/>
      <c r="NUB33" s="924"/>
      <c r="NUC33" s="924"/>
      <c r="NUD33" s="924"/>
      <c r="NUE33" s="924"/>
      <c r="NUF33" s="924"/>
      <c r="NUG33" s="924"/>
      <c r="NUH33" s="924"/>
      <c r="NUI33" s="924"/>
      <c r="NUJ33" s="924"/>
      <c r="NUK33" s="924"/>
      <c r="NUL33" s="924"/>
      <c r="NUM33" s="924"/>
      <c r="NUN33" s="924"/>
      <c r="NUO33" s="924"/>
      <c r="NUP33" s="924"/>
      <c r="NUQ33" s="924"/>
      <c r="NUR33" s="924"/>
      <c r="NUS33" s="924"/>
      <c r="NUT33" s="924"/>
      <c r="NUU33" s="924"/>
      <c r="NUV33" s="924"/>
      <c r="NUW33" s="924"/>
      <c r="NUX33" s="924"/>
      <c r="NUY33" s="924"/>
      <c r="NUZ33" s="924"/>
      <c r="NVA33" s="924"/>
      <c r="NVB33" s="924"/>
      <c r="NVC33" s="924"/>
      <c r="NVD33" s="924"/>
      <c r="NVE33" s="924"/>
      <c r="NVF33" s="924"/>
      <c r="NVG33" s="924"/>
      <c r="NVH33" s="924"/>
      <c r="NVI33" s="924"/>
      <c r="NVJ33" s="924"/>
      <c r="NVK33" s="924"/>
      <c r="NVL33" s="924"/>
      <c r="NVM33" s="924"/>
      <c r="NVN33" s="924"/>
      <c r="NVO33" s="924"/>
      <c r="NVP33" s="924"/>
      <c r="NVQ33" s="924"/>
      <c r="NVR33" s="924"/>
      <c r="NVS33" s="924"/>
      <c r="NVT33" s="924"/>
      <c r="NVU33" s="924"/>
      <c r="NVV33" s="924"/>
      <c r="NVW33" s="924"/>
      <c r="NVX33" s="924"/>
      <c r="NVY33" s="924"/>
      <c r="NVZ33" s="924"/>
      <c r="NWA33" s="924"/>
      <c r="NWB33" s="924"/>
      <c r="NWC33" s="924"/>
      <c r="NWD33" s="924"/>
      <c r="NWE33" s="924"/>
      <c r="NWF33" s="924"/>
      <c r="NWG33" s="924"/>
      <c r="NWH33" s="924"/>
      <c r="NWI33" s="924"/>
      <c r="NWJ33" s="924"/>
      <c r="NWK33" s="924"/>
      <c r="NWL33" s="924"/>
      <c r="NWM33" s="924"/>
      <c r="NWN33" s="924"/>
      <c r="NWO33" s="924"/>
      <c r="NWP33" s="924"/>
      <c r="NWQ33" s="924"/>
      <c r="NWR33" s="924"/>
      <c r="NWS33" s="924"/>
      <c r="NWT33" s="924"/>
      <c r="NWU33" s="924"/>
      <c r="NWV33" s="924"/>
      <c r="NWW33" s="924"/>
      <c r="NWX33" s="924"/>
      <c r="NWY33" s="924"/>
      <c r="NWZ33" s="924"/>
      <c r="NXA33" s="924"/>
      <c r="NXB33" s="924"/>
      <c r="NXC33" s="924"/>
      <c r="NXD33" s="924"/>
      <c r="NXE33" s="924"/>
      <c r="NXF33" s="924"/>
      <c r="NXG33" s="924"/>
      <c r="NXH33" s="924"/>
      <c r="NXI33" s="924"/>
      <c r="NXJ33" s="924"/>
      <c r="NXK33" s="924"/>
      <c r="NXL33" s="924"/>
      <c r="NXM33" s="924"/>
      <c r="NXN33" s="924"/>
      <c r="NXO33" s="924"/>
      <c r="NXP33" s="924"/>
      <c r="NXQ33" s="924"/>
      <c r="NXR33" s="924"/>
      <c r="NXS33" s="924"/>
      <c r="NXT33" s="924"/>
      <c r="NXU33" s="924"/>
      <c r="NXV33" s="924"/>
      <c r="NXW33" s="924"/>
      <c r="NXX33" s="924"/>
      <c r="NXY33" s="924"/>
      <c r="NXZ33" s="924"/>
      <c r="NYA33" s="924"/>
      <c r="NYB33" s="924"/>
      <c r="NYC33" s="924"/>
      <c r="NYD33" s="924"/>
      <c r="NYE33" s="924"/>
      <c r="NYF33" s="924"/>
      <c r="NYG33" s="924"/>
      <c r="NYH33" s="924"/>
      <c r="NYI33" s="924"/>
      <c r="NYJ33" s="924"/>
      <c r="NYK33" s="924"/>
      <c r="NYL33" s="924"/>
      <c r="NYM33" s="924"/>
      <c r="NYN33" s="924"/>
      <c r="NYO33" s="924"/>
      <c r="NYP33" s="924"/>
      <c r="NYQ33" s="924"/>
      <c r="NYR33" s="924"/>
      <c r="NYS33" s="924"/>
      <c r="NYT33" s="924"/>
      <c r="NYU33" s="924"/>
      <c r="NYV33" s="924"/>
      <c r="NYW33" s="924"/>
      <c r="NYX33" s="924"/>
      <c r="NYY33" s="924"/>
      <c r="NYZ33" s="924"/>
      <c r="NZA33" s="924"/>
      <c r="NZB33" s="924"/>
      <c r="NZC33" s="924"/>
      <c r="NZD33" s="924"/>
      <c r="NZE33" s="924"/>
      <c r="NZF33" s="924"/>
      <c r="NZG33" s="924"/>
      <c r="NZH33" s="924"/>
      <c r="NZI33" s="924"/>
      <c r="NZJ33" s="924"/>
      <c r="NZK33" s="924"/>
      <c r="NZL33" s="924"/>
      <c r="NZM33" s="924"/>
      <c r="NZN33" s="924"/>
      <c r="NZO33" s="924"/>
      <c r="NZP33" s="924"/>
      <c r="NZQ33" s="924"/>
      <c r="NZR33" s="924"/>
      <c r="NZS33" s="924"/>
      <c r="NZT33" s="924"/>
      <c r="NZU33" s="924"/>
      <c r="NZV33" s="924"/>
      <c r="NZW33" s="924"/>
      <c r="NZX33" s="924"/>
      <c r="NZY33" s="924"/>
      <c r="NZZ33" s="924"/>
      <c r="OAA33" s="924"/>
      <c r="OAB33" s="924"/>
      <c r="OAC33" s="924"/>
      <c r="OAD33" s="924"/>
      <c r="OAE33" s="924"/>
      <c r="OAF33" s="924"/>
      <c r="OAG33" s="924"/>
      <c r="OAH33" s="924"/>
      <c r="OAI33" s="924"/>
      <c r="OAJ33" s="924"/>
      <c r="OAK33" s="924"/>
      <c r="OAL33" s="924"/>
      <c r="OAM33" s="924"/>
      <c r="OAN33" s="924"/>
      <c r="OAO33" s="924"/>
      <c r="OAP33" s="924"/>
      <c r="OAQ33" s="924"/>
      <c r="OAR33" s="924"/>
      <c r="OAS33" s="924"/>
      <c r="OAT33" s="924"/>
      <c r="OAU33" s="924"/>
      <c r="OAV33" s="924"/>
      <c r="OAW33" s="924"/>
      <c r="OAX33" s="924"/>
      <c r="OAY33" s="924"/>
      <c r="OAZ33" s="924"/>
      <c r="OBA33" s="924"/>
      <c r="OBB33" s="924"/>
      <c r="OBC33" s="924"/>
      <c r="OBD33" s="924"/>
      <c r="OBE33" s="924"/>
      <c r="OBF33" s="924"/>
      <c r="OBG33" s="924"/>
      <c r="OBH33" s="924"/>
      <c r="OBI33" s="924"/>
      <c r="OBJ33" s="924"/>
      <c r="OBK33" s="924"/>
      <c r="OBL33" s="924"/>
      <c r="OBM33" s="924"/>
      <c r="OBN33" s="924"/>
      <c r="OBO33" s="924"/>
      <c r="OBP33" s="924"/>
      <c r="OBQ33" s="924"/>
      <c r="OBR33" s="924"/>
      <c r="OBS33" s="924"/>
      <c r="OBT33" s="924"/>
      <c r="OBU33" s="924"/>
      <c r="OBV33" s="924"/>
      <c r="OBW33" s="924"/>
      <c r="OBX33" s="924"/>
      <c r="OBY33" s="924"/>
      <c r="OBZ33" s="924"/>
      <c r="OCA33" s="924"/>
      <c r="OCB33" s="924"/>
      <c r="OCC33" s="924"/>
      <c r="OCD33" s="924"/>
      <c r="OCE33" s="924"/>
      <c r="OCF33" s="924"/>
      <c r="OCG33" s="924"/>
      <c r="OCH33" s="924"/>
      <c r="OCI33" s="924"/>
      <c r="OCJ33" s="924"/>
      <c r="OCK33" s="924"/>
      <c r="OCL33" s="924"/>
      <c r="OCM33" s="924"/>
      <c r="OCN33" s="924"/>
      <c r="OCO33" s="924"/>
      <c r="OCP33" s="924"/>
      <c r="OCQ33" s="924"/>
      <c r="OCR33" s="924"/>
      <c r="OCS33" s="924"/>
      <c r="OCT33" s="924"/>
      <c r="OCU33" s="924"/>
      <c r="OCV33" s="924"/>
      <c r="OCW33" s="924"/>
      <c r="OCX33" s="924"/>
      <c r="OCY33" s="924"/>
      <c r="OCZ33" s="924"/>
      <c r="ODA33" s="924"/>
      <c r="ODB33" s="924"/>
      <c r="ODC33" s="924"/>
      <c r="ODD33" s="924"/>
      <c r="ODE33" s="924"/>
      <c r="ODF33" s="924"/>
      <c r="ODG33" s="924"/>
      <c r="ODH33" s="924"/>
      <c r="ODI33" s="924"/>
      <c r="ODJ33" s="924"/>
      <c r="ODK33" s="924"/>
      <c r="ODL33" s="924"/>
      <c r="ODM33" s="924"/>
      <c r="ODN33" s="924"/>
      <c r="ODO33" s="924"/>
      <c r="ODP33" s="924"/>
      <c r="ODQ33" s="924"/>
      <c r="ODR33" s="924"/>
      <c r="ODS33" s="924"/>
      <c r="ODT33" s="924"/>
      <c r="ODU33" s="924"/>
      <c r="ODV33" s="924"/>
      <c r="ODW33" s="924"/>
      <c r="ODX33" s="924"/>
      <c r="ODY33" s="924"/>
      <c r="ODZ33" s="924"/>
      <c r="OEA33" s="924"/>
      <c r="OEB33" s="924"/>
      <c r="OEC33" s="924"/>
      <c r="OED33" s="924"/>
      <c r="OEE33" s="924"/>
      <c r="OEF33" s="924"/>
      <c r="OEG33" s="924"/>
      <c r="OEH33" s="924"/>
      <c r="OEI33" s="924"/>
      <c r="OEJ33" s="924"/>
      <c r="OEK33" s="924"/>
      <c r="OEL33" s="924"/>
      <c r="OEM33" s="924"/>
      <c r="OEN33" s="924"/>
      <c r="OEO33" s="924"/>
      <c r="OEP33" s="924"/>
      <c r="OEQ33" s="924"/>
      <c r="OER33" s="924"/>
      <c r="OES33" s="924"/>
      <c r="OET33" s="924"/>
      <c r="OEU33" s="924"/>
      <c r="OEV33" s="924"/>
      <c r="OEW33" s="924"/>
      <c r="OEX33" s="924"/>
      <c r="OEY33" s="924"/>
      <c r="OEZ33" s="924"/>
      <c r="OFA33" s="924"/>
      <c r="OFB33" s="924"/>
      <c r="OFC33" s="924"/>
      <c r="OFD33" s="924"/>
      <c r="OFE33" s="924"/>
      <c r="OFF33" s="924"/>
      <c r="OFG33" s="924"/>
      <c r="OFH33" s="924"/>
      <c r="OFI33" s="924"/>
      <c r="OFJ33" s="924"/>
      <c r="OFK33" s="924"/>
      <c r="OFL33" s="924"/>
      <c r="OFM33" s="924"/>
      <c r="OFN33" s="924"/>
      <c r="OFO33" s="924"/>
      <c r="OFP33" s="924"/>
      <c r="OFQ33" s="924"/>
      <c r="OFR33" s="924"/>
      <c r="OFS33" s="924"/>
      <c r="OFT33" s="924"/>
      <c r="OFU33" s="924"/>
      <c r="OFV33" s="924"/>
      <c r="OFW33" s="924"/>
      <c r="OFX33" s="924"/>
      <c r="OFY33" s="924"/>
      <c r="OFZ33" s="924"/>
      <c r="OGA33" s="924"/>
      <c r="OGB33" s="924"/>
      <c r="OGC33" s="924"/>
      <c r="OGD33" s="924"/>
      <c r="OGE33" s="924"/>
      <c r="OGF33" s="924"/>
      <c r="OGG33" s="924"/>
      <c r="OGH33" s="924"/>
      <c r="OGI33" s="924"/>
      <c r="OGJ33" s="924"/>
      <c r="OGK33" s="924"/>
      <c r="OGL33" s="924"/>
      <c r="OGM33" s="924"/>
      <c r="OGN33" s="924"/>
      <c r="OGO33" s="924"/>
      <c r="OGP33" s="924"/>
      <c r="OGQ33" s="924"/>
      <c r="OGR33" s="924"/>
      <c r="OGS33" s="924"/>
      <c r="OGT33" s="924"/>
      <c r="OGU33" s="924"/>
      <c r="OGV33" s="924"/>
      <c r="OGW33" s="924"/>
      <c r="OGX33" s="924"/>
      <c r="OGY33" s="924"/>
      <c r="OGZ33" s="924"/>
      <c r="OHA33" s="924"/>
      <c r="OHB33" s="924"/>
      <c r="OHC33" s="924"/>
      <c r="OHD33" s="924"/>
      <c r="OHE33" s="924"/>
      <c r="OHF33" s="924"/>
      <c r="OHG33" s="924"/>
      <c r="OHH33" s="924"/>
      <c r="OHI33" s="924"/>
      <c r="OHJ33" s="924"/>
      <c r="OHK33" s="924"/>
      <c r="OHL33" s="924"/>
      <c r="OHM33" s="924"/>
      <c r="OHN33" s="924"/>
      <c r="OHO33" s="924"/>
      <c r="OHP33" s="924"/>
      <c r="OHQ33" s="924"/>
      <c r="OHR33" s="924"/>
      <c r="OHS33" s="924"/>
      <c r="OHT33" s="924"/>
      <c r="OHU33" s="924"/>
      <c r="OHV33" s="924"/>
      <c r="OHW33" s="924"/>
      <c r="OHX33" s="924"/>
      <c r="OHY33" s="924"/>
      <c r="OHZ33" s="924"/>
      <c r="OIA33" s="924"/>
      <c r="OIB33" s="924"/>
      <c r="OIC33" s="924"/>
      <c r="OID33" s="924"/>
      <c r="OIE33" s="924"/>
      <c r="OIF33" s="924"/>
      <c r="OIG33" s="924"/>
      <c r="OIH33" s="924"/>
      <c r="OII33" s="924"/>
      <c r="OIJ33" s="924"/>
      <c r="OIK33" s="924"/>
      <c r="OIL33" s="924"/>
      <c r="OIM33" s="924"/>
      <c r="OIN33" s="924"/>
      <c r="OIO33" s="924"/>
      <c r="OIP33" s="924"/>
      <c r="OIQ33" s="924"/>
      <c r="OIR33" s="924"/>
      <c r="OIS33" s="924"/>
      <c r="OIT33" s="924"/>
      <c r="OIU33" s="924"/>
      <c r="OIV33" s="924"/>
      <c r="OIW33" s="924"/>
      <c r="OIX33" s="924"/>
      <c r="OIY33" s="924"/>
      <c r="OIZ33" s="924"/>
      <c r="OJA33" s="924"/>
      <c r="OJB33" s="924"/>
      <c r="OJC33" s="924"/>
      <c r="OJD33" s="924"/>
      <c r="OJE33" s="924"/>
      <c r="OJF33" s="924"/>
      <c r="OJG33" s="924"/>
      <c r="OJH33" s="924"/>
      <c r="OJI33" s="924"/>
      <c r="OJJ33" s="924"/>
      <c r="OJK33" s="924"/>
      <c r="OJL33" s="924"/>
      <c r="OJM33" s="924"/>
      <c r="OJN33" s="924"/>
      <c r="OJO33" s="924"/>
      <c r="OJP33" s="924"/>
      <c r="OJQ33" s="924"/>
      <c r="OJR33" s="924"/>
      <c r="OJS33" s="924"/>
      <c r="OJT33" s="924"/>
      <c r="OJU33" s="924"/>
      <c r="OJV33" s="924"/>
      <c r="OJW33" s="924"/>
      <c r="OJX33" s="924"/>
      <c r="OJY33" s="924"/>
      <c r="OJZ33" s="924"/>
      <c r="OKA33" s="924"/>
      <c r="OKB33" s="924"/>
      <c r="OKC33" s="924"/>
      <c r="OKD33" s="924"/>
      <c r="OKE33" s="924"/>
      <c r="OKF33" s="924"/>
      <c r="OKG33" s="924"/>
      <c r="OKH33" s="924"/>
      <c r="OKI33" s="924"/>
      <c r="OKJ33" s="924"/>
      <c r="OKK33" s="924"/>
      <c r="OKL33" s="924"/>
      <c r="OKM33" s="924"/>
      <c r="OKN33" s="924"/>
      <c r="OKO33" s="924"/>
      <c r="OKP33" s="924"/>
      <c r="OKQ33" s="924"/>
      <c r="OKR33" s="924"/>
      <c r="OKS33" s="924"/>
      <c r="OKT33" s="924"/>
      <c r="OKU33" s="924"/>
      <c r="OKV33" s="924"/>
      <c r="OKW33" s="924"/>
      <c r="OKX33" s="924"/>
      <c r="OKY33" s="924"/>
      <c r="OKZ33" s="924"/>
      <c r="OLA33" s="924"/>
      <c r="OLB33" s="924"/>
      <c r="OLC33" s="924"/>
      <c r="OLD33" s="924"/>
      <c r="OLE33" s="924"/>
      <c r="OLF33" s="924"/>
      <c r="OLG33" s="924"/>
      <c r="OLH33" s="924"/>
      <c r="OLI33" s="924"/>
      <c r="OLJ33" s="924"/>
      <c r="OLK33" s="924"/>
      <c r="OLL33" s="924"/>
      <c r="OLM33" s="924"/>
      <c r="OLN33" s="924"/>
      <c r="OLO33" s="924"/>
      <c r="OLP33" s="924"/>
      <c r="OLQ33" s="924"/>
      <c r="OLR33" s="924"/>
      <c r="OLS33" s="924"/>
      <c r="OLT33" s="924"/>
      <c r="OLU33" s="924"/>
      <c r="OLV33" s="924"/>
      <c r="OLW33" s="924"/>
      <c r="OLX33" s="924"/>
      <c r="OLY33" s="924"/>
      <c r="OLZ33" s="924"/>
      <c r="OMA33" s="924"/>
      <c r="OMB33" s="924"/>
      <c r="OMC33" s="924"/>
      <c r="OMD33" s="924"/>
      <c r="OME33" s="924"/>
      <c r="OMF33" s="924"/>
      <c r="OMG33" s="924"/>
      <c r="OMH33" s="924"/>
      <c r="OMI33" s="924"/>
      <c r="OMJ33" s="924"/>
      <c r="OMK33" s="924"/>
      <c r="OML33" s="924"/>
      <c r="OMM33" s="924"/>
      <c r="OMN33" s="924"/>
      <c r="OMO33" s="924"/>
      <c r="OMP33" s="924"/>
      <c r="OMQ33" s="924"/>
      <c r="OMR33" s="924"/>
      <c r="OMS33" s="924"/>
      <c r="OMT33" s="924"/>
      <c r="OMU33" s="924"/>
      <c r="OMV33" s="924"/>
      <c r="OMW33" s="924"/>
      <c r="OMX33" s="924"/>
      <c r="OMY33" s="924"/>
      <c r="OMZ33" s="924"/>
      <c r="ONA33" s="924"/>
      <c r="ONB33" s="924"/>
      <c r="ONC33" s="924"/>
      <c r="OND33" s="924"/>
      <c r="ONE33" s="924"/>
      <c r="ONF33" s="924"/>
      <c r="ONG33" s="924"/>
      <c r="ONH33" s="924"/>
      <c r="ONI33" s="924"/>
      <c r="ONJ33" s="924"/>
      <c r="ONK33" s="924"/>
      <c r="ONL33" s="924"/>
      <c r="ONM33" s="924"/>
      <c r="ONN33" s="924"/>
      <c r="ONO33" s="924"/>
      <c r="ONP33" s="924"/>
      <c r="ONQ33" s="924"/>
      <c r="ONR33" s="924"/>
      <c r="ONS33" s="924"/>
      <c r="ONT33" s="924"/>
      <c r="ONU33" s="924"/>
      <c r="ONV33" s="924"/>
      <c r="ONW33" s="924"/>
      <c r="ONX33" s="924"/>
      <c r="ONY33" s="924"/>
      <c r="ONZ33" s="924"/>
      <c r="OOA33" s="924"/>
      <c r="OOB33" s="924"/>
      <c r="OOC33" s="924"/>
      <c r="OOD33" s="924"/>
      <c r="OOE33" s="924"/>
      <c r="OOF33" s="924"/>
      <c r="OOG33" s="924"/>
      <c r="OOH33" s="924"/>
      <c r="OOI33" s="924"/>
      <c r="OOJ33" s="924"/>
      <c r="OOK33" s="924"/>
      <c r="OOL33" s="924"/>
      <c r="OOM33" s="924"/>
      <c r="OON33" s="924"/>
      <c r="OOO33" s="924"/>
      <c r="OOP33" s="924"/>
      <c r="OOQ33" s="924"/>
      <c r="OOR33" s="924"/>
      <c r="OOS33" s="924"/>
      <c r="OOT33" s="924"/>
      <c r="OOU33" s="924"/>
      <c r="OOV33" s="924"/>
      <c r="OOW33" s="924"/>
      <c r="OOX33" s="924"/>
      <c r="OOY33" s="924"/>
      <c r="OOZ33" s="924"/>
      <c r="OPA33" s="924"/>
      <c r="OPB33" s="924"/>
      <c r="OPC33" s="924"/>
      <c r="OPD33" s="924"/>
      <c r="OPE33" s="924"/>
      <c r="OPF33" s="924"/>
      <c r="OPG33" s="924"/>
      <c r="OPH33" s="924"/>
      <c r="OPI33" s="924"/>
      <c r="OPJ33" s="924"/>
      <c r="OPK33" s="924"/>
      <c r="OPL33" s="924"/>
      <c r="OPM33" s="924"/>
      <c r="OPN33" s="924"/>
      <c r="OPO33" s="924"/>
      <c r="OPP33" s="924"/>
      <c r="OPQ33" s="924"/>
      <c r="OPR33" s="924"/>
      <c r="OPS33" s="924"/>
      <c r="OPT33" s="924"/>
      <c r="OPU33" s="924"/>
      <c r="OPV33" s="924"/>
      <c r="OPW33" s="924"/>
      <c r="OPX33" s="924"/>
      <c r="OPY33" s="924"/>
      <c r="OPZ33" s="924"/>
      <c r="OQA33" s="924"/>
      <c r="OQB33" s="924"/>
      <c r="OQC33" s="924"/>
      <c r="OQD33" s="924"/>
      <c r="OQE33" s="924"/>
      <c r="OQF33" s="924"/>
      <c r="OQG33" s="924"/>
      <c r="OQH33" s="924"/>
      <c r="OQI33" s="924"/>
      <c r="OQJ33" s="924"/>
      <c r="OQK33" s="924"/>
      <c r="OQL33" s="924"/>
      <c r="OQM33" s="924"/>
      <c r="OQN33" s="924"/>
      <c r="OQO33" s="924"/>
      <c r="OQP33" s="924"/>
      <c r="OQQ33" s="924"/>
      <c r="OQR33" s="924"/>
      <c r="OQS33" s="924"/>
      <c r="OQT33" s="924"/>
      <c r="OQU33" s="924"/>
      <c r="OQV33" s="924"/>
      <c r="OQW33" s="924"/>
      <c r="OQX33" s="924"/>
      <c r="OQY33" s="924"/>
      <c r="OQZ33" s="924"/>
      <c r="ORA33" s="924"/>
      <c r="ORB33" s="924"/>
      <c r="ORC33" s="924"/>
      <c r="ORD33" s="924"/>
      <c r="ORE33" s="924"/>
      <c r="ORF33" s="924"/>
      <c r="ORG33" s="924"/>
      <c r="ORH33" s="924"/>
      <c r="ORI33" s="924"/>
      <c r="ORJ33" s="924"/>
      <c r="ORK33" s="924"/>
      <c r="ORL33" s="924"/>
      <c r="ORM33" s="924"/>
      <c r="ORN33" s="924"/>
      <c r="ORO33" s="924"/>
      <c r="ORP33" s="924"/>
      <c r="ORQ33" s="924"/>
      <c r="ORR33" s="924"/>
      <c r="ORS33" s="924"/>
      <c r="ORT33" s="924"/>
      <c r="ORU33" s="924"/>
      <c r="ORV33" s="924"/>
      <c r="ORW33" s="924"/>
      <c r="ORX33" s="924"/>
      <c r="ORY33" s="924"/>
      <c r="ORZ33" s="924"/>
      <c r="OSA33" s="924"/>
      <c r="OSB33" s="924"/>
      <c r="OSC33" s="924"/>
      <c r="OSD33" s="924"/>
      <c r="OSE33" s="924"/>
      <c r="OSF33" s="924"/>
      <c r="OSG33" s="924"/>
      <c r="OSH33" s="924"/>
      <c r="OSI33" s="924"/>
      <c r="OSJ33" s="924"/>
      <c r="OSK33" s="924"/>
      <c r="OSL33" s="924"/>
      <c r="OSM33" s="924"/>
      <c r="OSN33" s="924"/>
      <c r="OSO33" s="924"/>
      <c r="OSP33" s="924"/>
      <c r="OSQ33" s="924"/>
      <c r="OSR33" s="924"/>
      <c r="OSS33" s="924"/>
      <c r="OST33" s="924"/>
      <c r="OSU33" s="924"/>
      <c r="OSV33" s="924"/>
      <c r="OSW33" s="924"/>
      <c r="OSX33" s="924"/>
      <c r="OSY33" s="924"/>
      <c r="OSZ33" s="924"/>
      <c r="OTA33" s="924"/>
      <c r="OTB33" s="924"/>
      <c r="OTC33" s="924"/>
      <c r="OTD33" s="924"/>
      <c r="OTE33" s="924"/>
      <c r="OTF33" s="924"/>
      <c r="OTG33" s="924"/>
      <c r="OTH33" s="924"/>
      <c r="OTI33" s="924"/>
      <c r="OTJ33" s="924"/>
      <c r="OTK33" s="924"/>
      <c r="OTL33" s="924"/>
      <c r="OTM33" s="924"/>
      <c r="OTN33" s="924"/>
      <c r="OTO33" s="924"/>
      <c r="OTP33" s="924"/>
      <c r="OTQ33" s="924"/>
      <c r="OTR33" s="924"/>
      <c r="OTS33" s="924"/>
      <c r="OTT33" s="924"/>
      <c r="OTU33" s="924"/>
      <c r="OTV33" s="924"/>
      <c r="OTW33" s="924"/>
      <c r="OTX33" s="924"/>
      <c r="OTY33" s="924"/>
      <c r="OTZ33" s="924"/>
      <c r="OUA33" s="924"/>
      <c r="OUB33" s="924"/>
      <c r="OUC33" s="924"/>
      <c r="OUD33" s="924"/>
      <c r="OUE33" s="924"/>
      <c r="OUF33" s="924"/>
      <c r="OUG33" s="924"/>
      <c r="OUH33" s="924"/>
      <c r="OUI33" s="924"/>
      <c r="OUJ33" s="924"/>
      <c r="OUK33" s="924"/>
      <c r="OUL33" s="924"/>
      <c r="OUM33" s="924"/>
      <c r="OUN33" s="924"/>
      <c r="OUO33" s="924"/>
      <c r="OUP33" s="924"/>
      <c r="OUQ33" s="924"/>
      <c r="OUR33" s="924"/>
      <c r="OUS33" s="924"/>
      <c r="OUT33" s="924"/>
      <c r="OUU33" s="924"/>
      <c r="OUV33" s="924"/>
      <c r="OUW33" s="924"/>
      <c r="OUX33" s="924"/>
      <c r="OUY33" s="924"/>
      <c r="OUZ33" s="924"/>
      <c r="OVA33" s="924"/>
      <c r="OVB33" s="924"/>
      <c r="OVC33" s="924"/>
      <c r="OVD33" s="924"/>
      <c r="OVE33" s="924"/>
      <c r="OVF33" s="924"/>
      <c r="OVG33" s="924"/>
      <c r="OVH33" s="924"/>
      <c r="OVI33" s="924"/>
      <c r="OVJ33" s="924"/>
      <c r="OVK33" s="924"/>
      <c r="OVL33" s="924"/>
      <c r="OVM33" s="924"/>
      <c r="OVN33" s="924"/>
      <c r="OVO33" s="924"/>
      <c r="OVP33" s="924"/>
      <c r="OVQ33" s="924"/>
      <c r="OVR33" s="924"/>
      <c r="OVS33" s="924"/>
      <c r="OVT33" s="924"/>
      <c r="OVU33" s="924"/>
      <c r="OVV33" s="924"/>
      <c r="OVW33" s="924"/>
      <c r="OVX33" s="924"/>
      <c r="OVY33" s="924"/>
      <c r="OVZ33" s="924"/>
      <c r="OWA33" s="924"/>
      <c r="OWB33" s="924"/>
      <c r="OWC33" s="924"/>
      <c r="OWD33" s="924"/>
      <c r="OWE33" s="924"/>
      <c r="OWF33" s="924"/>
      <c r="OWG33" s="924"/>
      <c r="OWH33" s="924"/>
      <c r="OWI33" s="924"/>
      <c r="OWJ33" s="924"/>
      <c r="OWK33" s="924"/>
      <c r="OWL33" s="924"/>
      <c r="OWM33" s="924"/>
      <c r="OWN33" s="924"/>
      <c r="OWO33" s="924"/>
      <c r="OWP33" s="924"/>
      <c r="OWQ33" s="924"/>
      <c r="OWR33" s="924"/>
      <c r="OWS33" s="924"/>
      <c r="OWT33" s="924"/>
      <c r="OWU33" s="924"/>
      <c r="OWV33" s="924"/>
      <c r="OWW33" s="924"/>
      <c r="OWX33" s="924"/>
      <c r="OWY33" s="924"/>
      <c r="OWZ33" s="924"/>
      <c r="OXA33" s="924"/>
      <c r="OXB33" s="924"/>
      <c r="OXC33" s="924"/>
      <c r="OXD33" s="924"/>
      <c r="OXE33" s="924"/>
      <c r="OXF33" s="924"/>
      <c r="OXG33" s="924"/>
      <c r="OXH33" s="924"/>
      <c r="OXI33" s="924"/>
      <c r="OXJ33" s="924"/>
      <c r="OXK33" s="924"/>
      <c r="OXL33" s="924"/>
      <c r="OXM33" s="924"/>
      <c r="OXN33" s="924"/>
      <c r="OXO33" s="924"/>
      <c r="OXP33" s="924"/>
      <c r="OXQ33" s="924"/>
      <c r="OXR33" s="924"/>
      <c r="OXS33" s="924"/>
      <c r="OXT33" s="924"/>
      <c r="OXU33" s="924"/>
      <c r="OXV33" s="924"/>
      <c r="OXW33" s="924"/>
      <c r="OXX33" s="924"/>
      <c r="OXY33" s="924"/>
      <c r="OXZ33" s="924"/>
      <c r="OYA33" s="924"/>
      <c r="OYB33" s="924"/>
      <c r="OYC33" s="924"/>
      <c r="OYD33" s="924"/>
      <c r="OYE33" s="924"/>
      <c r="OYF33" s="924"/>
      <c r="OYG33" s="924"/>
      <c r="OYH33" s="924"/>
      <c r="OYI33" s="924"/>
      <c r="OYJ33" s="924"/>
      <c r="OYK33" s="924"/>
      <c r="OYL33" s="924"/>
      <c r="OYM33" s="924"/>
      <c r="OYN33" s="924"/>
      <c r="OYO33" s="924"/>
      <c r="OYP33" s="924"/>
      <c r="OYQ33" s="924"/>
      <c r="OYR33" s="924"/>
      <c r="OYS33" s="924"/>
      <c r="OYT33" s="924"/>
      <c r="OYU33" s="924"/>
      <c r="OYV33" s="924"/>
      <c r="OYW33" s="924"/>
      <c r="OYX33" s="924"/>
      <c r="OYY33" s="924"/>
      <c r="OYZ33" s="924"/>
      <c r="OZA33" s="924"/>
      <c r="OZB33" s="924"/>
      <c r="OZC33" s="924"/>
      <c r="OZD33" s="924"/>
      <c r="OZE33" s="924"/>
      <c r="OZF33" s="924"/>
      <c r="OZG33" s="924"/>
      <c r="OZH33" s="924"/>
      <c r="OZI33" s="924"/>
      <c r="OZJ33" s="924"/>
      <c r="OZK33" s="924"/>
      <c r="OZL33" s="924"/>
      <c r="OZM33" s="924"/>
      <c r="OZN33" s="924"/>
      <c r="OZO33" s="924"/>
      <c r="OZP33" s="924"/>
      <c r="OZQ33" s="924"/>
      <c r="OZR33" s="924"/>
      <c r="OZS33" s="924"/>
      <c r="OZT33" s="924"/>
      <c r="OZU33" s="924"/>
      <c r="OZV33" s="924"/>
      <c r="OZW33" s="924"/>
      <c r="OZX33" s="924"/>
      <c r="OZY33" s="924"/>
      <c r="OZZ33" s="924"/>
      <c r="PAA33" s="924"/>
      <c r="PAB33" s="924"/>
      <c r="PAC33" s="924"/>
      <c r="PAD33" s="924"/>
      <c r="PAE33" s="924"/>
      <c r="PAF33" s="924"/>
      <c r="PAG33" s="924"/>
      <c r="PAH33" s="924"/>
      <c r="PAI33" s="924"/>
      <c r="PAJ33" s="924"/>
      <c r="PAK33" s="924"/>
      <c r="PAL33" s="924"/>
      <c r="PAM33" s="924"/>
      <c r="PAN33" s="924"/>
      <c r="PAO33" s="924"/>
      <c r="PAP33" s="924"/>
      <c r="PAQ33" s="924"/>
      <c r="PAR33" s="924"/>
      <c r="PAS33" s="924"/>
      <c r="PAT33" s="924"/>
      <c r="PAU33" s="924"/>
      <c r="PAV33" s="924"/>
      <c r="PAW33" s="924"/>
      <c r="PAX33" s="924"/>
      <c r="PAY33" s="924"/>
      <c r="PAZ33" s="924"/>
      <c r="PBA33" s="924"/>
      <c r="PBB33" s="924"/>
      <c r="PBC33" s="924"/>
      <c r="PBD33" s="924"/>
      <c r="PBE33" s="924"/>
      <c r="PBF33" s="924"/>
      <c r="PBG33" s="924"/>
      <c r="PBH33" s="924"/>
      <c r="PBI33" s="924"/>
      <c r="PBJ33" s="924"/>
      <c r="PBK33" s="924"/>
      <c r="PBL33" s="924"/>
      <c r="PBM33" s="924"/>
      <c r="PBN33" s="924"/>
      <c r="PBO33" s="924"/>
      <c r="PBP33" s="924"/>
      <c r="PBQ33" s="924"/>
      <c r="PBR33" s="924"/>
      <c r="PBS33" s="924"/>
      <c r="PBT33" s="924"/>
      <c r="PBU33" s="924"/>
      <c r="PBV33" s="924"/>
      <c r="PBW33" s="924"/>
      <c r="PBX33" s="924"/>
      <c r="PBY33" s="924"/>
      <c r="PBZ33" s="924"/>
      <c r="PCA33" s="924"/>
      <c r="PCB33" s="924"/>
      <c r="PCC33" s="924"/>
      <c r="PCD33" s="924"/>
      <c r="PCE33" s="924"/>
      <c r="PCF33" s="924"/>
      <c r="PCG33" s="924"/>
      <c r="PCH33" s="924"/>
      <c r="PCI33" s="924"/>
      <c r="PCJ33" s="924"/>
      <c r="PCK33" s="924"/>
      <c r="PCL33" s="924"/>
      <c r="PCM33" s="924"/>
      <c r="PCN33" s="924"/>
      <c r="PCO33" s="924"/>
      <c r="PCP33" s="924"/>
      <c r="PCQ33" s="924"/>
      <c r="PCR33" s="924"/>
      <c r="PCS33" s="924"/>
      <c r="PCT33" s="924"/>
      <c r="PCU33" s="924"/>
      <c r="PCV33" s="924"/>
      <c r="PCW33" s="924"/>
      <c r="PCX33" s="924"/>
      <c r="PCY33" s="924"/>
      <c r="PCZ33" s="924"/>
      <c r="PDA33" s="924"/>
      <c r="PDB33" s="924"/>
      <c r="PDC33" s="924"/>
      <c r="PDD33" s="924"/>
      <c r="PDE33" s="924"/>
      <c r="PDF33" s="924"/>
      <c r="PDG33" s="924"/>
      <c r="PDH33" s="924"/>
      <c r="PDI33" s="924"/>
      <c r="PDJ33" s="924"/>
      <c r="PDK33" s="924"/>
      <c r="PDL33" s="924"/>
      <c r="PDM33" s="924"/>
      <c r="PDN33" s="924"/>
      <c r="PDO33" s="924"/>
      <c r="PDP33" s="924"/>
      <c r="PDQ33" s="924"/>
      <c r="PDR33" s="924"/>
      <c r="PDS33" s="924"/>
      <c r="PDT33" s="924"/>
      <c r="PDU33" s="924"/>
      <c r="PDV33" s="924"/>
      <c r="PDW33" s="924"/>
      <c r="PDX33" s="924"/>
      <c r="PDY33" s="924"/>
      <c r="PDZ33" s="924"/>
      <c r="PEA33" s="924"/>
      <c r="PEB33" s="924"/>
      <c r="PEC33" s="924"/>
      <c r="PED33" s="924"/>
      <c r="PEE33" s="924"/>
      <c r="PEF33" s="924"/>
      <c r="PEG33" s="924"/>
      <c r="PEH33" s="924"/>
      <c r="PEI33" s="924"/>
      <c r="PEJ33" s="924"/>
      <c r="PEK33" s="924"/>
      <c r="PEL33" s="924"/>
      <c r="PEM33" s="924"/>
      <c r="PEN33" s="924"/>
      <c r="PEO33" s="924"/>
      <c r="PEP33" s="924"/>
      <c r="PEQ33" s="924"/>
      <c r="PER33" s="924"/>
      <c r="PES33" s="924"/>
      <c r="PET33" s="924"/>
      <c r="PEU33" s="924"/>
      <c r="PEV33" s="924"/>
      <c r="PEW33" s="924"/>
      <c r="PEX33" s="924"/>
      <c r="PEY33" s="924"/>
      <c r="PEZ33" s="924"/>
      <c r="PFA33" s="924"/>
      <c r="PFB33" s="924"/>
      <c r="PFC33" s="924"/>
      <c r="PFD33" s="924"/>
      <c r="PFE33" s="924"/>
      <c r="PFF33" s="924"/>
      <c r="PFG33" s="924"/>
      <c r="PFH33" s="924"/>
      <c r="PFI33" s="924"/>
      <c r="PFJ33" s="924"/>
      <c r="PFK33" s="924"/>
      <c r="PFL33" s="924"/>
      <c r="PFM33" s="924"/>
      <c r="PFN33" s="924"/>
      <c r="PFO33" s="924"/>
      <c r="PFP33" s="924"/>
      <c r="PFQ33" s="924"/>
      <c r="PFR33" s="924"/>
      <c r="PFS33" s="924"/>
      <c r="PFT33" s="924"/>
      <c r="PFU33" s="924"/>
      <c r="PFV33" s="924"/>
      <c r="PFW33" s="924"/>
      <c r="PFX33" s="924"/>
      <c r="PFY33" s="924"/>
      <c r="PFZ33" s="924"/>
      <c r="PGA33" s="924"/>
      <c r="PGB33" s="924"/>
      <c r="PGC33" s="924"/>
      <c r="PGD33" s="924"/>
      <c r="PGE33" s="924"/>
      <c r="PGF33" s="924"/>
      <c r="PGG33" s="924"/>
      <c r="PGH33" s="924"/>
      <c r="PGI33" s="924"/>
      <c r="PGJ33" s="924"/>
      <c r="PGK33" s="924"/>
      <c r="PGL33" s="924"/>
      <c r="PGM33" s="924"/>
      <c r="PGN33" s="924"/>
      <c r="PGO33" s="924"/>
      <c r="PGP33" s="924"/>
      <c r="PGQ33" s="924"/>
      <c r="PGR33" s="924"/>
      <c r="PGS33" s="924"/>
      <c r="PGT33" s="924"/>
      <c r="PGU33" s="924"/>
      <c r="PGV33" s="924"/>
      <c r="PGW33" s="924"/>
      <c r="PGX33" s="924"/>
      <c r="PGY33" s="924"/>
      <c r="PGZ33" s="924"/>
      <c r="PHA33" s="924"/>
      <c r="PHB33" s="924"/>
      <c r="PHC33" s="924"/>
      <c r="PHD33" s="924"/>
      <c r="PHE33" s="924"/>
      <c r="PHF33" s="924"/>
      <c r="PHG33" s="924"/>
      <c r="PHH33" s="924"/>
      <c r="PHI33" s="924"/>
      <c r="PHJ33" s="924"/>
      <c r="PHK33" s="924"/>
      <c r="PHL33" s="924"/>
      <c r="PHM33" s="924"/>
      <c r="PHN33" s="924"/>
      <c r="PHO33" s="924"/>
      <c r="PHP33" s="924"/>
      <c r="PHQ33" s="924"/>
      <c r="PHR33" s="924"/>
      <c r="PHS33" s="924"/>
      <c r="PHT33" s="924"/>
      <c r="PHU33" s="924"/>
      <c r="PHV33" s="924"/>
      <c r="PHW33" s="924"/>
      <c r="PHX33" s="924"/>
      <c r="PHY33" s="924"/>
      <c r="PHZ33" s="924"/>
      <c r="PIA33" s="924"/>
      <c r="PIB33" s="924"/>
      <c r="PIC33" s="924"/>
      <c r="PID33" s="924"/>
      <c r="PIE33" s="924"/>
      <c r="PIF33" s="924"/>
      <c r="PIG33" s="924"/>
      <c r="PIH33" s="924"/>
      <c r="PII33" s="924"/>
      <c r="PIJ33" s="924"/>
      <c r="PIK33" s="924"/>
      <c r="PIL33" s="924"/>
      <c r="PIM33" s="924"/>
      <c r="PIN33" s="924"/>
      <c r="PIO33" s="924"/>
      <c r="PIP33" s="924"/>
      <c r="PIQ33" s="924"/>
      <c r="PIR33" s="924"/>
      <c r="PIS33" s="924"/>
      <c r="PIT33" s="924"/>
      <c r="PIU33" s="924"/>
      <c r="PIV33" s="924"/>
      <c r="PIW33" s="924"/>
      <c r="PIX33" s="924"/>
      <c r="PIY33" s="924"/>
      <c r="PIZ33" s="924"/>
      <c r="PJA33" s="924"/>
      <c r="PJB33" s="924"/>
      <c r="PJC33" s="924"/>
      <c r="PJD33" s="924"/>
      <c r="PJE33" s="924"/>
      <c r="PJF33" s="924"/>
      <c r="PJG33" s="924"/>
      <c r="PJH33" s="924"/>
      <c r="PJI33" s="924"/>
      <c r="PJJ33" s="924"/>
      <c r="PJK33" s="924"/>
      <c r="PJL33" s="924"/>
      <c r="PJM33" s="924"/>
      <c r="PJN33" s="924"/>
      <c r="PJO33" s="924"/>
      <c r="PJP33" s="924"/>
      <c r="PJQ33" s="924"/>
      <c r="PJR33" s="924"/>
      <c r="PJS33" s="924"/>
      <c r="PJT33" s="924"/>
      <c r="PJU33" s="924"/>
      <c r="PJV33" s="924"/>
      <c r="PJW33" s="924"/>
      <c r="PJX33" s="924"/>
      <c r="PJY33" s="924"/>
      <c r="PJZ33" s="924"/>
      <c r="PKA33" s="924"/>
      <c r="PKB33" s="924"/>
      <c r="PKC33" s="924"/>
      <c r="PKD33" s="924"/>
      <c r="PKE33" s="924"/>
      <c r="PKF33" s="924"/>
      <c r="PKG33" s="924"/>
      <c r="PKH33" s="924"/>
      <c r="PKI33" s="924"/>
      <c r="PKJ33" s="924"/>
      <c r="PKK33" s="924"/>
      <c r="PKL33" s="924"/>
      <c r="PKM33" s="924"/>
      <c r="PKN33" s="924"/>
      <c r="PKO33" s="924"/>
      <c r="PKP33" s="924"/>
      <c r="PKQ33" s="924"/>
      <c r="PKR33" s="924"/>
      <c r="PKS33" s="924"/>
      <c r="PKT33" s="924"/>
      <c r="PKU33" s="924"/>
      <c r="PKV33" s="924"/>
      <c r="PKW33" s="924"/>
      <c r="PKX33" s="924"/>
      <c r="PKY33" s="924"/>
      <c r="PKZ33" s="924"/>
      <c r="PLA33" s="924"/>
      <c r="PLB33" s="924"/>
      <c r="PLC33" s="924"/>
      <c r="PLD33" s="924"/>
      <c r="PLE33" s="924"/>
      <c r="PLF33" s="924"/>
      <c r="PLG33" s="924"/>
      <c r="PLH33" s="924"/>
      <c r="PLI33" s="924"/>
      <c r="PLJ33" s="924"/>
      <c r="PLK33" s="924"/>
      <c r="PLL33" s="924"/>
      <c r="PLM33" s="924"/>
      <c r="PLN33" s="924"/>
      <c r="PLO33" s="924"/>
      <c r="PLP33" s="924"/>
      <c r="PLQ33" s="924"/>
      <c r="PLR33" s="924"/>
      <c r="PLS33" s="924"/>
      <c r="PLT33" s="924"/>
      <c r="PLU33" s="924"/>
      <c r="PLV33" s="924"/>
      <c r="PLW33" s="924"/>
      <c r="PLX33" s="924"/>
      <c r="PLY33" s="924"/>
      <c r="PLZ33" s="924"/>
      <c r="PMA33" s="924"/>
      <c r="PMB33" s="924"/>
      <c r="PMC33" s="924"/>
      <c r="PMD33" s="924"/>
      <c r="PME33" s="924"/>
      <c r="PMF33" s="924"/>
      <c r="PMG33" s="924"/>
      <c r="PMH33" s="924"/>
      <c r="PMI33" s="924"/>
      <c r="PMJ33" s="924"/>
      <c r="PMK33" s="924"/>
      <c r="PML33" s="924"/>
      <c r="PMM33" s="924"/>
      <c r="PMN33" s="924"/>
      <c r="PMO33" s="924"/>
      <c r="PMP33" s="924"/>
      <c r="PMQ33" s="924"/>
      <c r="PMR33" s="924"/>
      <c r="PMS33" s="924"/>
      <c r="PMT33" s="924"/>
      <c r="PMU33" s="924"/>
      <c r="PMV33" s="924"/>
      <c r="PMW33" s="924"/>
      <c r="PMX33" s="924"/>
      <c r="PMY33" s="924"/>
      <c r="PMZ33" s="924"/>
      <c r="PNA33" s="924"/>
      <c r="PNB33" s="924"/>
      <c r="PNC33" s="924"/>
      <c r="PND33" s="924"/>
      <c r="PNE33" s="924"/>
      <c r="PNF33" s="924"/>
      <c r="PNG33" s="924"/>
      <c r="PNH33" s="924"/>
      <c r="PNI33" s="924"/>
      <c r="PNJ33" s="924"/>
      <c r="PNK33" s="924"/>
      <c r="PNL33" s="924"/>
      <c r="PNM33" s="924"/>
      <c r="PNN33" s="924"/>
      <c r="PNO33" s="924"/>
      <c r="PNP33" s="924"/>
      <c r="PNQ33" s="924"/>
      <c r="PNR33" s="924"/>
      <c r="PNS33" s="924"/>
      <c r="PNT33" s="924"/>
      <c r="PNU33" s="924"/>
      <c r="PNV33" s="924"/>
      <c r="PNW33" s="924"/>
      <c r="PNX33" s="924"/>
      <c r="PNY33" s="924"/>
      <c r="PNZ33" s="924"/>
      <c r="POA33" s="924"/>
      <c r="POB33" s="924"/>
      <c r="POC33" s="924"/>
      <c r="POD33" s="924"/>
      <c r="POE33" s="924"/>
      <c r="POF33" s="924"/>
      <c r="POG33" s="924"/>
      <c r="POH33" s="924"/>
      <c r="POI33" s="924"/>
      <c r="POJ33" s="924"/>
      <c r="POK33" s="924"/>
      <c r="POL33" s="924"/>
      <c r="POM33" s="924"/>
      <c r="PON33" s="924"/>
      <c r="POO33" s="924"/>
      <c r="POP33" s="924"/>
      <c r="POQ33" s="924"/>
      <c r="POR33" s="924"/>
      <c r="POS33" s="924"/>
      <c r="POT33" s="924"/>
      <c r="POU33" s="924"/>
      <c r="POV33" s="924"/>
      <c r="POW33" s="924"/>
      <c r="POX33" s="924"/>
      <c r="POY33" s="924"/>
      <c r="POZ33" s="924"/>
      <c r="PPA33" s="924"/>
      <c r="PPB33" s="924"/>
      <c r="PPC33" s="924"/>
      <c r="PPD33" s="924"/>
      <c r="PPE33" s="924"/>
      <c r="PPF33" s="924"/>
      <c r="PPG33" s="924"/>
      <c r="PPH33" s="924"/>
      <c r="PPI33" s="924"/>
      <c r="PPJ33" s="924"/>
      <c r="PPK33" s="924"/>
      <c r="PPL33" s="924"/>
      <c r="PPM33" s="924"/>
      <c r="PPN33" s="924"/>
      <c r="PPO33" s="924"/>
      <c r="PPP33" s="924"/>
      <c r="PPQ33" s="924"/>
      <c r="PPR33" s="924"/>
      <c r="PPS33" s="924"/>
      <c r="PPT33" s="924"/>
      <c r="PPU33" s="924"/>
      <c r="PPV33" s="924"/>
      <c r="PPW33" s="924"/>
      <c r="PPX33" s="924"/>
      <c r="PPY33" s="924"/>
      <c r="PPZ33" s="924"/>
      <c r="PQA33" s="924"/>
      <c r="PQB33" s="924"/>
      <c r="PQC33" s="924"/>
      <c r="PQD33" s="924"/>
      <c r="PQE33" s="924"/>
      <c r="PQF33" s="924"/>
      <c r="PQG33" s="924"/>
      <c r="PQH33" s="924"/>
      <c r="PQI33" s="924"/>
      <c r="PQJ33" s="924"/>
      <c r="PQK33" s="924"/>
      <c r="PQL33" s="924"/>
      <c r="PQM33" s="924"/>
      <c r="PQN33" s="924"/>
      <c r="PQO33" s="924"/>
      <c r="PQP33" s="924"/>
      <c r="PQQ33" s="924"/>
      <c r="PQR33" s="924"/>
      <c r="PQS33" s="924"/>
      <c r="PQT33" s="924"/>
      <c r="PQU33" s="924"/>
      <c r="PQV33" s="924"/>
      <c r="PQW33" s="924"/>
      <c r="PQX33" s="924"/>
      <c r="PQY33" s="924"/>
      <c r="PQZ33" s="924"/>
      <c r="PRA33" s="924"/>
      <c r="PRB33" s="924"/>
      <c r="PRC33" s="924"/>
      <c r="PRD33" s="924"/>
      <c r="PRE33" s="924"/>
      <c r="PRF33" s="924"/>
      <c r="PRG33" s="924"/>
      <c r="PRH33" s="924"/>
      <c r="PRI33" s="924"/>
      <c r="PRJ33" s="924"/>
      <c r="PRK33" s="924"/>
      <c r="PRL33" s="924"/>
      <c r="PRM33" s="924"/>
      <c r="PRN33" s="924"/>
      <c r="PRO33" s="924"/>
      <c r="PRP33" s="924"/>
      <c r="PRQ33" s="924"/>
      <c r="PRR33" s="924"/>
      <c r="PRS33" s="924"/>
      <c r="PRT33" s="924"/>
      <c r="PRU33" s="924"/>
      <c r="PRV33" s="924"/>
      <c r="PRW33" s="924"/>
      <c r="PRX33" s="924"/>
      <c r="PRY33" s="924"/>
      <c r="PRZ33" s="924"/>
      <c r="PSA33" s="924"/>
      <c r="PSB33" s="924"/>
      <c r="PSC33" s="924"/>
      <c r="PSD33" s="924"/>
      <c r="PSE33" s="924"/>
      <c r="PSF33" s="924"/>
      <c r="PSG33" s="924"/>
      <c r="PSH33" s="924"/>
      <c r="PSI33" s="924"/>
      <c r="PSJ33" s="924"/>
      <c r="PSK33" s="924"/>
      <c r="PSL33" s="924"/>
      <c r="PSM33" s="924"/>
      <c r="PSN33" s="924"/>
      <c r="PSO33" s="924"/>
      <c r="PSP33" s="924"/>
      <c r="PSQ33" s="924"/>
      <c r="PSR33" s="924"/>
      <c r="PSS33" s="924"/>
      <c r="PST33" s="924"/>
      <c r="PSU33" s="924"/>
      <c r="PSV33" s="924"/>
      <c r="PSW33" s="924"/>
      <c r="PSX33" s="924"/>
      <c r="PSY33" s="924"/>
      <c r="PSZ33" s="924"/>
      <c r="PTA33" s="924"/>
      <c r="PTB33" s="924"/>
      <c r="PTC33" s="924"/>
      <c r="PTD33" s="924"/>
      <c r="PTE33" s="924"/>
      <c r="PTF33" s="924"/>
      <c r="PTG33" s="924"/>
      <c r="PTH33" s="924"/>
      <c r="PTI33" s="924"/>
      <c r="PTJ33" s="924"/>
      <c r="PTK33" s="924"/>
      <c r="PTL33" s="924"/>
      <c r="PTM33" s="924"/>
      <c r="PTN33" s="924"/>
      <c r="PTO33" s="924"/>
      <c r="PTP33" s="924"/>
      <c r="PTQ33" s="924"/>
      <c r="PTR33" s="924"/>
      <c r="PTS33" s="924"/>
      <c r="PTT33" s="924"/>
      <c r="PTU33" s="924"/>
      <c r="PTV33" s="924"/>
      <c r="PTW33" s="924"/>
      <c r="PTX33" s="924"/>
      <c r="PTY33" s="924"/>
      <c r="PTZ33" s="924"/>
      <c r="PUA33" s="924"/>
      <c r="PUB33" s="924"/>
      <c r="PUC33" s="924"/>
      <c r="PUD33" s="924"/>
      <c r="PUE33" s="924"/>
      <c r="PUF33" s="924"/>
      <c r="PUG33" s="924"/>
      <c r="PUH33" s="924"/>
      <c r="PUI33" s="924"/>
      <c r="PUJ33" s="924"/>
      <c r="PUK33" s="924"/>
      <c r="PUL33" s="924"/>
      <c r="PUM33" s="924"/>
      <c r="PUN33" s="924"/>
      <c r="PUO33" s="924"/>
      <c r="PUP33" s="924"/>
      <c r="PUQ33" s="924"/>
      <c r="PUR33" s="924"/>
      <c r="PUS33" s="924"/>
      <c r="PUT33" s="924"/>
      <c r="PUU33" s="924"/>
      <c r="PUV33" s="924"/>
      <c r="PUW33" s="924"/>
      <c r="PUX33" s="924"/>
      <c r="PUY33" s="924"/>
      <c r="PUZ33" s="924"/>
      <c r="PVA33" s="924"/>
      <c r="PVB33" s="924"/>
      <c r="PVC33" s="924"/>
      <c r="PVD33" s="924"/>
      <c r="PVE33" s="924"/>
      <c r="PVF33" s="924"/>
      <c r="PVG33" s="924"/>
      <c r="PVH33" s="924"/>
      <c r="PVI33" s="924"/>
      <c r="PVJ33" s="924"/>
      <c r="PVK33" s="924"/>
      <c r="PVL33" s="924"/>
      <c r="PVM33" s="924"/>
      <c r="PVN33" s="924"/>
      <c r="PVO33" s="924"/>
      <c r="PVP33" s="924"/>
      <c r="PVQ33" s="924"/>
      <c r="PVR33" s="924"/>
      <c r="PVS33" s="924"/>
      <c r="PVT33" s="924"/>
      <c r="PVU33" s="924"/>
      <c r="PVV33" s="924"/>
      <c r="PVW33" s="924"/>
      <c r="PVX33" s="924"/>
      <c r="PVY33" s="924"/>
      <c r="PVZ33" s="924"/>
      <c r="PWA33" s="924"/>
      <c r="PWB33" s="924"/>
      <c r="PWC33" s="924"/>
      <c r="PWD33" s="924"/>
      <c r="PWE33" s="924"/>
      <c r="PWF33" s="924"/>
      <c r="PWG33" s="924"/>
      <c r="PWH33" s="924"/>
      <c r="PWI33" s="924"/>
      <c r="PWJ33" s="924"/>
      <c r="PWK33" s="924"/>
      <c r="PWL33" s="924"/>
      <c r="PWM33" s="924"/>
      <c r="PWN33" s="924"/>
      <c r="PWO33" s="924"/>
      <c r="PWP33" s="924"/>
      <c r="PWQ33" s="924"/>
      <c r="PWR33" s="924"/>
      <c r="PWS33" s="924"/>
      <c r="PWT33" s="924"/>
      <c r="PWU33" s="924"/>
      <c r="PWV33" s="924"/>
      <c r="PWW33" s="924"/>
      <c r="PWX33" s="924"/>
      <c r="PWY33" s="924"/>
      <c r="PWZ33" s="924"/>
      <c r="PXA33" s="924"/>
      <c r="PXB33" s="924"/>
      <c r="PXC33" s="924"/>
      <c r="PXD33" s="924"/>
      <c r="PXE33" s="924"/>
      <c r="PXF33" s="924"/>
      <c r="PXG33" s="924"/>
      <c r="PXH33" s="924"/>
      <c r="PXI33" s="924"/>
      <c r="PXJ33" s="924"/>
      <c r="PXK33" s="924"/>
      <c r="PXL33" s="924"/>
      <c r="PXM33" s="924"/>
      <c r="PXN33" s="924"/>
      <c r="PXO33" s="924"/>
      <c r="PXP33" s="924"/>
      <c r="PXQ33" s="924"/>
      <c r="PXR33" s="924"/>
      <c r="PXS33" s="924"/>
      <c r="PXT33" s="924"/>
      <c r="PXU33" s="924"/>
      <c r="PXV33" s="924"/>
      <c r="PXW33" s="924"/>
      <c r="PXX33" s="924"/>
      <c r="PXY33" s="924"/>
      <c r="PXZ33" s="924"/>
      <c r="PYA33" s="924"/>
      <c r="PYB33" s="924"/>
      <c r="PYC33" s="924"/>
      <c r="PYD33" s="924"/>
      <c r="PYE33" s="924"/>
      <c r="PYF33" s="924"/>
      <c r="PYG33" s="924"/>
      <c r="PYH33" s="924"/>
      <c r="PYI33" s="924"/>
      <c r="PYJ33" s="924"/>
      <c r="PYK33" s="924"/>
      <c r="PYL33" s="924"/>
      <c r="PYM33" s="924"/>
      <c r="PYN33" s="924"/>
      <c r="PYO33" s="924"/>
      <c r="PYP33" s="924"/>
      <c r="PYQ33" s="924"/>
      <c r="PYR33" s="924"/>
      <c r="PYS33" s="924"/>
      <c r="PYT33" s="924"/>
      <c r="PYU33" s="924"/>
      <c r="PYV33" s="924"/>
      <c r="PYW33" s="924"/>
      <c r="PYX33" s="924"/>
      <c r="PYY33" s="924"/>
      <c r="PYZ33" s="924"/>
      <c r="PZA33" s="924"/>
      <c r="PZB33" s="924"/>
      <c r="PZC33" s="924"/>
      <c r="PZD33" s="924"/>
      <c r="PZE33" s="924"/>
      <c r="PZF33" s="924"/>
      <c r="PZG33" s="924"/>
      <c r="PZH33" s="924"/>
      <c r="PZI33" s="924"/>
      <c r="PZJ33" s="924"/>
      <c r="PZK33" s="924"/>
      <c r="PZL33" s="924"/>
      <c r="PZM33" s="924"/>
      <c r="PZN33" s="924"/>
      <c r="PZO33" s="924"/>
      <c r="PZP33" s="924"/>
      <c r="PZQ33" s="924"/>
      <c r="PZR33" s="924"/>
      <c r="PZS33" s="924"/>
      <c r="PZT33" s="924"/>
      <c r="PZU33" s="924"/>
      <c r="PZV33" s="924"/>
      <c r="PZW33" s="924"/>
      <c r="PZX33" s="924"/>
      <c r="PZY33" s="924"/>
      <c r="PZZ33" s="924"/>
      <c r="QAA33" s="924"/>
      <c r="QAB33" s="924"/>
      <c r="QAC33" s="924"/>
      <c r="QAD33" s="924"/>
      <c r="QAE33" s="924"/>
      <c r="QAF33" s="924"/>
      <c r="QAG33" s="924"/>
      <c r="QAH33" s="924"/>
      <c r="QAI33" s="924"/>
      <c r="QAJ33" s="924"/>
      <c r="QAK33" s="924"/>
      <c r="QAL33" s="924"/>
      <c r="QAM33" s="924"/>
      <c r="QAN33" s="924"/>
      <c r="QAO33" s="924"/>
      <c r="QAP33" s="924"/>
      <c r="QAQ33" s="924"/>
      <c r="QAR33" s="924"/>
      <c r="QAS33" s="924"/>
      <c r="QAT33" s="924"/>
      <c r="QAU33" s="924"/>
      <c r="QAV33" s="924"/>
      <c r="QAW33" s="924"/>
      <c r="QAX33" s="924"/>
      <c r="QAY33" s="924"/>
      <c r="QAZ33" s="924"/>
      <c r="QBA33" s="924"/>
      <c r="QBB33" s="924"/>
      <c r="QBC33" s="924"/>
      <c r="QBD33" s="924"/>
      <c r="QBE33" s="924"/>
      <c r="QBF33" s="924"/>
      <c r="QBG33" s="924"/>
      <c r="QBH33" s="924"/>
      <c r="QBI33" s="924"/>
      <c r="QBJ33" s="924"/>
      <c r="QBK33" s="924"/>
      <c r="QBL33" s="924"/>
      <c r="QBM33" s="924"/>
      <c r="QBN33" s="924"/>
      <c r="QBO33" s="924"/>
      <c r="QBP33" s="924"/>
      <c r="QBQ33" s="924"/>
      <c r="QBR33" s="924"/>
      <c r="QBS33" s="924"/>
      <c r="QBT33" s="924"/>
      <c r="QBU33" s="924"/>
      <c r="QBV33" s="924"/>
      <c r="QBW33" s="924"/>
      <c r="QBX33" s="924"/>
      <c r="QBY33" s="924"/>
      <c r="QBZ33" s="924"/>
      <c r="QCA33" s="924"/>
      <c r="QCB33" s="924"/>
      <c r="QCC33" s="924"/>
      <c r="QCD33" s="924"/>
      <c r="QCE33" s="924"/>
      <c r="QCF33" s="924"/>
      <c r="QCG33" s="924"/>
      <c r="QCH33" s="924"/>
      <c r="QCI33" s="924"/>
      <c r="QCJ33" s="924"/>
      <c r="QCK33" s="924"/>
      <c r="QCL33" s="924"/>
      <c r="QCM33" s="924"/>
      <c r="QCN33" s="924"/>
      <c r="QCO33" s="924"/>
      <c r="QCP33" s="924"/>
      <c r="QCQ33" s="924"/>
      <c r="QCR33" s="924"/>
      <c r="QCS33" s="924"/>
      <c r="QCT33" s="924"/>
      <c r="QCU33" s="924"/>
      <c r="QCV33" s="924"/>
      <c r="QCW33" s="924"/>
      <c r="QCX33" s="924"/>
      <c r="QCY33" s="924"/>
      <c r="QCZ33" s="924"/>
      <c r="QDA33" s="924"/>
      <c r="QDB33" s="924"/>
      <c r="QDC33" s="924"/>
      <c r="QDD33" s="924"/>
      <c r="QDE33" s="924"/>
      <c r="QDF33" s="924"/>
      <c r="QDG33" s="924"/>
      <c r="QDH33" s="924"/>
      <c r="QDI33" s="924"/>
      <c r="QDJ33" s="924"/>
      <c r="QDK33" s="924"/>
      <c r="QDL33" s="924"/>
      <c r="QDM33" s="924"/>
      <c r="QDN33" s="924"/>
      <c r="QDO33" s="924"/>
      <c r="QDP33" s="924"/>
      <c r="QDQ33" s="924"/>
      <c r="QDR33" s="924"/>
      <c r="QDS33" s="924"/>
      <c r="QDT33" s="924"/>
      <c r="QDU33" s="924"/>
      <c r="QDV33" s="924"/>
      <c r="QDW33" s="924"/>
      <c r="QDX33" s="924"/>
      <c r="QDY33" s="924"/>
      <c r="QDZ33" s="924"/>
      <c r="QEA33" s="924"/>
      <c r="QEB33" s="924"/>
      <c r="QEC33" s="924"/>
      <c r="QED33" s="924"/>
      <c r="QEE33" s="924"/>
      <c r="QEF33" s="924"/>
      <c r="QEG33" s="924"/>
      <c r="QEH33" s="924"/>
      <c r="QEI33" s="924"/>
      <c r="QEJ33" s="924"/>
      <c r="QEK33" s="924"/>
      <c r="QEL33" s="924"/>
      <c r="QEM33" s="924"/>
      <c r="QEN33" s="924"/>
      <c r="QEO33" s="924"/>
      <c r="QEP33" s="924"/>
      <c r="QEQ33" s="924"/>
      <c r="QER33" s="924"/>
      <c r="QES33" s="924"/>
      <c r="QET33" s="924"/>
      <c r="QEU33" s="924"/>
      <c r="QEV33" s="924"/>
      <c r="QEW33" s="924"/>
      <c r="QEX33" s="924"/>
      <c r="QEY33" s="924"/>
      <c r="QEZ33" s="924"/>
      <c r="QFA33" s="924"/>
      <c r="QFB33" s="924"/>
      <c r="QFC33" s="924"/>
      <c r="QFD33" s="924"/>
      <c r="QFE33" s="924"/>
      <c r="QFF33" s="924"/>
      <c r="QFG33" s="924"/>
      <c r="QFH33" s="924"/>
      <c r="QFI33" s="924"/>
      <c r="QFJ33" s="924"/>
      <c r="QFK33" s="924"/>
      <c r="QFL33" s="924"/>
      <c r="QFM33" s="924"/>
      <c r="QFN33" s="924"/>
      <c r="QFO33" s="924"/>
      <c r="QFP33" s="924"/>
      <c r="QFQ33" s="924"/>
      <c r="QFR33" s="924"/>
      <c r="QFS33" s="924"/>
      <c r="QFT33" s="924"/>
      <c r="QFU33" s="924"/>
      <c r="QFV33" s="924"/>
      <c r="QFW33" s="924"/>
      <c r="QFX33" s="924"/>
      <c r="QFY33" s="924"/>
      <c r="QFZ33" s="924"/>
      <c r="QGA33" s="924"/>
      <c r="QGB33" s="924"/>
      <c r="QGC33" s="924"/>
      <c r="QGD33" s="924"/>
      <c r="QGE33" s="924"/>
      <c r="QGF33" s="924"/>
      <c r="QGG33" s="924"/>
      <c r="QGH33" s="924"/>
      <c r="QGI33" s="924"/>
      <c r="QGJ33" s="924"/>
      <c r="QGK33" s="924"/>
      <c r="QGL33" s="924"/>
      <c r="QGM33" s="924"/>
      <c r="QGN33" s="924"/>
      <c r="QGO33" s="924"/>
      <c r="QGP33" s="924"/>
      <c r="QGQ33" s="924"/>
      <c r="QGR33" s="924"/>
      <c r="QGS33" s="924"/>
      <c r="QGT33" s="924"/>
      <c r="QGU33" s="924"/>
      <c r="QGV33" s="924"/>
      <c r="QGW33" s="924"/>
      <c r="QGX33" s="924"/>
      <c r="QGY33" s="924"/>
      <c r="QGZ33" s="924"/>
      <c r="QHA33" s="924"/>
      <c r="QHB33" s="924"/>
      <c r="QHC33" s="924"/>
      <c r="QHD33" s="924"/>
      <c r="QHE33" s="924"/>
      <c r="QHF33" s="924"/>
      <c r="QHG33" s="924"/>
      <c r="QHH33" s="924"/>
      <c r="QHI33" s="924"/>
      <c r="QHJ33" s="924"/>
      <c r="QHK33" s="924"/>
      <c r="QHL33" s="924"/>
      <c r="QHM33" s="924"/>
      <c r="QHN33" s="924"/>
      <c r="QHO33" s="924"/>
      <c r="QHP33" s="924"/>
      <c r="QHQ33" s="924"/>
      <c r="QHR33" s="924"/>
      <c r="QHS33" s="924"/>
      <c r="QHT33" s="924"/>
      <c r="QHU33" s="924"/>
      <c r="QHV33" s="924"/>
      <c r="QHW33" s="924"/>
      <c r="QHX33" s="924"/>
      <c r="QHY33" s="924"/>
      <c r="QHZ33" s="924"/>
      <c r="QIA33" s="924"/>
      <c r="QIB33" s="924"/>
      <c r="QIC33" s="924"/>
      <c r="QID33" s="924"/>
      <c r="QIE33" s="924"/>
      <c r="QIF33" s="924"/>
      <c r="QIG33" s="924"/>
      <c r="QIH33" s="924"/>
      <c r="QII33" s="924"/>
      <c r="QIJ33" s="924"/>
      <c r="QIK33" s="924"/>
      <c r="QIL33" s="924"/>
      <c r="QIM33" s="924"/>
      <c r="QIN33" s="924"/>
      <c r="QIO33" s="924"/>
      <c r="QIP33" s="924"/>
      <c r="QIQ33" s="924"/>
      <c r="QIR33" s="924"/>
      <c r="QIS33" s="924"/>
      <c r="QIT33" s="924"/>
      <c r="QIU33" s="924"/>
      <c r="QIV33" s="924"/>
      <c r="QIW33" s="924"/>
      <c r="QIX33" s="924"/>
      <c r="QIY33" s="924"/>
      <c r="QIZ33" s="924"/>
      <c r="QJA33" s="924"/>
      <c r="QJB33" s="924"/>
      <c r="QJC33" s="924"/>
      <c r="QJD33" s="924"/>
      <c r="QJE33" s="924"/>
      <c r="QJF33" s="924"/>
      <c r="QJG33" s="924"/>
      <c r="QJH33" s="924"/>
      <c r="QJI33" s="924"/>
      <c r="QJJ33" s="924"/>
      <c r="QJK33" s="924"/>
      <c r="QJL33" s="924"/>
      <c r="QJM33" s="924"/>
      <c r="QJN33" s="924"/>
      <c r="QJO33" s="924"/>
      <c r="QJP33" s="924"/>
      <c r="QJQ33" s="924"/>
      <c r="QJR33" s="924"/>
      <c r="QJS33" s="924"/>
      <c r="QJT33" s="924"/>
      <c r="QJU33" s="924"/>
      <c r="QJV33" s="924"/>
      <c r="QJW33" s="924"/>
      <c r="QJX33" s="924"/>
      <c r="QJY33" s="924"/>
      <c r="QJZ33" s="924"/>
      <c r="QKA33" s="924"/>
      <c r="QKB33" s="924"/>
      <c r="QKC33" s="924"/>
      <c r="QKD33" s="924"/>
      <c r="QKE33" s="924"/>
      <c r="QKF33" s="924"/>
      <c r="QKG33" s="924"/>
      <c r="QKH33" s="924"/>
      <c r="QKI33" s="924"/>
      <c r="QKJ33" s="924"/>
      <c r="QKK33" s="924"/>
      <c r="QKL33" s="924"/>
      <c r="QKM33" s="924"/>
      <c r="QKN33" s="924"/>
      <c r="QKO33" s="924"/>
      <c r="QKP33" s="924"/>
      <c r="QKQ33" s="924"/>
      <c r="QKR33" s="924"/>
      <c r="QKS33" s="924"/>
      <c r="QKT33" s="924"/>
      <c r="QKU33" s="924"/>
      <c r="QKV33" s="924"/>
      <c r="QKW33" s="924"/>
      <c r="QKX33" s="924"/>
      <c r="QKY33" s="924"/>
      <c r="QKZ33" s="924"/>
      <c r="QLA33" s="924"/>
      <c r="QLB33" s="924"/>
      <c r="QLC33" s="924"/>
      <c r="QLD33" s="924"/>
      <c r="QLE33" s="924"/>
      <c r="QLF33" s="924"/>
      <c r="QLG33" s="924"/>
      <c r="QLH33" s="924"/>
      <c r="QLI33" s="924"/>
      <c r="QLJ33" s="924"/>
      <c r="QLK33" s="924"/>
      <c r="QLL33" s="924"/>
      <c r="QLM33" s="924"/>
      <c r="QLN33" s="924"/>
      <c r="QLO33" s="924"/>
      <c r="QLP33" s="924"/>
      <c r="QLQ33" s="924"/>
      <c r="QLR33" s="924"/>
      <c r="QLS33" s="924"/>
      <c r="QLT33" s="924"/>
      <c r="QLU33" s="924"/>
      <c r="QLV33" s="924"/>
      <c r="QLW33" s="924"/>
      <c r="QLX33" s="924"/>
      <c r="QLY33" s="924"/>
      <c r="QLZ33" s="924"/>
      <c r="QMA33" s="924"/>
      <c r="QMB33" s="924"/>
      <c r="QMC33" s="924"/>
      <c r="QMD33" s="924"/>
      <c r="QME33" s="924"/>
      <c r="QMF33" s="924"/>
      <c r="QMG33" s="924"/>
      <c r="QMH33" s="924"/>
      <c r="QMI33" s="924"/>
      <c r="QMJ33" s="924"/>
      <c r="QMK33" s="924"/>
      <c r="QML33" s="924"/>
      <c r="QMM33" s="924"/>
      <c r="QMN33" s="924"/>
      <c r="QMO33" s="924"/>
      <c r="QMP33" s="924"/>
      <c r="QMQ33" s="924"/>
      <c r="QMR33" s="924"/>
      <c r="QMS33" s="924"/>
      <c r="QMT33" s="924"/>
      <c r="QMU33" s="924"/>
      <c r="QMV33" s="924"/>
      <c r="QMW33" s="924"/>
      <c r="QMX33" s="924"/>
      <c r="QMY33" s="924"/>
      <c r="QMZ33" s="924"/>
      <c r="QNA33" s="924"/>
      <c r="QNB33" s="924"/>
      <c r="QNC33" s="924"/>
      <c r="QND33" s="924"/>
      <c r="QNE33" s="924"/>
      <c r="QNF33" s="924"/>
      <c r="QNG33" s="924"/>
      <c r="QNH33" s="924"/>
      <c r="QNI33" s="924"/>
      <c r="QNJ33" s="924"/>
      <c r="QNK33" s="924"/>
      <c r="QNL33" s="924"/>
      <c r="QNM33" s="924"/>
      <c r="QNN33" s="924"/>
      <c r="QNO33" s="924"/>
      <c r="QNP33" s="924"/>
      <c r="QNQ33" s="924"/>
      <c r="QNR33" s="924"/>
      <c r="QNS33" s="924"/>
      <c r="QNT33" s="924"/>
      <c r="QNU33" s="924"/>
      <c r="QNV33" s="924"/>
      <c r="QNW33" s="924"/>
      <c r="QNX33" s="924"/>
      <c r="QNY33" s="924"/>
      <c r="QNZ33" s="924"/>
      <c r="QOA33" s="924"/>
      <c r="QOB33" s="924"/>
      <c r="QOC33" s="924"/>
      <c r="QOD33" s="924"/>
      <c r="QOE33" s="924"/>
      <c r="QOF33" s="924"/>
      <c r="QOG33" s="924"/>
      <c r="QOH33" s="924"/>
      <c r="QOI33" s="924"/>
      <c r="QOJ33" s="924"/>
      <c r="QOK33" s="924"/>
      <c r="QOL33" s="924"/>
      <c r="QOM33" s="924"/>
      <c r="QON33" s="924"/>
      <c r="QOO33" s="924"/>
      <c r="QOP33" s="924"/>
      <c r="QOQ33" s="924"/>
      <c r="QOR33" s="924"/>
      <c r="QOS33" s="924"/>
      <c r="QOT33" s="924"/>
      <c r="QOU33" s="924"/>
      <c r="QOV33" s="924"/>
      <c r="QOW33" s="924"/>
      <c r="QOX33" s="924"/>
      <c r="QOY33" s="924"/>
      <c r="QOZ33" s="924"/>
      <c r="QPA33" s="924"/>
      <c r="QPB33" s="924"/>
      <c r="QPC33" s="924"/>
      <c r="QPD33" s="924"/>
      <c r="QPE33" s="924"/>
      <c r="QPF33" s="924"/>
      <c r="QPG33" s="924"/>
      <c r="QPH33" s="924"/>
      <c r="QPI33" s="924"/>
      <c r="QPJ33" s="924"/>
      <c r="QPK33" s="924"/>
      <c r="QPL33" s="924"/>
      <c r="QPM33" s="924"/>
      <c r="QPN33" s="924"/>
      <c r="QPO33" s="924"/>
      <c r="QPP33" s="924"/>
      <c r="QPQ33" s="924"/>
      <c r="QPR33" s="924"/>
      <c r="QPS33" s="924"/>
      <c r="QPT33" s="924"/>
      <c r="QPU33" s="924"/>
      <c r="QPV33" s="924"/>
      <c r="QPW33" s="924"/>
      <c r="QPX33" s="924"/>
      <c r="QPY33" s="924"/>
      <c r="QPZ33" s="924"/>
      <c r="QQA33" s="924"/>
      <c r="QQB33" s="924"/>
      <c r="QQC33" s="924"/>
      <c r="QQD33" s="924"/>
      <c r="QQE33" s="924"/>
      <c r="QQF33" s="924"/>
      <c r="QQG33" s="924"/>
      <c r="QQH33" s="924"/>
      <c r="QQI33" s="924"/>
      <c r="QQJ33" s="924"/>
      <c r="QQK33" s="924"/>
      <c r="QQL33" s="924"/>
      <c r="QQM33" s="924"/>
      <c r="QQN33" s="924"/>
      <c r="QQO33" s="924"/>
      <c r="QQP33" s="924"/>
      <c r="QQQ33" s="924"/>
      <c r="QQR33" s="924"/>
      <c r="QQS33" s="924"/>
      <c r="QQT33" s="924"/>
      <c r="QQU33" s="924"/>
      <c r="QQV33" s="924"/>
      <c r="QQW33" s="924"/>
      <c r="QQX33" s="924"/>
      <c r="QQY33" s="924"/>
      <c r="QQZ33" s="924"/>
      <c r="QRA33" s="924"/>
      <c r="QRB33" s="924"/>
      <c r="QRC33" s="924"/>
      <c r="QRD33" s="924"/>
      <c r="QRE33" s="924"/>
      <c r="QRF33" s="924"/>
      <c r="QRG33" s="924"/>
      <c r="QRH33" s="924"/>
      <c r="QRI33" s="924"/>
      <c r="QRJ33" s="924"/>
      <c r="QRK33" s="924"/>
      <c r="QRL33" s="924"/>
      <c r="QRM33" s="924"/>
      <c r="QRN33" s="924"/>
      <c r="QRO33" s="924"/>
      <c r="QRP33" s="924"/>
      <c r="QRQ33" s="924"/>
      <c r="QRR33" s="924"/>
      <c r="QRS33" s="924"/>
      <c r="QRT33" s="924"/>
      <c r="QRU33" s="924"/>
      <c r="QRV33" s="924"/>
      <c r="QRW33" s="924"/>
      <c r="QRX33" s="924"/>
      <c r="QRY33" s="924"/>
      <c r="QRZ33" s="924"/>
      <c r="QSA33" s="924"/>
      <c r="QSB33" s="924"/>
      <c r="QSC33" s="924"/>
      <c r="QSD33" s="924"/>
      <c r="QSE33" s="924"/>
      <c r="QSF33" s="924"/>
      <c r="QSG33" s="924"/>
      <c r="QSH33" s="924"/>
      <c r="QSI33" s="924"/>
      <c r="QSJ33" s="924"/>
      <c r="QSK33" s="924"/>
      <c r="QSL33" s="924"/>
      <c r="QSM33" s="924"/>
      <c r="QSN33" s="924"/>
      <c r="QSO33" s="924"/>
      <c r="QSP33" s="924"/>
      <c r="QSQ33" s="924"/>
      <c r="QSR33" s="924"/>
      <c r="QSS33" s="924"/>
      <c r="QST33" s="924"/>
      <c r="QSU33" s="924"/>
      <c r="QSV33" s="924"/>
      <c r="QSW33" s="924"/>
      <c r="QSX33" s="924"/>
      <c r="QSY33" s="924"/>
      <c r="QSZ33" s="924"/>
      <c r="QTA33" s="924"/>
      <c r="QTB33" s="924"/>
      <c r="QTC33" s="924"/>
      <c r="QTD33" s="924"/>
      <c r="QTE33" s="924"/>
      <c r="QTF33" s="924"/>
      <c r="QTG33" s="924"/>
      <c r="QTH33" s="924"/>
      <c r="QTI33" s="924"/>
      <c r="QTJ33" s="924"/>
      <c r="QTK33" s="924"/>
      <c r="QTL33" s="924"/>
      <c r="QTM33" s="924"/>
      <c r="QTN33" s="924"/>
      <c r="QTO33" s="924"/>
      <c r="QTP33" s="924"/>
      <c r="QTQ33" s="924"/>
      <c r="QTR33" s="924"/>
      <c r="QTS33" s="924"/>
      <c r="QTT33" s="924"/>
      <c r="QTU33" s="924"/>
      <c r="QTV33" s="924"/>
      <c r="QTW33" s="924"/>
      <c r="QTX33" s="924"/>
      <c r="QTY33" s="924"/>
      <c r="QTZ33" s="924"/>
      <c r="QUA33" s="924"/>
      <c r="QUB33" s="924"/>
      <c r="QUC33" s="924"/>
      <c r="QUD33" s="924"/>
      <c r="QUE33" s="924"/>
      <c r="QUF33" s="924"/>
      <c r="QUG33" s="924"/>
      <c r="QUH33" s="924"/>
      <c r="QUI33" s="924"/>
      <c r="QUJ33" s="924"/>
      <c r="QUK33" s="924"/>
      <c r="QUL33" s="924"/>
      <c r="QUM33" s="924"/>
      <c r="QUN33" s="924"/>
      <c r="QUO33" s="924"/>
      <c r="QUP33" s="924"/>
      <c r="QUQ33" s="924"/>
      <c r="QUR33" s="924"/>
      <c r="QUS33" s="924"/>
      <c r="QUT33" s="924"/>
      <c r="QUU33" s="924"/>
      <c r="QUV33" s="924"/>
      <c r="QUW33" s="924"/>
      <c r="QUX33" s="924"/>
      <c r="QUY33" s="924"/>
      <c r="QUZ33" s="924"/>
      <c r="QVA33" s="924"/>
      <c r="QVB33" s="924"/>
      <c r="QVC33" s="924"/>
      <c r="QVD33" s="924"/>
      <c r="QVE33" s="924"/>
      <c r="QVF33" s="924"/>
      <c r="QVG33" s="924"/>
      <c r="QVH33" s="924"/>
      <c r="QVI33" s="924"/>
      <c r="QVJ33" s="924"/>
      <c r="QVK33" s="924"/>
      <c r="QVL33" s="924"/>
      <c r="QVM33" s="924"/>
      <c r="QVN33" s="924"/>
      <c r="QVO33" s="924"/>
      <c r="QVP33" s="924"/>
      <c r="QVQ33" s="924"/>
      <c r="QVR33" s="924"/>
      <c r="QVS33" s="924"/>
      <c r="QVT33" s="924"/>
      <c r="QVU33" s="924"/>
      <c r="QVV33" s="924"/>
      <c r="QVW33" s="924"/>
      <c r="QVX33" s="924"/>
      <c r="QVY33" s="924"/>
      <c r="QVZ33" s="924"/>
      <c r="QWA33" s="924"/>
      <c r="QWB33" s="924"/>
      <c r="QWC33" s="924"/>
      <c r="QWD33" s="924"/>
      <c r="QWE33" s="924"/>
      <c r="QWF33" s="924"/>
      <c r="QWG33" s="924"/>
      <c r="QWH33" s="924"/>
      <c r="QWI33" s="924"/>
      <c r="QWJ33" s="924"/>
      <c r="QWK33" s="924"/>
      <c r="QWL33" s="924"/>
      <c r="QWM33" s="924"/>
      <c r="QWN33" s="924"/>
      <c r="QWO33" s="924"/>
      <c r="QWP33" s="924"/>
      <c r="QWQ33" s="924"/>
      <c r="QWR33" s="924"/>
      <c r="QWS33" s="924"/>
      <c r="QWT33" s="924"/>
      <c r="QWU33" s="924"/>
      <c r="QWV33" s="924"/>
      <c r="QWW33" s="924"/>
      <c r="QWX33" s="924"/>
      <c r="QWY33" s="924"/>
      <c r="QWZ33" s="924"/>
      <c r="QXA33" s="924"/>
      <c r="QXB33" s="924"/>
      <c r="QXC33" s="924"/>
      <c r="QXD33" s="924"/>
      <c r="QXE33" s="924"/>
      <c r="QXF33" s="924"/>
      <c r="QXG33" s="924"/>
      <c r="QXH33" s="924"/>
      <c r="QXI33" s="924"/>
      <c r="QXJ33" s="924"/>
      <c r="QXK33" s="924"/>
      <c r="QXL33" s="924"/>
      <c r="QXM33" s="924"/>
      <c r="QXN33" s="924"/>
      <c r="QXO33" s="924"/>
      <c r="QXP33" s="924"/>
      <c r="QXQ33" s="924"/>
      <c r="QXR33" s="924"/>
      <c r="QXS33" s="924"/>
      <c r="QXT33" s="924"/>
      <c r="QXU33" s="924"/>
      <c r="QXV33" s="924"/>
      <c r="QXW33" s="924"/>
      <c r="QXX33" s="924"/>
      <c r="QXY33" s="924"/>
      <c r="QXZ33" s="924"/>
      <c r="QYA33" s="924"/>
      <c r="QYB33" s="924"/>
      <c r="QYC33" s="924"/>
      <c r="QYD33" s="924"/>
      <c r="QYE33" s="924"/>
      <c r="QYF33" s="924"/>
      <c r="QYG33" s="924"/>
      <c r="QYH33" s="924"/>
      <c r="QYI33" s="924"/>
      <c r="QYJ33" s="924"/>
      <c r="QYK33" s="924"/>
      <c r="QYL33" s="924"/>
      <c r="QYM33" s="924"/>
      <c r="QYN33" s="924"/>
      <c r="QYO33" s="924"/>
      <c r="QYP33" s="924"/>
      <c r="QYQ33" s="924"/>
      <c r="QYR33" s="924"/>
      <c r="QYS33" s="924"/>
      <c r="QYT33" s="924"/>
      <c r="QYU33" s="924"/>
      <c r="QYV33" s="924"/>
      <c r="QYW33" s="924"/>
      <c r="QYX33" s="924"/>
      <c r="QYY33" s="924"/>
      <c r="QYZ33" s="924"/>
      <c r="QZA33" s="924"/>
      <c r="QZB33" s="924"/>
      <c r="QZC33" s="924"/>
      <c r="QZD33" s="924"/>
      <c r="QZE33" s="924"/>
      <c r="QZF33" s="924"/>
      <c r="QZG33" s="924"/>
      <c r="QZH33" s="924"/>
      <c r="QZI33" s="924"/>
      <c r="QZJ33" s="924"/>
      <c r="QZK33" s="924"/>
      <c r="QZL33" s="924"/>
      <c r="QZM33" s="924"/>
      <c r="QZN33" s="924"/>
      <c r="QZO33" s="924"/>
      <c r="QZP33" s="924"/>
      <c r="QZQ33" s="924"/>
      <c r="QZR33" s="924"/>
      <c r="QZS33" s="924"/>
      <c r="QZT33" s="924"/>
      <c r="QZU33" s="924"/>
      <c r="QZV33" s="924"/>
      <c r="QZW33" s="924"/>
      <c r="QZX33" s="924"/>
      <c r="QZY33" s="924"/>
      <c r="QZZ33" s="924"/>
      <c r="RAA33" s="924"/>
      <c r="RAB33" s="924"/>
      <c r="RAC33" s="924"/>
      <c r="RAD33" s="924"/>
      <c r="RAE33" s="924"/>
      <c r="RAF33" s="924"/>
      <c r="RAG33" s="924"/>
      <c r="RAH33" s="924"/>
      <c r="RAI33" s="924"/>
      <c r="RAJ33" s="924"/>
      <c r="RAK33" s="924"/>
      <c r="RAL33" s="924"/>
      <c r="RAM33" s="924"/>
      <c r="RAN33" s="924"/>
      <c r="RAO33" s="924"/>
      <c r="RAP33" s="924"/>
      <c r="RAQ33" s="924"/>
      <c r="RAR33" s="924"/>
      <c r="RAS33" s="924"/>
      <c r="RAT33" s="924"/>
      <c r="RAU33" s="924"/>
      <c r="RAV33" s="924"/>
      <c r="RAW33" s="924"/>
      <c r="RAX33" s="924"/>
      <c r="RAY33" s="924"/>
      <c r="RAZ33" s="924"/>
      <c r="RBA33" s="924"/>
      <c r="RBB33" s="924"/>
      <c r="RBC33" s="924"/>
      <c r="RBD33" s="924"/>
      <c r="RBE33" s="924"/>
      <c r="RBF33" s="924"/>
      <c r="RBG33" s="924"/>
      <c r="RBH33" s="924"/>
      <c r="RBI33" s="924"/>
      <c r="RBJ33" s="924"/>
      <c r="RBK33" s="924"/>
      <c r="RBL33" s="924"/>
      <c r="RBM33" s="924"/>
      <c r="RBN33" s="924"/>
      <c r="RBO33" s="924"/>
      <c r="RBP33" s="924"/>
      <c r="RBQ33" s="924"/>
      <c r="RBR33" s="924"/>
      <c r="RBS33" s="924"/>
      <c r="RBT33" s="924"/>
      <c r="RBU33" s="924"/>
      <c r="RBV33" s="924"/>
      <c r="RBW33" s="924"/>
      <c r="RBX33" s="924"/>
      <c r="RBY33" s="924"/>
      <c r="RBZ33" s="924"/>
      <c r="RCA33" s="924"/>
      <c r="RCB33" s="924"/>
      <c r="RCC33" s="924"/>
      <c r="RCD33" s="924"/>
      <c r="RCE33" s="924"/>
      <c r="RCF33" s="924"/>
      <c r="RCG33" s="924"/>
      <c r="RCH33" s="924"/>
      <c r="RCI33" s="924"/>
      <c r="RCJ33" s="924"/>
      <c r="RCK33" s="924"/>
      <c r="RCL33" s="924"/>
      <c r="RCM33" s="924"/>
      <c r="RCN33" s="924"/>
      <c r="RCO33" s="924"/>
      <c r="RCP33" s="924"/>
      <c r="RCQ33" s="924"/>
      <c r="RCR33" s="924"/>
      <c r="RCS33" s="924"/>
      <c r="RCT33" s="924"/>
      <c r="RCU33" s="924"/>
      <c r="RCV33" s="924"/>
      <c r="RCW33" s="924"/>
      <c r="RCX33" s="924"/>
      <c r="RCY33" s="924"/>
      <c r="RCZ33" s="924"/>
      <c r="RDA33" s="924"/>
      <c r="RDB33" s="924"/>
      <c r="RDC33" s="924"/>
      <c r="RDD33" s="924"/>
      <c r="RDE33" s="924"/>
      <c r="RDF33" s="924"/>
      <c r="RDG33" s="924"/>
      <c r="RDH33" s="924"/>
      <c r="RDI33" s="924"/>
      <c r="RDJ33" s="924"/>
      <c r="RDK33" s="924"/>
      <c r="RDL33" s="924"/>
      <c r="RDM33" s="924"/>
      <c r="RDN33" s="924"/>
      <c r="RDO33" s="924"/>
      <c r="RDP33" s="924"/>
      <c r="RDQ33" s="924"/>
      <c r="RDR33" s="924"/>
      <c r="RDS33" s="924"/>
      <c r="RDT33" s="924"/>
      <c r="RDU33" s="924"/>
      <c r="RDV33" s="924"/>
      <c r="RDW33" s="924"/>
      <c r="RDX33" s="924"/>
      <c r="RDY33" s="924"/>
      <c r="RDZ33" s="924"/>
      <c r="REA33" s="924"/>
      <c r="REB33" s="924"/>
      <c r="REC33" s="924"/>
      <c r="RED33" s="924"/>
      <c r="REE33" s="924"/>
      <c r="REF33" s="924"/>
      <c r="REG33" s="924"/>
      <c r="REH33" s="924"/>
      <c r="REI33" s="924"/>
      <c r="REJ33" s="924"/>
      <c r="REK33" s="924"/>
      <c r="REL33" s="924"/>
      <c r="REM33" s="924"/>
      <c r="REN33" s="924"/>
      <c r="REO33" s="924"/>
      <c r="REP33" s="924"/>
      <c r="REQ33" s="924"/>
      <c r="RER33" s="924"/>
      <c r="RES33" s="924"/>
      <c r="RET33" s="924"/>
      <c r="REU33" s="924"/>
      <c r="REV33" s="924"/>
      <c r="REW33" s="924"/>
      <c r="REX33" s="924"/>
      <c r="REY33" s="924"/>
      <c r="REZ33" s="924"/>
      <c r="RFA33" s="924"/>
      <c r="RFB33" s="924"/>
      <c r="RFC33" s="924"/>
      <c r="RFD33" s="924"/>
      <c r="RFE33" s="924"/>
      <c r="RFF33" s="924"/>
      <c r="RFG33" s="924"/>
      <c r="RFH33" s="924"/>
      <c r="RFI33" s="924"/>
      <c r="RFJ33" s="924"/>
      <c r="RFK33" s="924"/>
      <c r="RFL33" s="924"/>
      <c r="RFM33" s="924"/>
      <c r="RFN33" s="924"/>
      <c r="RFO33" s="924"/>
      <c r="RFP33" s="924"/>
      <c r="RFQ33" s="924"/>
      <c r="RFR33" s="924"/>
      <c r="RFS33" s="924"/>
      <c r="RFT33" s="924"/>
      <c r="RFU33" s="924"/>
      <c r="RFV33" s="924"/>
      <c r="RFW33" s="924"/>
      <c r="RFX33" s="924"/>
      <c r="RFY33" s="924"/>
      <c r="RFZ33" s="924"/>
      <c r="RGA33" s="924"/>
      <c r="RGB33" s="924"/>
      <c r="RGC33" s="924"/>
      <c r="RGD33" s="924"/>
      <c r="RGE33" s="924"/>
      <c r="RGF33" s="924"/>
      <c r="RGG33" s="924"/>
      <c r="RGH33" s="924"/>
      <c r="RGI33" s="924"/>
      <c r="RGJ33" s="924"/>
      <c r="RGK33" s="924"/>
      <c r="RGL33" s="924"/>
      <c r="RGM33" s="924"/>
      <c r="RGN33" s="924"/>
      <c r="RGO33" s="924"/>
      <c r="RGP33" s="924"/>
      <c r="RGQ33" s="924"/>
      <c r="RGR33" s="924"/>
      <c r="RGS33" s="924"/>
      <c r="RGT33" s="924"/>
      <c r="RGU33" s="924"/>
      <c r="RGV33" s="924"/>
      <c r="RGW33" s="924"/>
      <c r="RGX33" s="924"/>
      <c r="RGY33" s="924"/>
      <c r="RGZ33" s="924"/>
      <c r="RHA33" s="924"/>
      <c r="RHB33" s="924"/>
      <c r="RHC33" s="924"/>
      <c r="RHD33" s="924"/>
      <c r="RHE33" s="924"/>
      <c r="RHF33" s="924"/>
      <c r="RHG33" s="924"/>
      <c r="RHH33" s="924"/>
      <c r="RHI33" s="924"/>
      <c r="RHJ33" s="924"/>
      <c r="RHK33" s="924"/>
      <c r="RHL33" s="924"/>
      <c r="RHM33" s="924"/>
      <c r="RHN33" s="924"/>
      <c r="RHO33" s="924"/>
      <c r="RHP33" s="924"/>
      <c r="RHQ33" s="924"/>
      <c r="RHR33" s="924"/>
      <c r="RHS33" s="924"/>
      <c r="RHT33" s="924"/>
      <c r="RHU33" s="924"/>
      <c r="RHV33" s="924"/>
      <c r="RHW33" s="924"/>
      <c r="RHX33" s="924"/>
      <c r="RHY33" s="924"/>
      <c r="RHZ33" s="924"/>
      <c r="RIA33" s="924"/>
      <c r="RIB33" s="924"/>
      <c r="RIC33" s="924"/>
      <c r="RID33" s="924"/>
      <c r="RIE33" s="924"/>
      <c r="RIF33" s="924"/>
      <c r="RIG33" s="924"/>
      <c r="RIH33" s="924"/>
      <c r="RII33" s="924"/>
      <c r="RIJ33" s="924"/>
      <c r="RIK33" s="924"/>
      <c r="RIL33" s="924"/>
      <c r="RIM33" s="924"/>
      <c r="RIN33" s="924"/>
      <c r="RIO33" s="924"/>
      <c r="RIP33" s="924"/>
      <c r="RIQ33" s="924"/>
      <c r="RIR33" s="924"/>
      <c r="RIS33" s="924"/>
      <c r="RIT33" s="924"/>
      <c r="RIU33" s="924"/>
      <c r="RIV33" s="924"/>
      <c r="RIW33" s="924"/>
      <c r="RIX33" s="924"/>
      <c r="RIY33" s="924"/>
      <c r="RIZ33" s="924"/>
      <c r="RJA33" s="924"/>
      <c r="RJB33" s="924"/>
      <c r="RJC33" s="924"/>
      <c r="RJD33" s="924"/>
      <c r="RJE33" s="924"/>
      <c r="RJF33" s="924"/>
      <c r="RJG33" s="924"/>
      <c r="RJH33" s="924"/>
      <c r="RJI33" s="924"/>
      <c r="RJJ33" s="924"/>
      <c r="RJK33" s="924"/>
      <c r="RJL33" s="924"/>
      <c r="RJM33" s="924"/>
      <c r="RJN33" s="924"/>
      <c r="RJO33" s="924"/>
      <c r="RJP33" s="924"/>
      <c r="RJQ33" s="924"/>
      <c r="RJR33" s="924"/>
      <c r="RJS33" s="924"/>
      <c r="RJT33" s="924"/>
      <c r="RJU33" s="924"/>
      <c r="RJV33" s="924"/>
      <c r="RJW33" s="924"/>
      <c r="RJX33" s="924"/>
      <c r="RJY33" s="924"/>
      <c r="RJZ33" s="924"/>
      <c r="RKA33" s="924"/>
      <c r="RKB33" s="924"/>
      <c r="RKC33" s="924"/>
      <c r="RKD33" s="924"/>
      <c r="RKE33" s="924"/>
      <c r="RKF33" s="924"/>
      <c r="RKG33" s="924"/>
      <c r="RKH33" s="924"/>
      <c r="RKI33" s="924"/>
      <c r="RKJ33" s="924"/>
      <c r="RKK33" s="924"/>
      <c r="RKL33" s="924"/>
      <c r="RKM33" s="924"/>
      <c r="RKN33" s="924"/>
      <c r="RKO33" s="924"/>
      <c r="RKP33" s="924"/>
      <c r="RKQ33" s="924"/>
      <c r="RKR33" s="924"/>
      <c r="RKS33" s="924"/>
      <c r="RKT33" s="924"/>
      <c r="RKU33" s="924"/>
      <c r="RKV33" s="924"/>
      <c r="RKW33" s="924"/>
      <c r="RKX33" s="924"/>
      <c r="RKY33" s="924"/>
      <c r="RKZ33" s="924"/>
      <c r="RLA33" s="924"/>
      <c r="RLB33" s="924"/>
      <c r="RLC33" s="924"/>
      <c r="RLD33" s="924"/>
      <c r="RLE33" s="924"/>
      <c r="RLF33" s="924"/>
      <c r="RLG33" s="924"/>
      <c r="RLH33" s="924"/>
      <c r="RLI33" s="924"/>
      <c r="RLJ33" s="924"/>
      <c r="RLK33" s="924"/>
      <c r="RLL33" s="924"/>
      <c r="RLM33" s="924"/>
      <c r="RLN33" s="924"/>
      <c r="RLO33" s="924"/>
      <c r="RLP33" s="924"/>
      <c r="RLQ33" s="924"/>
      <c r="RLR33" s="924"/>
      <c r="RLS33" s="924"/>
      <c r="RLT33" s="924"/>
      <c r="RLU33" s="924"/>
      <c r="RLV33" s="924"/>
      <c r="RLW33" s="924"/>
      <c r="RLX33" s="924"/>
      <c r="RLY33" s="924"/>
      <c r="RLZ33" s="924"/>
      <c r="RMA33" s="924"/>
      <c r="RMB33" s="924"/>
      <c r="RMC33" s="924"/>
      <c r="RMD33" s="924"/>
      <c r="RME33" s="924"/>
      <c r="RMF33" s="924"/>
      <c r="RMG33" s="924"/>
      <c r="RMH33" s="924"/>
      <c r="RMI33" s="924"/>
      <c r="RMJ33" s="924"/>
      <c r="RMK33" s="924"/>
      <c r="RML33" s="924"/>
      <c r="RMM33" s="924"/>
      <c r="RMN33" s="924"/>
      <c r="RMO33" s="924"/>
      <c r="RMP33" s="924"/>
      <c r="RMQ33" s="924"/>
      <c r="RMR33" s="924"/>
      <c r="RMS33" s="924"/>
      <c r="RMT33" s="924"/>
      <c r="RMU33" s="924"/>
      <c r="RMV33" s="924"/>
      <c r="RMW33" s="924"/>
      <c r="RMX33" s="924"/>
      <c r="RMY33" s="924"/>
      <c r="RMZ33" s="924"/>
      <c r="RNA33" s="924"/>
      <c r="RNB33" s="924"/>
      <c r="RNC33" s="924"/>
      <c r="RND33" s="924"/>
      <c r="RNE33" s="924"/>
      <c r="RNF33" s="924"/>
      <c r="RNG33" s="924"/>
      <c r="RNH33" s="924"/>
      <c r="RNI33" s="924"/>
      <c r="RNJ33" s="924"/>
      <c r="RNK33" s="924"/>
      <c r="RNL33" s="924"/>
      <c r="RNM33" s="924"/>
      <c r="RNN33" s="924"/>
      <c r="RNO33" s="924"/>
      <c r="RNP33" s="924"/>
      <c r="RNQ33" s="924"/>
      <c r="RNR33" s="924"/>
      <c r="RNS33" s="924"/>
      <c r="RNT33" s="924"/>
      <c r="RNU33" s="924"/>
      <c r="RNV33" s="924"/>
      <c r="RNW33" s="924"/>
      <c r="RNX33" s="924"/>
      <c r="RNY33" s="924"/>
      <c r="RNZ33" s="924"/>
      <c r="ROA33" s="924"/>
      <c r="ROB33" s="924"/>
      <c r="ROC33" s="924"/>
      <c r="ROD33" s="924"/>
      <c r="ROE33" s="924"/>
      <c r="ROF33" s="924"/>
      <c r="ROG33" s="924"/>
      <c r="ROH33" s="924"/>
      <c r="ROI33" s="924"/>
      <c r="ROJ33" s="924"/>
      <c r="ROK33" s="924"/>
      <c r="ROL33" s="924"/>
      <c r="ROM33" s="924"/>
      <c r="RON33" s="924"/>
      <c r="ROO33" s="924"/>
      <c r="ROP33" s="924"/>
      <c r="ROQ33" s="924"/>
      <c r="ROR33" s="924"/>
      <c r="ROS33" s="924"/>
      <c r="ROT33" s="924"/>
      <c r="ROU33" s="924"/>
      <c r="ROV33" s="924"/>
      <c r="ROW33" s="924"/>
      <c r="ROX33" s="924"/>
      <c r="ROY33" s="924"/>
      <c r="ROZ33" s="924"/>
      <c r="RPA33" s="924"/>
      <c r="RPB33" s="924"/>
      <c r="RPC33" s="924"/>
      <c r="RPD33" s="924"/>
      <c r="RPE33" s="924"/>
      <c r="RPF33" s="924"/>
      <c r="RPG33" s="924"/>
      <c r="RPH33" s="924"/>
      <c r="RPI33" s="924"/>
      <c r="RPJ33" s="924"/>
      <c r="RPK33" s="924"/>
      <c r="RPL33" s="924"/>
      <c r="RPM33" s="924"/>
      <c r="RPN33" s="924"/>
      <c r="RPO33" s="924"/>
      <c r="RPP33" s="924"/>
      <c r="RPQ33" s="924"/>
      <c r="RPR33" s="924"/>
      <c r="RPS33" s="924"/>
      <c r="RPT33" s="924"/>
      <c r="RPU33" s="924"/>
      <c r="RPV33" s="924"/>
      <c r="RPW33" s="924"/>
      <c r="RPX33" s="924"/>
      <c r="RPY33" s="924"/>
      <c r="RPZ33" s="924"/>
      <c r="RQA33" s="924"/>
      <c r="RQB33" s="924"/>
      <c r="RQC33" s="924"/>
      <c r="RQD33" s="924"/>
      <c r="RQE33" s="924"/>
      <c r="RQF33" s="924"/>
      <c r="RQG33" s="924"/>
      <c r="RQH33" s="924"/>
      <c r="RQI33" s="924"/>
      <c r="RQJ33" s="924"/>
      <c r="RQK33" s="924"/>
      <c r="RQL33" s="924"/>
      <c r="RQM33" s="924"/>
      <c r="RQN33" s="924"/>
      <c r="RQO33" s="924"/>
      <c r="RQP33" s="924"/>
      <c r="RQQ33" s="924"/>
      <c r="RQR33" s="924"/>
      <c r="RQS33" s="924"/>
      <c r="RQT33" s="924"/>
      <c r="RQU33" s="924"/>
      <c r="RQV33" s="924"/>
      <c r="RQW33" s="924"/>
      <c r="RQX33" s="924"/>
      <c r="RQY33" s="924"/>
      <c r="RQZ33" s="924"/>
      <c r="RRA33" s="924"/>
      <c r="RRB33" s="924"/>
      <c r="RRC33" s="924"/>
      <c r="RRD33" s="924"/>
      <c r="RRE33" s="924"/>
      <c r="RRF33" s="924"/>
      <c r="RRG33" s="924"/>
      <c r="RRH33" s="924"/>
      <c r="RRI33" s="924"/>
      <c r="RRJ33" s="924"/>
      <c r="RRK33" s="924"/>
      <c r="RRL33" s="924"/>
      <c r="RRM33" s="924"/>
      <c r="RRN33" s="924"/>
      <c r="RRO33" s="924"/>
      <c r="RRP33" s="924"/>
      <c r="RRQ33" s="924"/>
      <c r="RRR33" s="924"/>
      <c r="RRS33" s="924"/>
      <c r="RRT33" s="924"/>
      <c r="RRU33" s="924"/>
      <c r="RRV33" s="924"/>
      <c r="RRW33" s="924"/>
      <c r="RRX33" s="924"/>
      <c r="RRY33" s="924"/>
      <c r="RRZ33" s="924"/>
      <c r="RSA33" s="924"/>
      <c r="RSB33" s="924"/>
      <c r="RSC33" s="924"/>
      <c r="RSD33" s="924"/>
      <c r="RSE33" s="924"/>
      <c r="RSF33" s="924"/>
      <c r="RSG33" s="924"/>
      <c r="RSH33" s="924"/>
      <c r="RSI33" s="924"/>
      <c r="RSJ33" s="924"/>
      <c r="RSK33" s="924"/>
      <c r="RSL33" s="924"/>
      <c r="RSM33" s="924"/>
      <c r="RSN33" s="924"/>
      <c r="RSO33" s="924"/>
      <c r="RSP33" s="924"/>
      <c r="RSQ33" s="924"/>
      <c r="RSR33" s="924"/>
      <c r="RSS33" s="924"/>
      <c r="RST33" s="924"/>
      <c r="RSU33" s="924"/>
      <c r="RSV33" s="924"/>
      <c r="RSW33" s="924"/>
      <c r="RSX33" s="924"/>
      <c r="RSY33" s="924"/>
      <c r="RSZ33" s="924"/>
      <c r="RTA33" s="924"/>
      <c r="RTB33" s="924"/>
      <c r="RTC33" s="924"/>
      <c r="RTD33" s="924"/>
      <c r="RTE33" s="924"/>
      <c r="RTF33" s="924"/>
      <c r="RTG33" s="924"/>
      <c r="RTH33" s="924"/>
      <c r="RTI33" s="924"/>
      <c r="RTJ33" s="924"/>
      <c r="RTK33" s="924"/>
      <c r="RTL33" s="924"/>
      <c r="RTM33" s="924"/>
      <c r="RTN33" s="924"/>
      <c r="RTO33" s="924"/>
      <c r="RTP33" s="924"/>
      <c r="RTQ33" s="924"/>
      <c r="RTR33" s="924"/>
      <c r="RTS33" s="924"/>
      <c r="RTT33" s="924"/>
      <c r="RTU33" s="924"/>
      <c r="RTV33" s="924"/>
      <c r="RTW33" s="924"/>
      <c r="RTX33" s="924"/>
      <c r="RTY33" s="924"/>
      <c r="RTZ33" s="924"/>
      <c r="RUA33" s="924"/>
      <c r="RUB33" s="924"/>
      <c r="RUC33" s="924"/>
      <c r="RUD33" s="924"/>
      <c r="RUE33" s="924"/>
      <c r="RUF33" s="924"/>
      <c r="RUG33" s="924"/>
      <c r="RUH33" s="924"/>
      <c r="RUI33" s="924"/>
      <c r="RUJ33" s="924"/>
      <c r="RUK33" s="924"/>
      <c r="RUL33" s="924"/>
      <c r="RUM33" s="924"/>
      <c r="RUN33" s="924"/>
      <c r="RUO33" s="924"/>
      <c r="RUP33" s="924"/>
      <c r="RUQ33" s="924"/>
      <c r="RUR33" s="924"/>
      <c r="RUS33" s="924"/>
      <c r="RUT33" s="924"/>
      <c r="RUU33" s="924"/>
      <c r="RUV33" s="924"/>
      <c r="RUW33" s="924"/>
      <c r="RUX33" s="924"/>
      <c r="RUY33" s="924"/>
      <c r="RUZ33" s="924"/>
      <c r="RVA33" s="924"/>
      <c r="RVB33" s="924"/>
      <c r="RVC33" s="924"/>
      <c r="RVD33" s="924"/>
      <c r="RVE33" s="924"/>
      <c r="RVF33" s="924"/>
      <c r="RVG33" s="924"/>
      <c r="RVH33" s="924"/>
      <c r="RVI33" s="924"/>
      <c r="RVJ33" s="924"/>
      <c r="RVK33" s="924"/>
      <c r="RVL33" s="924"/>
      <c r="RVM33" s="924"/>
      <c r="RVN33" s="924"/>
      <c r="RVO33" s="924"/>
      <c r="RVP33" s="924"/>
      <c r="RVQ33" s="924"/>
      <c r="RVR33" s="924"/>
      <c r="RVS33" s="924"/>
      <c r="RVT33" s="924"/>
      <c r="RVU33" s="924"/>
      <c r="RVV33" s="924"/>
      <c r="RVW33" s="924"/>
      <c r="RVX33" s="924"/>
      <c r="RVY33" s="924"/>
      <c r="RVZ33" s="924"/>
      <c r="RWA33" s="924"/>
      <c r="RWB33" s="924"/>
      <c r="RWC33" s="924"/>
      <c r="RWD33" s="924"/>
      <c r="RWE33" s="924"/>
      <c r="RWF33" s="924"/>
      <c r="RWG33" s="924"/>
      <c r="RWH33" s="924"/>
      <c r="RWI33" s="924"/>
      <c r="RWJ33" s="924"/>
      <c r="RWK33" s="924"/>
      <c r="RWL33" s="924"/>
      <c r="RWM33" s="924"/>
      <c r="RWN33" s="924"/>
      <c r="RWO33" s="924"/>
      <c r="RWP33" s="924"/>
      <c r="RWQ33" s="924"/>
      <c r="RWR33" s="924"/>
      <c r="RWS33" s="924"/>
      <c r="RWT33" s="924"/>
      <c r="RWU33" s="924"/>
      <c r="RWV33" s="924"/>
      <c r="RWW33" s="924"/>
      <c r="RWX33" s="924"/>
      <c r="RWY33" s="924"/>
      <c r="RWZ33" s="924"/>
      <c r="RXA33" s="924"/>
      <c r="RXB33" s="924"/>
      <c r="RXC33" s="924"/>
      <c r="RXD33" s="924"/>
      <c r="RXE33" s="924"/>
      <c r="RXF33" s="924"/>
      <c r="RXG33" s="924"/>
      <c r="RXH33" s="924"/>
      <c r="RXI33" s="924"/>
      <c r="RXJ33" s="924"/>
      <c r="RXK33" s="924"/>
      <c r="RXL33" s="924"/>
      <c r="RXM33" s="924"/>
      <c r="RXN33" s="924"/>
      <c r="RXO33" s="924"/>
      <c r="RXP33" s="924"/>
      <c r="RXQ33" s="924"/>
      <c r="RXR33" s="924"/>
      <c r="RXS33" s="924"/>
      <c r="RXT33" s="924"/>
      <c r="RXU33" s="924"/>
      <c r="RXV33" s="924"/>
      <c r="RXW33" s="924"/>
      <c r="RXX33" s="924"/>
      <c r="RXY33" s="924"/>
      <c r="RXZ33" s="924"/>
      <c r="RYA33" s="924"/>
      <c r="RYB33" s="924"/>
      <c r="RYC33" s="924"/>
      <c r="RYD33" s="924"/>
      <c r="RYE33" s="924"/>
      <c r="RYF33" s="924"/>
      <c r="RYG33" s="924"/>
      <c r="RYH33" s="924"/>
      <c r="RYI33" s="924"/>
      <c r="RYJ33" s="924"/>
      <c r="RYK33" s="924"/>
      <c r="RYL33" s="924"/>
      <c r="RYM33" s="924"/>
      <c r="RYN33" s="924"/>
      <c r="RYO33" s="924"/>
      <c r="RYP33" s="924"/>
      <c r="RYQ33" s="924"/>
      <c r="RYR33" s="924"/>
      <c r="RYS33" s="924"/>
      <c r="RYT33" s="924"/>
      <c r="RYU33" s="924"/>
      <c r="RYV33" s="924"/>
      <c r="RYW33" s="924"/>
      <c r="RYX33" s="924"/>
      <c r="RYY33" s="924"/>
      <c r="RYZ33" s="924"/>
      <c r="RZA33" s="924"/>
      <c r="RZB33" s="924"/>
      <c r="RZC33" s="924"/>
      <c r="RZD33" s="924"/>
      <c r="RZE33" s="924"/>
      <c r="RZF33" s="924"/>
      <c r="RZG33" s="924"/>
      <c r="RZH33" s="924"/>
      <c r="RZI33" s="924"/>
      <c r="RZJ33" s="924"/>
      <c r="RZK33" s="924"/>
      <c r="RZL33" s="924"/>
      <c r="RZM33" s="924"/>
      <c r="RZN33" s="924"/>
      <c r="RZO33" s="924"/>
      <c r="RZP33" s="924"/>
      <c r="RZQ33" s="924"/>
      <c r="RZR33" s="924"/>
      <c r="RZS33" s="924"/>
      <c r="RZT33" s="924"/>
      <c r="RZU33" s="924"/>
      <c r="RZV33" s="924"/>
      <c r="RZW33" s="924"/>
      <c r="RZX33" s="924"/>
      <c r="RZY33" s="924"/>
      <c r="RZZ33" s="924"/>
      <c r="SAA33" s="924"/>
      <c r="SAB33" s="924"/>
      <c r="SAC33" s="924"/>
      <c r="SAD33" s="924"/>
      <c r="SAE33" s="924"/>
      <c r="SAF33" s="924"/>
      <c r="SAG33" s="924"/>
      <c r="SAH33" s="924"/>
      <c r="SAI33" s="924"/>
      <c r="SAJ33" s="924"/>
      <c r="SAK33" s="924"/>
      <c r="SAL33" s="924"/>
      <c r="SAM33" s="924"/>
      <c r="SAN33" s="924"/>
      <c r="SAO33" s="924"/>
      <c r="SAP33" s="924"/>
      <c r="SAQ33" s="924"/>
      <c r="SAR33" s="924"/>
      <c r="SAS33" s="924"/>
      <c r="SAT33" s="924"/>
      <c r="SAU33" s="924"/>
      <c r="SAV33" s="924"/>
      <c r="SAW33" s="924"/>
      <c r="SAX33" s="924"/>
      <c r="SAY33" s="924"/>
      <c r="SAZ33" s="924"/>
      <c r="SBA33" s="924"/>
      <c r="SBB33" s="924"/>
      <c r="SBC33" s="924"/>
      <c r="SBD33" s="924"/>
      <c r="SBE33" s="924"/>
      <c r="SBF33" s="924"/>
      <c r="SBG33" s="924"/>
      <c r="SBH33" s="924"/>
      <c r="SBI33" s="924"/>
      <c r="SBJ33" s="924"/>
      <c r="SBK33" s="924"/>
      <c r="SBL33" s="924"/>
      <c r="SBM33" s="924"/>
      <c r="SBN33" s="924"/>
      <c r="SBO33" s="924"/>
      <c r="SBP33" s="924"/>
      <c r="SBQ33" s="924"/>
      <c r="SBR33" s="924"/>
      <c r="SBS33" s="924"/>
      <c r="SBT33" s="924"/>
      <c r="SBU33" s="924"/>
      <c r="SBV33" s="924"/>
      <c r="SBW33" s="924"/>
      <c r="SBX33" s="924"/>
      <c r="SBY33" s="924"/>
      <c r="SBZ33" s="924"/>
      <c r="SCA33" s="924"/>
      <c r="SCB33" s="924"/>
      <c r="SCC33" s="924"/>
      <c r="SCD33" s="924"/>
      <c r="SCE33" s="924"/>
      <c r="SCF33" s="924"/>
      <c r="SCG33" s="924"/>
      <c r="SCH33" s="924"/>
      <c r="SCI33" s="924"/>
      <c r="SCJ33" s="924"/>
      <c r="SCK33" s="924"/>
      <c r="SCL33" s="924"/>
      <c r="SCM33" s="924"/>
      <c r="SCN33" s="924"/>
      <c r="SCO33" s="924"/>
      <c r="SCP33" s="924"/>
      <c r="SCQ33" s="924"/>
      <c r="SCR33" s="924"/>
      <c r="SCS33" s="924"/>
      <c r="SCT33" s="924"/>
      <c r="SCU33" s="924"/>
      <c r="SCV33" s="924"/>
      <c r="SCW33" s="924"/>
      <c r="SCX33" s="924"/>
      <c r="SCY33" s="924"/>
      <c r="SCZ33" s="924"/>
      <c r="SDA33" s="924"/>
      <c r="SDB33" s="924"/>
      <c r="SDC33" s="924"/>
      <c r="SDD33" s="924"/>
      <c r="SDE33" s="924"/>
      <c r="SDF33" s="924"/>
      <c r="SDG33" s="924"/>
      <c r="SDH33" s="924"/>
      <c r="SDI33" s="924"/>
      <c r="SDJ33" s="924"/>
      <c r="SDK33" s="924"/>
      <c r="SDL33" s="924"/>
      <c r="SDM33" s="924"/>
      <c r="SDN33" s="924"/>
      <c r="SDO33" s="924"/>
      <c r="SDP33" s="924"/>
      <c r="SDQ33" s="924"/>
      <c r="SDR33" s="924"/>
      <c r="SDS33" s="924"/>
      <c r="SDT33" s="924"/>
      <c r="SDU33" s="924"/>
      <c r="SDV33" s="924"/>
      <c r="SDW33" s="924"/>
      <c r="SDX33" s="924"/>
      <c r="SDY33" s="924"/>
      <c r="SDZ33" s="924"/>
      <c r="SEA33" s="924"/>
      <c r="SEB33" s="924"/>
      <c r="SEC33" s="924"/>
      <c r="SED33" s="924"/>
      <c r="SEE33" s="924"/>
      <c r="SEF33" s="924"/>
      <c r="SEG33" s="924"/>
      <c r="SEH33" s="924"/>
      <c r="SEI33" s="924"/>
      <c r="SEJ33" s="924"/>
      <c r="SEK33" s="924"/>
      <c r="SEL33" s="924"/>
      <c r="SEM33" s="924"/>
      <c r="SEN33" s="924"/>
      <c r="SEO33" s="924"/>
      <c r="SEP33" s="924"/>
      <c r="SEQ33" s="924"/>
      <c r="SER33" s="924"/>
      <c r="SES33" s="924"/>
      <c r="SET33" s="924"/>
      <c r="SEU33" s="924"/>
      <c r="SEV33" s="924"/>
      <c r="SEW33" s="924"/>
      <c r="SEX33" s="924"/>
      <c r="SEY33" s="924"/>
      <c r="SEZ33" s="924"/>
      <c r="SFA33" s="924"/>
      <c r="SFB33" s="924"/>
      <c r="SFC33" s="924"/>
      <c r="SFD33" s="924"/>
      <c r="SFE33" s="924"/>
      <c r="SFF33" s="924"/>
      <c r="SFG33" s="924"/>
      <c r="SFH33" s="924"/>
      <c r="SFI33" s="924"/>
      <c r="SFJ33" s="924"/>
      <c r="SFK33" s="924"/>
      <c r="SFL33" s="924"/>
      <c r="SFM33" s="924"/>
      <c r="SFN33" s="924"/>
      <c r="SFO33" s="924"/>
      <c r="SFP33" s="924"/>
      <c r="SFQ33" s="924"/>
      <c r="SFR33" s="924"/>
      <c r="SFS33" s="924"/>
      <c r="SFT33" s="924"/>
      <c r="SFU33" s="924"/>
      <c r="SFV33" s="924"/>
      <c r="SFW33" s="924"/>
      <c r="SFX33" s="924"/>
      <c r="SFY33" s="924"/>
      <c r="SFZ33" s="924"/>
      <c r="SGA33" s="924"/>
      <c r="SGB33" s="924"/>
      <c r="SGC33" s="924"/>
      <c r="SGD33" s="924"/>
      <c r="SGE33" s="924"/>
      <c r="SGF33" s="924"/>
      <c r="SGG33" s="924"/>
      <c r="SGH33" s="924"/>
      <c r="SGI33" s="924"/>
      <c r="SGJ33" s="924"/>
      <c r="SGK33" s="924"/>
      <c r="SGL33" s="924"/>
      <c r="SGM33" s="924"/>
      <c r="SGN33" s="924"/>
      <c r="SGO33" s="924"/>
      <c r="SGP33" s="924"/>
      <c r="SGQ33" s="924"/>
      <c r="SGR33" s="924"/>
      <c r="SGS33" s="924"/>
      <c r="SGT33" s="924"/>
      <c r="SGU33" s="924"/>
      <c r="SGV33" s="924"/>
      <c r="SGW33" s="924"/>
      <c r="SGX33" s="924"/>
      <c r="SGY33" s="924"/>
      <c r="SGZ33" s="924"/>
      <c r="SHA33" s="924"/>
      <c r="SHB33" s="924"/>
      <c r="SHC33" s="924"/>
      <c r="SHD33" s="924"/>
      <c r="SHE33" s="924"/>
      <c r="SHF33" s="924"/>
      <c r="SHG33" s="924"/>
      <c r="SHH33" s="924"/>
      <c r="SHI33" s="924"/>
      <c r="SHJ33" s="924"/>
      <c r="SHK33" s="924"/>
      <c r="SHL33" s="924"/>
      <c r="SHM33" s="924"/>
      <c r="SHN33" s="924"/>
      <c r="SHO33" s="924"/>
      <c r="SHP33" s="924"/>
      <c r="SHQ33" s="924"/>
      <c r="SHR33" s="924"/>
      <c r="SHS33" s="924"/>
      <c r="SHT33" s="924"/>
      <c r="SHU33" s="924"/>
      <c r="SHV33" s="924"/>
      <c r="SHW33" s="924"/>
      <c r="SHX33" s="924"/>
      <c r="SHY33" s="924"/>
      <c r="SHZ33" s="924"/>
      <c r="SIA33" s="924"/>
      <c r="SIB33" s="924"/>
      <c r="SIC33" s="924"/>
      <c r="SID33" s="924"/>
      <c r="SIE33" s="924"/>
      <c r="SIF33" s="924"/>
      <c r="SIG33" s="924"/>
      <c r="SIH33" s="924"/>
      <c r="SII33" s="924"/>
      <c r="SIJ33" s="924"/>
      <c r="SIK33" s="924"/>
      <c r="SIL33" s="924"/>
      <c r="SIM33" s="924"/>
      <c r="SIN33" s="924"/>
      <c r="SIO33" s="924"/>
      <c r="SIP33" s="924"/>
      <c r="SIQ33" s="924"/>
      <c r="SIR33" s="924"/>
      <c r="SIS33" s="924"/>
      <c r="SIT33" s="924"/>
      <c r="SIU33" s="924"/>
      <c r="SIV33" s="924"/>
      <c r="SIW33" s="924"/>
      <c r="SIX33" s="924"/>
      <c r="SIY33" s="924"/>
      <c r="SIZ33" s="924"/>
      <c r="SJA33" s="924"/>
      <c r="SJB33" s="924"/>
      <c r="SJC33" s="924"/>
      <c r="SJD33" s="924"/>
      <c r="SJE33" s="924"/>
      <c r="SJF33" s="924"/>
      <c r="SJG33" s="924"/>
      <c r="SJH33" s="924"/>
      <c r="SJI33" s="924"/>
      <c r="SJJ33" s="924"/>
      <c r="SJK33" s="924"/>
      <c r="SJL33" s="924"/>
      <c r="SJM33" s="924"/>
      <c r="SJN33" s="924"/>
      <c r="SJO33" s="924"/>
      <c r="SJP33" s="924"/>
      <c r="SJQ33" s="924"/>
      <c r="SJR33" s="924"/>
      <c r="SJS33" s="924"/>
      <c r="SJT33" s="924"/>
      <c r="SJU33" s="924"/>
      <c r="SJV33" s="924"/>
      <c r="SJW33" s="924"/>
      <c r="SJX33" s="924"/>
      <c r="SJY33" s="924"/>
      <c r="SJZ33" s="924"/>
      <c r="SKA33" s="924"/>
      <c r="SKB33" s="924"/>
      <c r="SKC33" s="924"/>
      <c r="SKD33" s="924"/>
      <c r="SKE33" s="924"/>
      <c r="SKF33" s="924"/>
      <c r="SKG33" s="924"/>
      <c r="SKH33" s="924"/>
      <c r="SKI33" s="924"/>
      <c r="SKJ33" s="924"/>
      <c r="SKK33" s="924"/>
      <c r="SKL33" s="924"/>
      <c r="SKM33" s="924"/>
      <c r="SKN33" s="924"/>
      <c r="SKO33" s="924"/>
      <c r="SKP33" s="924"/>
      <c r="SKQ33" s="924"/>
      <c r="SKR33" s="924"/>
      <c r="SKS33" s="924"/>
      <c r="SKT33" s="924"/>
      <c r="SKU33" s="924"/>
      <c r="SKV33" s="924"/>
      <c r="SKW33" s="924"/>
      <c r="SKX33" s="924"/>
      <c r="SKY33" s="924"/>
      <c r="SKZ33" s="924"/>
      <c r="SLA33" s="924"/>
      <c r="SLB33" s="924"/>
      <c r="SLC33" s="924"/>
      <c r="SLD33" s="924"/>
      <c r="SLE33" s="924"/>
      <c r="SLF33" s="924"/>
      <c r="SLG33" s="924"/>
      <c r="SLH33" s="924"/>
      <c r="SLI33" s="924"/>
      <c r="SLJ33" s="924"/>
      <c r="SLK33" s="924"/>
      <c r="SLL33" s="924"/>
      <c r="SLM33" s="924"/>
      <c r="SLN33" s="924"/>
      <c r="SLO33" s="924"/>
      <c r="SLP33" s="924"/>
      <c r="SLQ33" s="924"/>
      <c r="SLR33" s="924"/>
      <c r="SLS33" s="924"/>
      <c r="SLT33" s="924"/>
      <c r="SLU33" s="924"/>
      <c r="SLV33" s="924"/>
      <c r="SLW33" s="924"/>
      <c r="SLX33" s="924"/>
      <c r="SLY33" s="924"/>
      <c r="SLZ33" s="924"/>
      <c r="SMA33" s="924"/>
      <c r="SMB33" s="924"/>
      <c r="SMC33" s="924"/>
      <c r="SMD33" s="924"/>
      <c r="SME33" s="924"/>
      <c r="SMF33" s="924"/>
      <c r="SMG33" s="924"/>
      <c r="SMH33" s="924"/>
      <c r="SMI33" s="924"/>
      <c r="SMJ33" s="924"/>
      <c r="SMK33" s="924"/>
      <c r="SML33" s="924"/>
      <c r="SMM33" s="924"/>
      <c r="SMN33" s="924"/>
      <c r="SMO33" s="924"/>
      <c r="SMP33" s="924"/>
      <c r="SMQ33" s="924"/>
      <c r="SMR33" s="924"/>
      <c r="SMS33" s="924"/>
      <c r="SMT33" s="924"/>
      <c r="SMU33" s="924"/>
      <c r="SMV33" s="924"/>
      <c r="SMW33" s="924"/>
      <c r="SMX33" s="924"/>
      <c r="SMY33" s="924"/>
      <c r="SMZ33" s="924"/>
      <c r="SNA33" s="924"/>
      <c r="SNB33" s="924"/>
      <c r="SNC33" s="924"/>
      <c r="SND33" s="924"/>
      <c r="SNE33" s="924"/>
      <c r="SNF33" s="924"/>
      <c r="SNG33" s="924"/>
      <c r="SNH33" s="924"/>
      <c r="SNI33" s="924"/>
      <c r="SNJ33" s="924"/>
      <c r="SNK33" s="924"/>
      <c r="SNL33" s="924"/>
      <c r="SNM33" s="924"/>
      <c r="SNN33" s="924"/>
      <c r="SNO33" s="924"/>
      <c r="SNP33" s="924"/>
      <c r="SNQ33" s="924"/>
      <c r="SNR33" s="924"/>
      <c r="SNS33" s="924"/>
      <c r="SNT33" s="924"/>
      <c r="SNU33" s="924"/>
      <c r="SNV33" s="924"/>
      <c r="SNW33" s="924"/>
      <c r="SNX33" s="924"/>
      <c r="SNY33" s="924"/>
      <c r="SNZ33" s="924"/>
      <c r="SOA33" s="924"/>
      <c r="SOB33" s="924"/>
      <c r="SOC33" s="924"/>
      <c r="SOD33" s="924"/>
      <c r="SOE33" s="924"/>
      <c r="SOF33" s="924"/>
      <c r="SOG33" s="924"/>
      <c r="SOH33" s="924"/>
      <c r="SOI33" s="924"/>
      <c r="SOJ33" s="924"/>
      <c r="SOK33" s="924"/>
      <c r="SOL33" s="924"/>
      <c r="SOM33" s="924"/>
      <c r="SON33" s="924"/>
      <c r="SOO33" s="924"/>
      <c r="SOP33" s="924"/>
      <c r="SOQ33" s="924"/>
      <c r="SOR33" s="924"/>
      <c r="SOS33" s="924"/>
      <c r="SOT33" s="924"/>
      <c r="SOU33" s="924"/>
      <c r="SOV33" s="924"/>
      <c r="SOW33" s="924"/>
      <c r="SOX33" s="924"/>
      <c r="SOY33" s="924"/>
      <c r="SOZ33" s="924"/>
      <c r="SPA33" s="924"/>
      <c r="SPB33" s="924"/>
      <c r="SPC33" s="924"/>
      <c r="SPD33" s="924"/>
      <c r="SPE33" s="924"/>
      <c r="SPF33" s="924"/>
      <c r="SPG33" s="924"/>
      <c r="SPH33" s="924"/>
      <c r="SPI33" s="924"/>
      <c r="SPJ33" s="924"/>
      <c r="SPK33" s="924"/>
      <c r="SPL33" s="924"/>
      <c r="SPM33" s="924"/>
      <c r="SPN33" s="924"/>
      <c r="SPO33" s="924"/>
      <c r="SPP33" s="924"/>
      <c r="SPQ33" s="924"/>
      <c r="SPR33" s="924"/>
      <c r="SPS33" s="924"/>
      <c r="SPT33" s="924"/>
      <c r="SPU33" s="924"/>
      <c r="SPV33" s="924"/>
      <c r="SPW33" s="924"/>
      <c r="SPX33" s="924"/>
      <c r="SPY33" s="924"/>
      <c r="SPZ33" s="924"/>
      <c r="SQA33" s="924"/>
      <c r="SQB33" s="924"/>
      <c r="SQC33" s="924"/>
      <c r="SQD33" s="924"/>
      <c r="SQE33" s="924"/>
      <c r="SQF33" s="924"/>
      <c r="SQG33" s="924"/>
      <c r="SQH33" s="924"/>
      <c r="SQI33" s="924"/>
      <c r="SQJ33" s="924"/>
      <c r="SQK33" s="924"/>
      <c r="SQL33" s="924"/>
      <c r="SQM33" s="924"/>
      <c r="SQN33" s="924"/>
      <c r="SQO33" s="924"/>
      <c r="SQP33" s="924"/>
      <c r="SQQ33" s="924"/>
      <c r="SQR33" s="924"/>
      <c r="SQS33" s="924"/>
      <c r="SQT33" s="924"/>
      <c r="SQU33" s="924"/>
      <c r="SQV33" s="924"/>
      <c r="SQW33" s="924"/>
      <c r="SQX33" s="924"/>
      <c r="SQY33" s="924"/>
      <c r="SQZ33" s="924"/>
      <c r="SRA33" s="924"/>
      <c r="SRB33" s="924"/>
      <c r="SRC33" s="924"/>
      <c r="SRD33" s="924"/>
      <c r="SRE33" s="924"/>
      <c r="SRF33" s="924"/>
      <c r="SRG33" s="924"/>
      <c r="SRH33" s="924"/>
      <c r="SRI33" s="924"/>
      <c r="SRJ33" s="924"/>
      <c r="SRK33" s="924"/>
      <c r="SRL33" s="924"/>
      <c r="SRM33" s="924"/>
      <c r="SRN33" s="924"/>
      <c r="SRO33" s="924"/>
      <c r="SRP33" s="924"/>
      <c r="SRQ33" s="924"/>
      <c r="SRR33" s="924"/>
      <c r="SRS33" s="924"/>
      <c r="SRT33" s="924"/>
      <c r="SRU33" s="924"/>
      <c r="SRV33" s="924"/>
      <c r="SRW33" s="924"/>
      <c r="SRX33" s="924"/>
      <c r="SRY33" s="924"/>
      <c r="SRZ33" s="924"/>
      <c r="SSA33" s="924"/>
      <c r="SSB33" s="924"/>
      <c r="SSC33" s="924"/>
      <c r="SSD33" s="924"/>
      <c r="SSE33" s="924"/>
      <c r="SSF33" s="924"/>
      <c r="SSG33" s="924"/>
      <c r="SSH33" s="924"/>
      <c r="SSI33" s="924"/>
      <c r="SSJ33" s="924"/>
      <c r="SSK33" s="924"/>
      <c r="SSL33" s="924"/>
      <c r="SSM33" s="924"/>
      <c r="SSN33" s="924"/>
      <c r="SSO33" s="924"/>
      <c r="SSP33" s="924"/>
      <c r="SSQ33" s="924"/>
      <c r="SSR33" s="924"/>
      <c r="SSS33" s="924"/>
      <c r="SST33" s="924"/>
      <c r="SSU33" s="924"/>
      <c r="SSV33" s="924"/>
      <c r="SSW33" s="924"/>
      <c r="SSX33" s="924"/>
      <c r="SSY33" s="924"/>
      <c r="SSZ33" s="924"/>
      <c r="STA33" s="924"/>
      <c r="STB33" s="924"/>
      <c r="STC33" s="924"/>
      <c r="STD33" s="924"/>
      <c r="STE33" s="924"/>
      <c r="STF33" s="924"/>
      <c r="STG33" s="924"/>
      <c r="STH33" s="924"/>
      <c r="STI33" s="924"/>
      <c r="STJ33" s="924"/>
      <c r="STK33" s="924"/>
      <c r="STL33" s="924"/>
      <c r="STM33" s="924"/>
      <c r="STN33" s="924"/>
      <c r="STO33" s="924"/>
      <c r="STP33" s="924"/>
      <c r="STQ33" s="924"/>
      <c r="STR33" s="924"/>
      <c r="STS33" s="924"/>
      <c r="STT33" s="924"/>
      <c r="STU33" s="924"/>
      <c r="STV33" s="924"/>
      <c r="STW33" s="924"/>
      <c r="STX33" s="924"/>
      <c r="STY33" s="924"/>
      <c r="STZ33" s="924"/>
      <c r="SUA33" s="924"/>
      <c r="SUB33" s="924"/>
      <c r="SUC33" s="924"/>
      <c r="SUD33" s="924"/>
      <c r="SUE33" s="924"/>
      <c r="SUF33" s="924"/>
      <c r="SUG33" s="924"/>
      <c r="SUH33" s="924"/>
      <c r="SUI33" s="924"/>
      <c r="SUJ33" s="924"/>
      <c r="SUK33" s="924"/>
      <c r="SUL33" s="924"/>
      <c r="SUM33" s="924"/>
      <c r="SUN33" s="924"/>
      <c r="SUO33" s="924"/>
      <c r="SUP33" s="924"/>
      <c r="SUQ33" s="924"/>
      <c r="SUR33" s="924"/>
      <c r="SUS33" s="924"/>
      <c r="SUT33" s="924"/>
      <c r="SUU33" s="924"/>
      <c r="SUV33" s="924"/>
      <c r="SUW33" s="924"/>
      <c r="SUX33" s="924"/>
      <c r="SUY33" s="924"/>
      <c r="SUZ33" s="924"/>
      <c r="SVA33" s="924"/>
      <c r="SVB33" s="924"/>
      <c r="SVC33" s="924"/>
      <c r="SVD33" s="924"/>
      <c r="SVE33" s="924"/>
      <c r="SVF33" s="924"/>
      <c r="SVG33" s="924"/>
      <c r="SVH33" s="924"/>
      <c r="SVI33" s="924"/>
      <c r="SVJ33" s="924"/>
      <c r="SVK33" s="924"/>
      <c r="SVL33" s="924"/>
      <c r="SVM33" s="924"/>
      <c r="SVN33" s="924"/>
      <c r="SVO33" s="924"/>
      <c r="SVP33" s="924"/>
      <c r="SVQ33" s="924"/>
      <c r="SVR33" s="924"/>
      <c r="SVS33" s="924"/>
      <c r="SVT33" s="924"/>
      <c r="SVU33" s="924"/>
      <c r="SVV33" s="924"/>
      <c r="SVW33" s="924"/>
      <c r="SVX33" s="924"/>
      <c r="SVY33" s="924"/>
      <c r="SVZ33" s="924"/>
      <c r="SWA33" s="924"/>
      <c r="SWB33" s="924"/>
      <c r="SWC33" s="924"/>
      <c r="SWD33" s="924"/>
      <c r="SWE33" s="924"/>
      <c r="SWF33" s="924"/>
      <c r="SWG33" s="924"/>
      <c r="SWH33" s="924"/>
      <c r="SWI33" s="924"/>
      <c r="SWJ33" s="924"/>
      <c r="SWK33" s="924"/>
      <c r="SWL33" s="924"/>
      <c r="SWM33" s="924"/>
      <c r="SWN33" s="924"/>
      <c r="SWO33" s="924"/>
      <c r="SWP33" s="924"/>
      <c r="SWQ33" s="924"/>
      <c r="SWR33" s="924"/>
      <c r="SWS33" s="924"/>
      <c r="SWT33" s="924"/>
      <c r="SWU33" s="924"/>
      <c r="SWV33" s="924"/>
      <c r="SWW33" s="924"/>
      <c r="SWX33" s="924"/>
      <c r="SWY33" s="924"/>
      <c r="SWZ33" s="924"/>
      <c r="SXA33" s="924"/>
      <c r="SXB33" s="924"/>
      <c r="SXC33" s="924"/>
      <c r="SXD33" s="924"/>
      <c r="SXE33" s="924"/>
      <c r="SXF33" s="924"/>
      <c r="SXG33" s="924"/>
      <c r="SXH33" s="924"/>
      <c r="SXI33" s="924"/>
      <c r="SXJ33" s="924"/>
      <c r="SXK33" s="924"/>
      <c r="SXL33" s="924"/>
      <c r="SXM33" s="924"/>
      <c r="SXN33" s="924"/>
      <c r="SXO33" s="924"/>
      <c r="SXP33" s="924"/>
      <c r="SXQ33" s="924"/>
      <c r="SXR33" s="924"/>
      <c r="SXS33" s="924"/>
      <c r="SXT33" s="924"/>
      <c r="SXU33" s="924"/>
      <c r="SXV33" s="924"/>
      <c r="SXW33" s="924"/>
      <c r="SXX33" s="924"/>
      <c r="SXY33" s="924"/>
      <c r="SXZ33" s="924"/>
      <c r="SYA33" s="924"/>
      <c r="SYB33" s="924"/>
      <c r="SYC33" s="924"/>
      <c r="SYD33" s="924"/>
      <c r="SYE33" s="924"/>
      <c r="SYF33" s="924"/>
      <c r="SYG33" s="924"/>
      <c r="SYH33" s="924"/>
      <c r="SYI33" s="924"/>
      <c r="SYJ33" s="924"/>
      <c r="SYK33" s="924"/>
      <c r="SYL33" s="924"/>
      <c r="SYM33" s="924"/>
      <c r="SYN33" s="924"/>
      <c r="SYO33" s="924"/>
      <c r="SYP33" s="924"/>
      <c r="SYQ33" s="924"/>
      <c r="SYR33" s="924"/>
      <c r="SYS33" s="924"/>
      <c r="SYT33" s="924"/>
      <c r="SYU33" s="924"/>
      <c r="SYV33" s="924"/>
      <c r="SYW33" s="924"/>
      <c r="SYX33" s="924"/>
      <c r="SYY33" s="924"/>
      <c r="SYZ33" s="924"/>
      <c r="SZA33" s="924"/>
      <c r="SZB33" s="924"/>
      <c r="SZC33" s="924"/>
      <c r="SZD33" s="924"/>
      <c r="SZE33" s="924"/>
      <c r="SZF33" s="924"/>
      <c r="SZG33" s="924"/>
      <c r="SZH33" s="924"/>
      <c r="SZI33" s="924"/>
      <c r="SZJ33" s="924"/>
      <c r="SZK33" s="924"/>
      <c r="SZL33" s="924"/>
      <c r="SZM33" s="924"/>
      <c r="SZN33" s="924"/>
      <c r="SZO33" s="924"/>
      <c r="SZP33" s="924"/>
      <c r="SZQ33" s="924"/>
      <c r="SZR33" s="924"/>
      <c r="SZS33" s="924"/>
      <c r="SZT33" s="924"/>
      <c r="SZU33" s="924"/>
      <c r="SZV33" s="924"/>
      <c r="SZW33" s="924"/>
      <c r="SZX33" s="924"/>
      <c r="SZY33" s="924"/>
      <c r="SZZ33" s="924"/>
      <c r="TAA33" s="924"/>
      <c r="TAB33" s="924"/>
      <c r="TAC33" s="924"/>
      <c r="TAD33" s="924"/>
      <c r="TAE33" s="924"/>
      <c r="TAF33" s="924"/>
      <c r="TAG33" s="924"/>
      <c r="TAH33" s="924"/>
      <c r="TAI33" s="924"/>
      <c r="TAJ33" s="924"/>
      <c r="TAK33" s="924"/>
      <c r="TAL33" s="924"/>
      <c r="TAM33" s="924"/>
      <c r="TAN33" s="924"/>
      <c r="TAO33" s="924"/>
      <c r="TAP33" s="924"/>
      <c r="TAQ33" s="924"/>
      <c r="TAR33" s="924"/>
      <c r="TAS33" s="924"/>
      <c r="TAT33" s="924"/>
      <c r="TAU33" s="924"/>
      <c r="TAV33" s="924"/>
      <c r="TAW33" s="924"/>
      <c r="TAX33" s="924"/>
      <c r="TAY33" s="924"/>
      <c r="TAZ33" s="924"/>
      <c r="TBA33" s="924"/>
      <c r="TBB33" s="924"/>
      <c r="TBC33" s="924"/>
      <c r="TBD33" s="924"/>
      <c r="TBE33" s="924"/>
      <c r="TBF33" s="924"/>
      <c r="TBG33" s="924"/>
      <c r="TBH33" s="924"/>
      <c r="TBI33" s="924"/>
      <c r="TBJ33" s="924"/>
      <c r="TBK33" s="924"/>
      <c r="TBL33" s="924"/>
      <c r="TBM33" s="924"/>
      <c r="TBN33" s="924"/>
      <c r="TBO33" s="924"/>
      <c r="TBP33" s="924"/>
      <c r="TBQ33" s="924"/>
      <c r="TBR33" s="924"/>
      <c r="TBS33" s="924"/>
      <c r="TBT33" s="924"/>
      <c r="TBU33" s="924"/>
      <c r="TBV33" s="924"/>
      <c r="TBW33" s="924"/>
      <c r="TBX33" s="924"/>
      <c r="TBY33" s="924"/>
      <c r="TBZ33" s="924"/>
      <c r="TCA33" s="924"/>
      <c r="TCB33" s="924"/>
      <c r="TCC33" s="924"/>
      <c r="TCD33" s="924"/>
      <c r="TCE33" s="924"/>
      <c r="TCF33" s="924"/>
      <c r="TCG33" s="924"/>
      <c r="TCH33" s="924"/>
      <c r="TCI33" s="924"/>
      <c r="TCJ33" s="924"/>
      <c r="TCK33" s="924"/>
      <c r="TCL33" s="924"/>
      <c r="TCM33" s="924"/>
      <c r="TCN33" s="924"/>
      <c r="TCO33" s="924"/>
      <c r="TCP33" s="924"/>
      <c r="TCQ33" s="924"/>
      <c r="TCR33" s="924"/>
      <c r="TCS33" s="924"/>
      <c r="TCT33" s="924"/>
      <c r="TCU33" s="924"/>
      <c r="TCV33" s="924"/>
      <c r="TCW33" s="924"/>
      <c r="TCX33" s="924"/>
      <c r="TCY33" s="924"/>
      <c r="TCZ33" s="924"/>
      <c r="TDA33" s="924"/>
      <c r="TDB33" s="924"/>
      <c r="TDC33" s="924"/>
      <c r="TDD33" s="924"/>
      <c r="TDE33" s="924"/>
      <c r="TDF33" s="924"/>
      <c r="TDG33" s="924"/>
      <c r="TDH33" s="924"/>
      <c r="TDI33" s="924"/>
      <c r="TDJ33" s="924"/>
      <c r="TDK33" s="924"/>
      <c r="TDL33" s="924"/>
      <c r="TDM33" s="924"/>
      <c r="TDN33" s="924"/>
      <c r="TDO33" s="924"/>
      <c r="TDP33" s="924"/>
      <c r="TDQ33" s="924"/>
      <c r="TDR33" s="924"/>
      <c r="TDS33" s="924"/>
      <c r="TDT33" s="924"/>
      <c r="TDU33" s="924"/>
      <c r="TDV33" s="924"/>
      <c r="TDW33" s="924"/>
      <c r="TDX33" s="924"/>
      <c r="TDY33" s="924"/>
      <c r="TDZ33" s="924"/>
      <c r="TEA33" s="924"/>
      <c r="TEB33" s="924"/>
      <c r="TEC33" s="924"/>
      <c r="TED33" s="924"/>
      <c r="TEE33" s="924"/>
      <c r="TEF33" s="924"/>
      <c r="TEG33" s="924"/>
      <c r="TEH33" s="924"/>
      <c r="TEI33" s="924"/>
      <c r="TEJ33" s="924"/>
      <c r="TEK33" s="924"/>
      <c r="TEL33" s="924"/>
      <c r="TEM33" s="924"/>
      <c r="TEN33" s="924"/>
      <c r="TEO33" s="924"/>
      <c r="TEP33" s="924"/>
      <c r="TEQ33" s="924"/>
      <c r="TER33" s="924"/>
      <c r="TES33" s="924"/>
      <c r="TET33" s="924"/>
      <c r="TEU33" s="924"/>
      <c r="TEV33" s="924"/>
      <c r="TEW33" s="924"/>
      <c r="TEX33" s="924"/>
      <c r="TEY33" s="924"/>
      <c r="TEZ33" s="924"/>
      <c r="TFA33" s="924"/>
      <c r="TFB33" s="924"/>
      <c r="TFC33" s="924"/>
      <c r="TFD33" s="924"/>
      <c r="TFE33" s="924"/>
      <c r="TFF33" s="924"/>
      <c r="TFG33" s="924"/>
      <c r="TFH33" s="924"/>
      <c r="TFI33" s="924"/>
      <c r="TFJ33" s="924"/>
      <c r="TFK33" s="924"/>
      <c r="TFL33" s="924"/>
      <c r="TFM33" s="924"/>
      <c r="TFN33" s="924"/>
      <c r="TFO33" s="924"/>
      <c r="TFP33" s="924"/>
      <c r="TFQ33" s="924"/>
      <c r="TFR33" s="924"/>
      <c r="TFS33" s="924"/>
      <c r="TFT33" s="924"/>
      <c r="TFU33" s="924"/>
      <c r="TFV33" s="924"/>
      <c r="TFW33" s="924"/>
      <c r="TFX33" s="924"/>
      <c r="TFY33" s="924"/>
      <c r="TFZ33" s="924"/>
      <c r="TGA33" s="924"/>
      <c r="TGB33" s="924"/>
      <c r="TGC33" s="924"/>
      <c r="TGD33" s="924"/>
      <c r="TGE33" s="924"/>
      <c r="TGF33" s="924"/>
      <c r="TGG33" s="924"/>
      <c r="TGH33" s="924"/>
      <c r="TGI33" s="924"/>
      <c r="TGJ33" s="924"/>
      <c r="TGK33" s="924"/>
      <c r="TGL33" s="924"/>
      <c r="TGM33" s="924"/>
      <c r="TGN33" s="924"/>
      <c r="TGO33" s="924"/>
      <c r="TGP33" s="924"/>
      <c r="TGQ33" s="924"/>
      <c r="TGR33" s="924"/>
      <c r="TGS33" s="924"/>
      <c r="TGT33" s="924"/>
      <c r="TGU33" s="924"/>
      <c r="TGV33" s="924"/>
      <c r="TGW33" s="924"/>
      <c r="TGX33" s="924"/>
      <c r="TGY33" s="924"/>
      <c r="TGZ33" s="924"/>
      <c r="THA33" s="924"/>
      <c r="THB33" s="924"/>
      <c r="THC33" s="924"/>
      <c r="THD33" s="924"/>
      <c r="THE33" s="924"/>
      <c r="THF33" s="924"/>
      <c r="THG33" s="924"/>
      <c r="THH33" s="924"/>
      <c r="THI33" s="924"/>
      <c r="THJ33" s="924"/>
      <c r="THK33" s="924"/>
      <c r="THL33" s="924"/>
      <c r="THM33" s="924"/>
      <c r="THN33" s="924"/>
      <c r="THO33" s="924"/>
      <c r="THP33" s="924"/>
      <c r="THQ33" s="924"/>
      <c r="THR33" s="924"/>
      <c r="THS33" s="924"/>
      <c r="THT33" s="924"/>
      <c r="THU33" s="924"/>
      <c r="THV33" s="924"/>
      <c r="THW33" s="924"/>
      <c r="THX33" s="924"/>
      <c r="THY33" s="924"/>
      <c r="THZ33" s="924"/>
      <c r="TIA33" s="924"/>
      <c r="TIB33" s="924"/>
      <c r="TIC33" s="924"/>
      <c r="TID33" s="924"/>
      <c r="TIE33" s="924"/>
      <c r="TIF33" s="924"/>
      <c r="TIG33" s="924"/>
      <c r="TIH33" s="924"/>
      <c r="TII33" s="924"/>
      <c r="TIJ33" s="924"/>
      <c r="TIK33" s="924"/>
      <c r="TIL33" s="924"/>
      <c r="TIM33" s="924"/>
      <c r="TIN33" s="924"/>
      <c r="TIO33" s="924"/>
      <c r="TIP33" s="924"/>
      <c r="TIQ33" s="924"/>
      <c r="TIR33" s="924"/>
      <c r="TIS33" s="924"/>
      <c r="TIT33" s="924"/>
      <c r="TIU33" s="924"/>
      <c r="TIV33" s="924"/>
      <c r="TIW33" s="924"/>
      <c r="TIX33" s="924"/>
      <c r="TIY33" s="924"/>
      <c r="TIZ33" s="924"/>
      <c r="TJA33" s="924"/>
      <c r="TJB33" s="924"/>
      <c r="TJC33" s="924"/>
      <c r="TJD33" s="924"/>
      <c r="TJE33" s="924"/>
      <c r="TJF33" s="924"/>
      <c r="TJG33" s="924"/>
      <c r="TJH33" s="924"/>
      <c r="TJI33" s="924"/>
      <c r="TJJ33" s="924"/>
      <c r="TJK33" s="924"/>
      <c r="TJL33" s="924"/>
      <c r="TJM33" s="924"/>
      <c r="TJN33" s="924"/>
      <c r="TJO33" s="924"/>
      <c r="TJP33" s="924"/>
      <c r="TJQ33" s="924"/>
      <c r="TJR33" s="924"/>
      <c r="TJS33" s="924"/>
      <c r="TJT33" s="924"/>
      <c r="TJU33" s="924"/>
      <c r="TJV33" s="924"/>
      <c r="TJW33" s="924"/>
      <c r="TJX33" s="924"/>
      <c r="TJY33" s="924"/>
      <c r="TJZ33" s="924"/>
      <c r="TKA33" s="924"/>
      <c r="TKB33" s="924"/>
      <c r="TKC33" s="924"/>
      <c r="TKD33" s="924"/>
      <c r="TKE33" s="924"/>
      <c r="TKF33" s="924"/>
      <c r="TKG33" s="924"/>
      <c r="TKH33" s="924"/>
      <c r="TKI33" s="924"/>
      <c r="TKJ33" s="924"/>
      <c r="TKK33" s="924"/>
      <c r="TKL33" s="924"/>
      <c r="TKM33" s="924"/>
      <c r="TKN33" s="924"/>
      <c r="TKO33" s="924"/>
      <c r="TKP33" s="924"/>
      <c r="TKQ33" s="924"/>
      <c r="TKR33" s="924"/>
      <c r="TKS33" s="924"/>
      <c r="TKT33" s="924"/>
      <c r="TKU33" s="924"/>
      <c r="TKV33" s="924"/>
      <c r="TKW33" s="924"/>
      <c r="TKX33" s="924"/>
      <c r="TKY33" s="924"/>
      <c r="TKZ33" s="924"/>
      <c r="TLA33" s="924"/>
      <c r="TLB33" s="924"/>
      <c r="TLC33" s="924"/>
      <c r="TLD33" s="924"/>
      <c r="TLE33" s="924"/>
      <c r="TLF33" s="924"/>
      <c r="TLG33" s="924"/>
      <c r="TLH33" s="924"/>
      <c r="TLI33" s="924"/>
      <c r="TLJ33" s="924"/>
      <c r="TLK33" s="924"/>
      <c r="TLL33" s="924"/>
      <c r="TLM33" s="924"/>
      <c r="TLN33" s="924"/>
      <c r="TLO33" s="924"/>
      <c r="TLP33" s="924"/>
      <c r="TLQ33" s="924"/>
      <c r="TLR33" s="924"/>
      <c r="TLS33" s="924"/>
      <c r="TLT33" s="924"/>
      <c r="TLU33" s="924"/>
      <c r="TLV33" s="924"/>
      <c r="TLW33" s="924"/>
      <c r="TLX33" s="924"/>
      <c r="TLY33" s="924"/>
      <c r="TLZ33" s="924"/>
      <c r="TMA33" s="924"/>
      <c r="TMB33" s="924"/>
      <c r="TMC33" s="924"/>
      <c r="TMD33" s="924"/>
      <c r="TME33" s="924"/>
      <c r="TMF33" s="924"/>
      <c r="TMG33" s="924"/>
      <c r="TMH33" s="924"/>
      <c r="TMI33" s="924"/>
      <c r="TMJ33" s="924"/>
      <c r="TMK33" s="924"/>
      <c r="TML33" s="924"/>
      <c r="TMM33" s="924"/>
      <c r="TMN33" s="924"/>
      <c r="TMO33" s="924"/>
      <c r="TMP33" s="924"/>
      <c r="TMQ33" s="924"/>
      <c r="TMR33" s="924"/>
      <c r="TMS33" s="924"/>
      <c r="TMT33" s="924"/>
      <c r="TMU33" s="924"/>
      <c r="TMV33" s="924"/>
      <c r="TMW33" s="924"/>
      <c r="TMX33" s="924"/>
      <c r="TMY33" s="924"/>
      <c r="TMZ33" s="924"/>
      <c r="TNA33" s="924"/>
      <c r="TNB33" s="924"/>
      <c r="TNC33" s="924"/>
      <c r="TND33" s="924"/>
      <c r="TNE33" s="924"/>
      <c r="TNF33" s="924"/>
      <c r="TNG33" s="924"/>
      <c r="TNH33" s="924"/>
      <c r="TNI33" s="924"/>
      <c r="TNJ33" s="924"/>
      <c r="TNK33" s="924"/>
      <c r="TNL33" s="924"/>
      <c r="TNM33" s="924"/>
      <c r="TNN33" s="924"/>
      <c r="TNO33" s="924"/>
      <c r="TNP33" s="924"/>
      <c r="TNQ33" s="924"/>
      <c r="TNR33" s="924"/>
      <c r="TNS33" s="924"/>
      <c r="TNT33" s="924"/>
      <c r="TNU33" s="924"/>
      <c r="TNV33" s="924"/>
      <c r="TNW33" s="924"/>
      <c r="TNX33" s="924"/>
      <c r="TNY33" s="924"/>
      <c r="TNZ33" s="924"/>
      <c r="TOA33" s="924"/>
      <c r="TOB33" s="924"/>
      <c r="TOC33" s="924"/>
      <c r="TOD33" s="924"/>
      <c r="TOE33" s="924"/>
      <c r="TOF33" s="924"/>
      <c r="TOG33" s="924"/>
      <c r="TOH33" s="924"/>
      <c r="TOI33" s="924"/>
      <c r="TOJ33" s="924"/>
      <c r="TOK33" s="924"/>
      <c r="TOL33" s="924"/>
      <c r="TOM33" s="924"/>
      <c r="TON33" s="924"/>
      <c r="TOO33" s="924"/>
      <c r="TOP33" s="924"/>
      <c r="TOQ33" s="924"/>
      <c r="TOR33" s="924"/>
      <c r="TOS33" s="924"/>
      <c r="TOT33" s="924"/>
      <c r="TOU33" s="924"/>
      <c r="TOV33" s="924"/>
      <c r="TOW33" s="924"/>
      <c r="TOX33" s="924"/>
      <c r="TOY33" s="924"/>
      <c r="TOZ33" s="924"/>
      <c r="TPA33" s="924"/>
      <c r="TPB33" s="924"/>
      <c r="TPC33" s="924"/>
      <c r="TPD33" s="924"/>
      <c r="TPE33" s="924"/>
      <c r="TPF33" s="924"/>
      <c r="TPG33" s="924"/>
      <c r="TPH33" s="924"/>
      <c r="TPI33" s="924"/>
      <c r="TPJ33" s="924"/>
      <c r="TPK33" s="924"/>
      <c r="TPL33" s="924"/>
      <c r="TPM33" s="924"/>
      <c r="TPN33" s="924"/>
      <c r="TPO33" s="924"/>
      <c r="TPP33" s="924"/>
      <c r="TPQ33" s="924"/>
      <c r="TPR33" s="924"/>
      <c r="TPS33" s="924"/>
      <c r="TPT33" s="924"/>
      <c r="TPU33" s="924"/>
      <c r="TPV33" s="924"/>
      <c r="TPW33" s="924"/>
      <c r="TPX33" s="924"/>
      <c r="TPY33" s="924"/>
      <c r="TPZ33" s="924"/>
      <c r="TQA33" s="924"/>
      <c r="TQB33" s="924"/>
      <c r="TQC33" s="924"/>
      <c r="TQD33" s="924"/>
      <c r="TQE33" s="924"/>
      <c r="TQF33" s="924"/>
      <c r="TQG33" s="924"/>
      <c r="TQH33" s="924"/>
      <c r="TQI33" s="924"/>
      <c r="TQJ33" s="924"/>
      <c r="TQK33" s="924"/>
      <c r="TQL33" s="924"/>
      <c r="TQM33" s="924"/>
      <c r="TQN33" s="924"/>
      <c r="TQO33" s="924"/>
      <c r="TQP33" s="924"/>
      <c r="TQQ33" s="924"/>
      <c r="TQR33" s="924"/>
      <c r="TQS33" s="924"/>
      <c r="TQT33" s="924"/>
      <c r="TQU33" s="924"/>
      <c r="TQV33" s="924"/>
      <c r="TQW33" s="924"/>
      <c r="TQX33" s="924"/>
      <c r="TQY33" s="924"/>
      <c r="TQZ33" s="924"/>
      <c r="TRA33" s="924"/>
      <c r="TRB33" s="924"/>
      <c r="TRC33" s="924"/>
      <c r="TRD33" s="924"/>
      <c r="TRE33" s="924"/>
      <c r="TRF33" s="924"/>
      <c r="TRG33" s="924"/>
      <c r="TRH33" s="924"/>
      <c r="TRI33" s="924"/>
      <c r="TRJ33" s="924"/>
      <c r="TRK33" s="924"/>
      <c r="TRL33" s="924"/>
      <c r="TRM33" s="924"/>
      <c r="TRN33" s="924"/>
      <c r="TRO33" s="924"/>
      <c r="TRP33" s="924"/>
      <c r="TRQ33" s="924"/>
      <c r="TRR33" s="924"/>
      <c r="TRS33" s="924"/>
      <c r="TRT33" s="924"/>
      <c r="TRU33" s="924"/>
      <c r="TRV33" s="924"/>
      <c r="TRW33" s="924"/>
      <c r="TRX33" s="924"/>
      <c r="TRY33" s="924"/>
      <c r="TRZ33" s="924"/>
      <c r="TSA33" s="924"/>
      <c r="TSB33" s="924"/>
      <c r="TSC33" s="924"/>
      <c r="TSD33" s="924"/>
      <c r="TSE33" s="924"/>
      <c r="TSF33" s="924"/>
      <c r="TSG33" s="924"/>
      <c r="TSH33" s="924"/>
      <c r="TSI33" s="924"/>
      <c r="TSJ33" s="924"/>
      <c r="TSK33" s="924"/>
      <c r="TSL33" s="924"/>
      <c r="TSM33" s="924"/>
      <c r="TSN33" s="924"/>
      <c r="TSO33" s="924"/>
      <c r="TSP33" s="924"/>
      <c r="TSQ33" s="924"/>
      <c r="TSR33" s="924"/>
      <c r="TSS33" s="924"/>
      <c r="TST33" s="924"/>
      <c r="TSU33" s="924"/>
      <c r="TSV33" s="924"/>
      <c r="TSW33" s="924"/>
      <c r="TSX33" s="924"/>
      <c r="TSY33" s="924"/>
      <c r="TSZ33" s="924"/>
      <c r="TTA33" s="924"/>
      <c r="TTB33" s="924"/>
      <c r="TTC33" s="924"/>
      <c r="TTD33" s="924"/>
      <c r="TTE33" s="924"/>
      <c r="TTF33" s="924"/>
      <c r="TTG33" s="924"/>
      <c r="TTH33" s="924"/>
      <c r="TTI33" s="924"/>
      <c r="TTJ33" s="924"/>
      <c r="TTK33" s="924"/>
      <c r="TTL33" s="924"/>
      <c r="TTM33" s="924"/>
      <c r="TTN33" s="924"/>
      <c r="TTO33" s="924"/>
      <c r="TTP33" s="924"/>
      <c r="TTQ33" s="924"/>
      <c r="TTR33" s="924"/>
      <c r="TTS33" s="924"/>
      <c r="TTT33" s="924"/>
      <c r="TTU33" s="924"/>
      <c r="TTV33" s="924"/>
      <c r="TTW33" s="924"/>
      <c r="TTX33" s="924"/>
      <c r="TTY33" s="924"/>
      <c r="TTZ33" s="924"/>
      <c r="TUA33" s="924"/>
      <c r="TUB33" s="924"/>
      <c r="TUC33" s="924"/>
      <c r="TUD33" s="924"/>
      <c r="TUE33" s="924"/>
      <c r="TUF33" s="924"/>
      <c r="TUG33" s="924"/>
      <c r="TUH33" s="924"/>
      <c r="TUI33" s="924"/>
      <c r="TUJ33" s="924"/>
      <c r="TUK33" s="924"/>
      <c r="TUL33" s="924"/>
      <c r="TUM33" s="924"/>
      <c r="TUN33" s="924"/>
      <c r="TUO33" s="924"/>
      <c r="TUP33" s="924"/>
      <c r="TUQ33" s="924"/>
      <c r="TUR33" s="924"/>
      <c r="TUS33" s="924"/>
      <c r="TUT33" s="924"/>
      <c r="TUU33" s="924"/>
      <c r="TUV33" s="924"/>
      <c r="TUW33" s="924"/>
      <c r="TUX33" s="924"/>
      <c r="TUY33" s="924"/>
      <c r="TUZ33" s="924"/>
      <c r="TVA33" s="924"/>
      <c r="TVB33" s="924"/>
      <c r="TVC33" s="924"/>
      <c r="TVD33" s="924"/>
      <c r="TVE33" s="924"/>
      <c r="TVF33" s="924"/>
      <c r="TVG33" s="924"/>
      <c r="TVH33" s="924"/>
      <c r="TVI33" s="924"/>
      <c r="TVJ33" s="924"/>
      <c r="TVK33" s="924"/>
      <c r="TVL33" s="924"/>
      <c r="TVM33" s="924"/>
      <c r="TVN33" s="924"/>
      <c r="TVO33" s="924"/>
      <c r="TVP33" s="924"/>
      <c r="TVQ33" s="924"/>
      <c r="TVR33" s="924"/>
      <c r="TVS33" s="924"/>
      <c r="TVT33" s="924"/>
      <c r="TVU33" s="924"/>
      <c r="TVV33" s="924"/>
      <c r="TVW33" s="924"/>
      <c r="TVX33" s="924"/>
      <c r="TVY33" s="924"/>
      <c r="TVZ33" s="924"/>
      <c r="TWA33" s="924"/>
      <c r="TWB33" s="924"/>
      <c r="TWC33" s="924"/>
      <c r="TWD33" s="924"/>
      <c r="TWE33" s="924"/>
      <c r="TWF33" s="924"/>
      <c r="TWG33" s="924"/>
      <c r="TWH33" s="924"/>
      <c r="TWI33" s="924"/>
      <c r="TWJ33" s="924"/>
      <c r="TWK33" s="924"/>
      <c r="TWL33" s="924"/>
      <c r="TWM33" s="924"/>
      <c r="TWN33" s="924"/>
      <c r="TWO33" s="924"/>
      <c r="TWP33" s="924"/>
      <c r="TWQ33" s="924"/>
      <c r="TWR33" s="924"/>
      <c r="TWS33" s="924"/>
      <c r="TWT33" s="924"/>
      <c r="TWU33" s="924"/>
      <c r="TWV33" s="924"/>
      <c r="TWW33" s="924"/>
      <c r="TWX33" s="924"/>
      <c r="TWY33" s="924"/>
      <c r="TWZ33" s="924"/>
      <c r="TXA33" s="924"/>
      <c r="TXB33" s="924"/>
      <c r="TXC33" s="924"/>
      <c r="TXD33" s="924"/>
      <c r="TXE33" s="924"/>
      <c r="TXF33" s="924"/>
      <c r="TXG33" s="924"/>
      <c r="TXH33" s="924"/>
      <c r="TXI33" s="924"/>
      <c r="TXJ33" s="924"/>
      <c r="TXK33" s="924"/>
      <c r="TXL33" s="924"/>
      <c r="TXM33" s="924"/>
      <c r="TXN33" s="924"/>
      <c r="TXO33" s="924"/>
      <c r="TXP33" s="924"/>
      <c r="TXQ33" s="924"/>
      <c r="TXR33" s="924"/>
      <c r="TXS33" s="924"/>
      <c r="TXT33" s="924"/>
      <c r="TXU33" s="924"/>
      <c r="TXV33" s="924"/>
      <c r="TXW33" s="924"/>
      <c r="TXX33" s="924"/>
      <c r="TXY33" s="924"/>
      <c r="TXZ33" s="924"/>
      <c r="TYA33" s="924"/>
      <c r="TYB33" s="924"/>
      <c r="TYC33" s="924"/>
      <c r="TYD33" s="924"/>
      <c r="TYE33" s="924"/>
      <c r="TYF33" s="924"/>
      <c r="TYG33" s="924"/>
      <c r="TYH33" s="924"/>
      <c r="TYI33" s="924"/>
      <c r="TYJ33" s="924"/>
      <c r="TYK33" s="924"/>
      <c r="TYL33" s="924"/>
      <c r="TYM33" s="924"/>
      <c r="TYN33" s="924"/>
      <c r="TYO33" s="924"/>
      <c r="TYP33" s="924"/>
      <c r="TYQ33" s="924"/>
      <c r="TYR33" s="924"/>
      <c r="TYS33" s="924"/>
      <c r="TYT33" s="924"/>
      <c r="TYU33" s="924"/>
      <c r="TYV33" s="924"/>
      <c r="TYW33" s="924"/>
      <c r="TYX33" s="924"/>
      <c r="TYY33" s="924"/>
      <c r="TYZ33" s="924"/>
      <c r="TZA33" s="924"/>
      <c r="TZB33" s="924"/>
      <c r="TZC33" s="924"/>
      <c r="TZD33" s="924"/>
      <c r="TZE33" s="924"/>
      <c r="TZF33" s="924"/>
      <c r="TZG33" s="924"/>
      <c r="TZH33" s="924"/>
      <c r="TZI33" s="924"/>
      <c r="TZJ33" s="924"/>
      <c r="TZK33" s="924"/>
      <c r="TZL33" s="924"/>
      <c r="TZM33" s="924"/>
      <c r="TZN33" s="924"/>
      <c r="TZO33" s="924"/>
      <c r="TZP33" s="924"/>
      <c r="TZQ33" s="924"/>
      <c r="TZR33" s="924"/>
      <c r="TZS33" s="924"/>
      <c r="TZT33" s="924"/>
      <c r="TZU33" s="924"/>
      <c r="TZV33" s="924"/>
      <c r="TZW33" s="924"/>
      <c r="TZX33" s="924"/>
      <c r="TZY33" s="924"/>
      <c r="TZZ33" s="924"/>
      <c r="UAA33" s="924"/>
      <c r="UAB33" s="924"/>
      <c r="UAC33" s="924"/>
      <c r="UAD33" s="924"/>
      <c r="UAE33" s="924"/>
      <c r="UAF33" s="924"/>
      <c r="UAG33" s="924"/>
      <c r="UAH33" s="924"/>
      <c r="UAI33" s="924"/>
      <c r="UAJ33" s="924"/>
      <c r="UAK33" s="924"/>
      <c r="UAL33" s="924"/>
      <c r="UAM33" s="924"/>
      <c r="UAN33" s="924"/>
      <c r="UAO33" s="924"/>
      <c r="UAP33" s="924"/>
      <c r="UAQ33" s="924"/>
      <c r="UAR33" s="924"/>
      <c r="UAS33" s="924"/>
      <c r="UAT33" s="924"/>
      <c r="UAU33" s="924"/>
      <c r="UAV33" s="924"/>
      <c r="UAW33" s="924"/>
      <c r="UAX33" s="924"/>
      <c r="UAY33" s="924"/>
      <c r="UAZ33" s="924"/>
      <c r="UBA33" s="924"/>
      <c r="UBB33" s="924"/>
      <c r="UBC33" s="924"/>
      <c r="UBD33" s="924"/>
      <c r="UBE33" s="924"/>
      <c r="UBF33" s="924"/>
      <c r="UBG33" s="924"/>
      <c r="UBH33" s="924"/>
      <c r="UBI33" s="924"/>
      <c r="UBJ33" s="924"/>
      <c r="UBK33" s="924"/>
      <c r="UBL33" s="924"/>
      <c r="UBM33" s="924"/>
      <c r="UBN33" s="924"/>
      <c r="UBO33" s="924"/>
      <c r="UBP33" s="924"/>
      <c r="UBQ33" s="924"/>
      <c r="UBR33" s="924"/>
      <c r="UBS33" s="924"/>
      <c r="UBT33" s="924"/>
      <c r="UBU33" s="924"/>
      <c r="UBV33" s="924"/>
      <c r="UBW33" s="924"/>
      <c r="UBX33" s="924"/>
      <c r="UBY33" s="924"/>
      <c r="UBZ33" s="924"/>
      <c r="UCA33" s="924"/>
      <c r="UCB33" s="924"/>
      <c r="UCC33" s="924"/>
      <c r="UCD33" s="924"/>
      <c r="UCE33" s="924"/>
      <c r="UCF33" s="924"/>
      <c r="UCG33" s="924"/>
      <c r="UCH33" s="924"/>
      <c r="UCI33" s="924"/>
      <c r="UCJ33" s="924"/>
      <c r="UCK33" s="924"/>
      <c r="UCL33" s="924"/>
      <c r="UCM33" s="924"/>
      <c r="UCN33" s="924"/>
      <c r="UCO33" s="924"/>
      <c r="UCP33" s="924"/>
      <c r="UCQ33" s="924"/>
      <c r="UCR33" s="924"/>
      <c r="UCS33" s="924"/>
      <c r="UCT33" s="924"/>
      <c r="UCU33" s="924"/>
      <c r="UCV33" s="924"/>
      <c r="UCW33" s="924"/>
      <c r="UCX33" s="924"/>
      <c r="UCY33" s="924"/>
      <c r="UCZ33" s="924"/>
      <c r="UDA33" s="924"/>
      <c r="UDB33" s="924"/>
      <c r="UDC33" s="924"/>
      <c r="UDD33" s="924"/>
      <c r="UDE33" s="924"/>
      <c r="UDF33" s="924"/>
      <c r="UDG33" s="924"/>
      <c r="UDH33" s="924"/>
      <c r="UDI33" s="924"/>
      <c r="UDJ33" s="924"/>
      <c r="UDK33" s="924"/>
      <c r="UDL33" s="924"/>
      <c r="UDM33" s="924"/>
      <c r="UDN33" s="924"/>
      <c r="UDO33" s="924"/>
      <c r="UDP33" s="924"/>
      <c r="UDQ33" s="924"/>
      <c r="UDR33" s="924"/>
      <c r="UDS33" s="924"/>
      <c r="UDT33" s="924"/>
      <c r="UDU33" s="924"/>
      <c r="UDV33" s="924"/>
      <c r="UDW33" s="924"/>
      <c r="UDX33" s="924"/>
      <c r="UDY33" s="924"/>
      <c r="UDZ33" s="924"/>
      <c r="UEA33" s="924"/>
      <c r="UEB33" s="924"/>
      <c r="UEC33" s="924"/>
      <c r="UED33" s="924"/>
      <c r="UEE33" s="924"/>
      <c r="UEF33" s="924"/>
      <c r="UEG33" s="924"/>
      <c r="UEH33" s="924"/>
      <c r="UEI33" s="924"/>
      <c r="UEJ33" s="924"/>
      <c r="UEK33" s="924"/>
      <c r="UEL33" s="924"/>
      <c r="UEM33" s="924"/>
      <c r="UEN33" s="924"/>
      <c r="UEO33" s="924"/>
      <c r="UEP33" s="924"/>
      <c r="UEQ33" s="924"/>
      <c r="UER33" s="924"/>
      <c r="UES33" s="924"/>
      <c r="UET33" s="924"/>
      <c r="UEU33" s="924"/>
      <c r="UEV33" s="924"/>
      <c r="UEW33" s="924"/>
      <c r="UEX33" s="924"/>
      <c r="UEY33" s="924"/>
      <c r="UEZ33" s="924"/>
      <c r="UFA33" s="924"/>
      <c r="UFB33" s="924"/>
      <c r="UFC33" s="924"/>
      <c r="UFD33" s="924"/>
      <c r="UFE33" s="924"/>
      <c r="UFF33" s="924"/>
      <c r="UFG33" s="924"/>
      <c r="UFH33" s="924"/>
      <c r="UFI33" s="924"/>
      <c r="UFJ33" s="924"/>
      <c r="UFK33" s="924"/>
      <c r="UFL33" s="924"/>
      <c r="UFM33" s="924"/>
      <c r="UFN33" s="924"/>
      <c r="UFO33" s="924"/>
      <c r="UFP33" s="924"/>
      <c r="UFQ33" s="924"/>
      <c r="UFR33" s="924"/>
      <c r="UFS33" s="924"/>
      <c r="UFT33" s="924"/>
      <c r="UFU33" s="924"/>
      <c r="UFV33" s="924"/>
      <c r="UFW33" s="924"/>
      <c r="UFX33" s="924"/>
      <c r="UFY33" s="924"/>
      <c r="UFZ33" s="924"/>
      <c r="UGA33" s="924"/>
      <c r="UGB33" s="924"/>
      <c r="UGC33" s="924"/>
      <c r="UGD33" s="924"/>
      <c r="UGE33" s="924"/>
      <c r="UGF33" s="924"/>
      <c r="UGG33" s="924"/>
      <c r="UGH33" s="924"/>
      <c r="UGI33" s="924"/>
      <c r="UGJ33" s="924"/>
      <c r="UGK33" s="924"/>
      <c r="UGL33" s="924"/>
      <c r="UGM33" s="924"/>
      <c r="UGN33" s="924"/>
      <c r="UGO33" s="924"/>
      <c r="UGP33" s="924"/>
      <c r="UGQ33" s="924"/>
      <c r="UGR33" s="924"/>
      <c r="UGS33" s="924"/>
      <c r="UGT33" s="924"/>
      <c r="UGU33" s="924"/>
      <c r="UGV33" s="924"/>
      <c r="UGW33" s="924"/>
      <c r="UGX33" s="924"/>
      <c r="UGY33" s="924"/>
      <c r="UGZ33" s="924"/>
      <c r="UHA33" s="924"/>
      <c r="UHB33" s="924"/>
      <c r="UHC33" s="924"/>
      <c r="UHD33" s="924"/>
      <c r="UHE33" s="924"/>
      <c r="UHF33" s="924"/>
      <c r="UHG33" s="924"/>
      <c r="UHH33" s="924"/>
      <c r="UHI33" s="924"/>
      <c r="UHJ33" s="924"/>
      <c r="UHK33" s="924"/>
      <c r="UHL33" s="924"/>
      <c r="UHM33" s="924"/>
      <c r="UHN33" s="924"/>
      <c r="UHO33" s="924"/>
      <c r="UHP33" s="924"/>
      <c r="UHQ33" s="924"/>
      <c r="UHR33" s="924"/>
      <c r="UHS33" s="924"/>
      <c r="UHT33" s="924"/>
      <c r="UHU33" s="924"/>
      <c r="UHV33" s="924"/>
      <c r="UHW33" s="924"/>
      <c r="UHX33" s="924"/>
      <c r="UHY33" s="924"/>
      <c r="UHZ33" s="924"/>
      <c r="UIA33" s="924"/>
      <c r="UIB33" s="924"/>
      <c r="UIC33" s="924"/>
      <c r="UID33" s="924"/>
      <c r="UIE33" s="924"/>
      <c r="UIF33" s="924"/>
      <c r="UIG33" s="924"/>
      <c r="UIH33" s="924"/>
      <c r="UII33" s="924"/>
      <c r="UIJ33" s="924"/>
      <c r="UIK33" s="924"/>
      <c r="UIL33" s="924"/>
      <c r="UIM33" s="924"/>
      <c r="UIN33" s="924"/>
      <c r="UIO33" s="924"/>
      <c r="UIP33" s="924"/>
      <c r="UIQ33" s="924"/>
      <c r="UIR33" s="924"/>
      <c r="UIS33" s="924"/>
      <c r="UIT33" s="924"/>
      <c r="UIU33" s="924"/>
      <c r="UIV33" s="924"/>
      <c r="UIW33" s="924"/>
      <c r="UIX33" s="924"/>
      <c r="UIY33" s="924"/>
      <c r="UIZ33" s="924"/>
      <c r="UJA33" s="924"/>
      <c r="UJB33" s="924"/>
      <c r="UJC33" s="924"/>
      <c r="UJD33" s="924"/>
      <c r="UJE33" s="924"/>
      <c r="UJF33" s="924"/>
      <c r="UJG33" s="924"/>
      <c r="UJH33" s="924"/>
      <c r="UJI33" s="924"/>
      <c r="UJJ33" s="924"/>
      <c r="UJK33" s="924"/>
      <c r="UJL33" s="924"/>
      <c r="UJM33" s="924"/>
      <c r="UJN33" s="924"/>
      <c r="UJO33" s="924"/>
      <c r="UJP33" s="924"/>
      <c r="UJQ33" s="924"/>
      <c r="UJR33" s="924"/>
      <c r="UJS33" s="924"/>
      <c r="UJT33" s="924"/>
      <c r="UJU33" s="924"/>
      <c r="UJV33" s="924"/>
      <c r="UJW33" s="924"/>
      <c r="UJX33" s="924"/>
      <c r="UJY33" s="924"/>
      <c r="UJZ33" s="924"/>
      <c r="UKA33" s="924"/>
      <c r="UKB33" s="924"/>
      <c r="UKC33" s="924"/>
      <c r="UKD33" s="924"/>
      <c r="UKE33" s="924"/>
      <c r="UKF33" s="924"/>
      <c r="UKG33" s="924"/>
      <c r="UKH33" s="924"/>
      <c r="UKI33" s="924"/>
      <c r="UKJ33" s="924"/>
      <c r="UKK33" s="924"/>
      <c r="UKL33" s="924"/>
      <c r="UKM33" s="924"/>
      <c r="UKN33" s="924"/>
      <c r="UKO33" s="924"/>
      <c r="UKP33" s="924"/>
      <c r="UKQ33" s="924"/>
      <c r="UKR33" s="924"/>
      <c r="UKS33" s="924"/>
      <c r="UKT33" s="924"/>
      <c r="UKU33" s="924"/>
      <c r="UKV33" s="924"/>
      <c r="UKW33" s="924"/>
      <c r="UKX33" s="924"/>
      <c r="UKY33" s="924"/>
      <c r="UKZ33" s="924"/>
      <c r="ULA33" s="924"/>
      <c r="ULB33" s="924"/>
      <c r="ULC33" s="924"/>
      <c r="ULD33" s="924"/>
      <c r="ULE33" s="924"/>
      <c r="ULF33" s="924"/>
      <c r="ULG33" s="924"/>
      <c r="ULH33" s="924"/>
      <c r="ULI33" s="924"/>
      <c r="ULJ33" s="924"/>
      <c r="ULK33" s="924"/>
      <c r="ULL33" s="924"/>
      <c r="ULM33" s="924"/>
      <c r="ULN33" s="924"/>
      <c r="ULO33" s="924"/>
      <c r="ULP33" s="924"/>
      <c r="ULQ33" s="924"/>
      <c r="ULR33" s="924"/>
      <c r="ULS33" s="924"/>
      <c r="ULT33" s="924"/>
      <c r="ULU33" s="924"/>
      <c r="ULV33" s="924"/>
      <c r="ULW33" s="924"/>
      <c r="ULX33" s="924"/>
      <c r="ULY33" s="924"/>
      <c r="ULZ33" s="924"/>
      <c r="UMA33" s="924"/>
      <c r="UMB33" s="924"/>
      <c r="UMC33" s="924"/>
      <c r="UMD33" s="924"/>
      <c r="UME33" s="924"/>
      <c r="UMF33" s="924"/>
      <c r="UMG33" s="924"/>
      <c r="UMH33" s="924"/>
      <c r="UMI33" s="924"/>
      <c r="UMJ33" s="924"/>
      <c r="UMK33" s="924"/>
      <c r="UML33" s="924"/>
      <c r="UMM33" s="924"/>
      <c r="UMN33" s="924"/>
      <c r="UMO33" s="924"/>
      <c r="UMP33" s="924"/>
      <c r="UMQ33" s="924"/>
      <c r="UMR33" s="924"/>
      <c r="UMS33" s="924"/>
      <c r="UMT33" s="924"/>
      <c r="UMU33" s="924"/>
      <c r="UMV33" s="924"/>
      <c r="UMW33" s="924"/>
      <c r="UMX33" s="924"/>
      <c r="UMY33" s="924"/>
      <c r="UMZ33" s="924"/>
      <c r="UNA33" s="924"/>
      <c r="UNB33" s="924"/>
      <c r="UNC33" s="924"/>
      <c r="UND33" s="924"/>
      <c r="UNE33" s="924"/>
      <c r="UNF33" s="924"/>
      <c r="UNG33" s="924"/>
      <c r="UNH33" s="924"/>
      <c r="UNI33" s="924"/>
      <c r="UNJ33" s="924"/>
      <c r="UNK33" s="924"/>
      <c r="UNL33" s="924"/>
      <c r="UNM33" s="924"/>
      <c r="UNN33" s="924"/>
      <c r="UNO33" s="924"/>
      <c r="UNP33" s="924"/>
      <c r="UNQ33" s="924"/>
      <c r="UNR33" s="924"/>
      <c r="UNS33" s="924"/>
      <c r="UNT33" s="924"/>
      <c r="UNU33" s="924"/>
      <c r="UNV33" s="924"/>
      <c r="UNW33" s="924"/>
      <c r="UNX33" s="924"/>
      <c r="UNY33" s="924"/>
      <c r="UNZ33" s="924"/>
      <c r="UOA33" s="924"/>
      <c r="UOB33" s="924"/>
      <c r="UOC33" s="924"/>
      <c r="UOD33" s="924"/>
      <c r="UOE33" s="924"/>
      <c r="UOF33" s="924"/>
      <c r="UOG33" s="924"/>
      <c r="UOH33" s="924"/>
      <c r="UOI33" s="924"/>
      <c r="UOJ33" s="924"/>
      <c r="UOK33" s="924"/>
      <c r="UOL33" s="924"/>
      <c r="UOM33" s="924"/>
      <c r="UON33" s="924"/>
      <c r="UOO33" s="924"/>
      <c r="UOP33" s="924"/>
      <c r="UOQ33" s="924"/>
      <c r="UOR33" s="924"/>
      <c r="UOS33" s="924"/>
      <c r="UOT33" s="924"/>
      <c r="UOU33" s="924"/>
      <c r="UOV33" s="924"/>
      <c r="UOW33" s="924"/>
      <c r="UOX33" s="924"/>
      <c r="UOY33" s="924"/>
      <c r="UOZ33" s="924"/>
      <c r="UPA33" s="924"/>
      <c r="UPB33" s="924"/>
      <c r="UPC33" s="924"/>
      <c r="UPD33" s="924"/>
      <c r="UPE33" s="924"/>
      <c r="UPF33" s="924"/>
      <c r="UPG33" s="924"/>
      <c r="UPH33" s="924"/>
      <c r="UPI33" s="924"/>
      <c r="UPJ33" s="924"/>
      <c r="UPK33" s="924"/>
      <c r="UPL33" s="924"/>
      <c r="UPM33" s="924"/>
      <c r="UPN33" s="924"/>
      <c r="UPO33" s="924"/>
      <c r="UPP33" s="924"/>
      <c r="UPQ33" s="924"/>
      <c r="UPR33" s="924"/>
      <c r="UPS33" s="924"/>
      <c r="UPT33" s="924"/>
      <c r="UPU33" s="924"/>
      <c r="UPV33" s="924"/>
      <c r="UPW33" s="924"/>
      <c r="UPX33" s="924"/>
      <c r="UPY33" s="924"/>
      <c r="UPZ33" s="924"/>
      <c r="UQA33" s="924"/>
      <c r="UQB33" s="924"/>
      <c r="UQC33" s="924"/>
      <c r="UQD33" s="924"/>
      <c r="UQE33" s="924"/>
      <c r="UQF33" s="924"/>
      <c r="UQG33" s="924"/>
      <c r="UQH33" s="924"/>
      <c r="UQI33" s="924"/>
      <c r="UQJ33" s="924"/>
      <c r="UQK33" s="924"/>
      <c r="UQL33" s="924"/>
      <c r="UQM33" s="924"/>
      <c r="UQN33" s="924"/>
      <c r="UQO33" s="924"/>
      <c r="UQP33" s="924"/>
      <c r="UQQ33" s="924"/>
      <c r="UQR33" s="924"/>
      <c r="UQS33" s="924"/>
      <c r="UQT33" s="924"/>
      <c r="UQU33" s="924"/>
      <c r="UQV33" s="924"/>
      <c r="UQW33" s="924"/>
      <c r="UQX33" s="924"/>
      <c r="UQY33" s="924"/>
      <c r="UQZ33" s="924"/>
      <c r="URA33" s="924"/>
      <c r="URB33" s="924"/>
      <c r="URC33" s="924"/>
      <c r="URD33" s="924"/>
      <c r="URE33" s="924"/>
      <c r="URF33" s="924"/>
      <c r="URG33" s="924"/>
      <c r="URH33" s="924"/>
      <c r="URI33" s="924"/>
      <c r="URJ33" s="924"/>
      <c r="URK33" s="924"/>
      <c r="URL33" s="924"/>
      <c r="URM33" s="924"/>
      <c r="URN33" s="924"/>
      <c r="URO33" s="924"/>
      <c r="URP33" s="924"/>
      <c r="URQ33" s="924"/>
      <c r="URR33" s="924"/>
      <c r="URS33" s="924"/>
      <c r="URT33" s="924"/>
      <c r="URU33" s="924"/>
      <c r="URV33" s="924"/>
      <c r="URW33" s="924"/>
      <c r="URX33" s="924"/>
      <c r="URY33" s="924"/>
      <c r="URZ33" s="924"/>
      <c r="USA33" s="924"/>
      <c r="USB33" s="924"/>
      <c r="USC33" s="924"/>
      <c r="USD33" s="924"/>
      <c r="USE33" s="924"/>
      <c r="USF33" s="924"/>
      <c r="USG33" s="924"/>
      <c r="USH33" s="924"/>
      <c r="USI33" s="924"/>
      <c r="USJ33" s="924"/>
      <c r="USK33" s="924"/>
      <c r="USL33" s="924"/>
      <c r="USM33" s="924"/>
      <c r="USN33" s="924"/>
      <c r="USO33" s="924"/>
      <c r="USP33" s="924"/>
      <c r="USQ33" s="924"/>
      <c r="USR33" s="924"/>
      <c r="USS33" s="924"/>
      <c r="UST33" s="924"/>
      <c r="USU33" s="924"/>
      <c r="USV33" s="924"/>
      <c r="USW33" s="924"/>
      <c r="USX33" s="924"/>
      <c r="USY33" s="924"/>
      <c r="USZ33" s="924"/>
      <c r="UTA33" s="924"/>
      <c r="UTB33" s="924"/>
      <c r="UTC33" s="924"/>
      <c r="UTD33" s="924"/>
      <c r="UTE33" s="924"/>
      <c r="UTF33" s="924"/>
      <c r="UTG33" s="924"/>
      <c r="UTH33" s="924"/>
      <c r="UTI33" s="924"/>
      <c r="UTJ33" s="924"/>
      <c r="UTK33" s="924"/>
      <c r="UTL33" s="924"/>
      <c r="UTM33" s="924"/>
      <c r="UTN33" s="924"/>
      <c r="UTO33" s="924"/>
      <c r="UTP33" s="924"/>
      <c r="UTQ33" s="924"/>
      <c r="UTR33" s="924"/>
      <c r="UTS33" s="924"/>
      <c r="UTT33" s="924"/>
      <c r="UTU33" s="924"/>
      <c r="UTV33" s="924"/>
      <c r="UTW33" s="924"/>
      <c r="UTX33" s="924"/>
      <c r="UTY33" s="924"/>
      <c r="UTZ33" s="924"/>
      <c r="UUA33" s="924"/>
      <c r="UUB33" s="924"/>
      <c r="UUC33" s="924"/>
      <c r="UUD33" s="924"/>
      <c r="UUE33" s="924"/>
      <c r="UUF33" s="924"/>
      <c r="UUG33" s="924"/>
      <c r="UUH33" s="924"/>
      <c r="UUI33" s="924"/>
      <c r="UUJ33" s="924"/>
      <c r="UUK33" s="924"/>
      <c r="UUL33" s="924"/>
      <c r="UUM33" s="924"/>
      <c r="UUN33" s="924"/>
      <c r="UUO33" s="924"/>
      <c r="UUP33" s="924"/>
      <c r="UUQ33" s="924"/>
      <c r="UUR33" s="924"/>
      <c r="UUS33" s="924"/>
      <c r="UUT33" s="924"/>
      <c r="UUU33" s="924"/>
      <c r="UUV33" s="924"/>
      <c r="UUW33" s="924"/>
      <c r="UUX33" s="924"/>
      <c r="UUY33" s="924"/>
      <c r="UUZ33" s="924"/>
      <c r="UVA33" s="924"/>
      <c r="UVB33" s="924"/>
      <c r="UVC33" s="924"/>
      <c r="UVD33" s="924"/>
      <c r="UVE33" s="924"/>
      <c r="UVF33" s="924"/>
      <c r="UVG33" s="924"/>
      <c r="UVH33" s="924"/>
      <c r="UVI33" s="924"/>
      <c r="UVJ33" s="924"/>
      <c r="UVK33" s="924"/>
      <c r="UVL33" s="924"/>
      <c r="UVM33" s="924"/>
      <c r="UVN33" s="924"/>
      <c r="UVO33" s="924"/>
      <c r="UVP33" s="924"/>
      <c r="UVQ33" s="924"/>
      <c r="UVR33" s="924"/>
      <c r="UVS33" s="924"/>
      <c r="UVT33" s="924"/>
      <c r="UVU33" s="924"/>
      <c r="UVV33" s="924"/>
      <c r="UVW33" s="924"/>
      <c r="UVX33" s="924"/>
      <c r="UVY33" s="924"/>
      <c r="UVZ33" s="924"/>
      <c r="UWA33" s="924"/>
      <c r="UWB33" s="924"/>
      <c r="UWC33" s="924"/>
      <c r="UWD33" s="924"/>
      <c r="UWE33" s="924"/>
      <c r="UWF33" s="924"/>
      <c r="UWG33" s="924"/>
      <c r="UWH33" s="924"/>
      <c r="UWI33" s="924"/>
      <c r="UWJ33" s="924"/>
      <c r="UWK33" s="924"/>
      <c r="UWL33" s="924"/>
      <c r="UWM33" s="924"/>
      <c r="UWN33" s="924"/>
      <c r="UWO33" s="924"/>
      <c r="UWP33" s="924"/>
      <c r="UWQ33" s="924"/>
      <c r="UWR33" s="924"/>
      <c r="UWS33" s="924"/>
      <c r="UWT33" s="924"/>
      <c r="UWU33" s="924"/>
      <c r="UWV33" s="924"/>
      <c r="UWW33" s="924"/>
      <c r="UWX33" s="924"/>
      <c r="UWY33" s="924"/>
      <c r="UWZ33" s="924"/>
      <c r="UXA33" s="924"/>
      <c r="UXB33" s="924"/>
      <c r="UXC33" s="924"/>
      <c r="UXD33" s="924"/>
      <c r="UXE33" s="924"/>
      <c r="UXF33" s="924"/>
      <c r="UXG33" s="924"/>
      <c r="UXH33" s="924"/>
      <c r="UXI33" s="924"/>
      <c r="UXJ33" s="924"/>
      <c r="UXK33" s="924"/>
      <c r="UXL33" s="924"/>
      <c r="UXM33" s="924"/>
      <c r="UXN33" s="924"/>
      <c r="UXO33" s="924"/>
      <c r="UXP33" s="924"/>
      <c r="UXQ33" s="924"/>
      <c r="UXR33" s="924"/>
      <c r="UXS33" s="924"/>
      <c r="UXT33" s="924"/>
      <c r="UXU33" s="924"/>
      <c r="UXV33" s="924"/>
      <c r="UXW33" s="924"/>
      <c r="UXX33" s="924"/>
      <c r="UXY33" s="924"/>
      <c r="UXZ33" s="924"/>
      <c r="UYA33" s="924"/>
      <c r="UYB33" s="924"/>
      <c r="UYC33" s="924"/>
      <c r="UYD33" s="924"/>
      <c r="UYE33" s="924"/>
      <c r="UYF33" s="924"/>
      <c r="UYG33" s="924"/>
      <c r="UYH33" s="924"/>
      <c r="UYI33" s="924"/>
      <c r="UYJ33" s="924"/>
      <c r="UYK33" s="924"/>
      <c r="UYL33" s="924"/>
      <c r="UYM33" s="924"/>
      <c r="UYN33" s="924"/>
      <c r="UYO33" s="924"/>
      <c r="UYP33" s="924"/>
      <c r="UYQ33" s="924"/>
      <c r="UYR33" s="924"/>
      <c r="UYS33" s="924"/>
      <c r="UYT33" s="924"/>
      <c r="UYU33" s="924"/>
      <c r="UYV33" s="924"/>
      <c r="UYW33" s="924"/>
      <c r="UYX33" s="924"/>
      <c r="UYY33" s="924"/>
      <c r="UYZ33" s="924"/>
      <c r="UZA33" s="924"/>
      <c r="UZB33" s="924"/>
      <c r="UZC33" s="924"/>
      <c r="UZD33" s="924"/>
      <c r="UZE33" s="924"/>
      <c r="UZF33" s="924"/>
      <c r="UZG33" s="924"/>
      <c r="UZH33" s="924"/>
      <c r="UZI33" s="924"/>
      <c r="UZJ33" s="924"/>
      <c r="UZK33" s="924"/>
      <c r="UZL33" s="924"/>
      <c r="UZM33" s="924"/>
      <c r="UZN33" s="924"/>
      <c r="UZO33" s="924"/>
      <c r="UZP33" s="924"/>
      <c r="UZQ33" s="924"/>
      <c r="UZR33" s="924"/>
      <c r="UZS33" s="924"/>
      <c r="UZT33" s="924"/>
      <c r="UZU33" s="924"/>
      <c r="UZV33" s="924"/>
      <c r="UZW33" s="924"/>
      <c r="UZX33" s="924"/>
      <c r="UZY33" s="924"/>
      <c r="UZZ33" s="924"/>
      <c r="VAA33" s="924"/>
      <c r="VAB33" s="924"/>
      <c r="VAC33" s="924"/>
      <c r="VAD33" s="924"/>
      <c r="VAE33" s="924"/>
      <c r="VAF33" s="924"/>
      <c r="VAG33" s="924"/>
      <c r="VAH33" s="924"/>
      <c r="VAI33" s="924"/>
      <c r="VAJ33" s="924"/>
      <c r="VAK33" s="924"/>
      <c r="VAL33" s="924"/>
      <c r="VAM33" s="924"/>
      <c r="VAN33" s="924"/>
      <c r="VAO33" s="924"/>
      <c r="VAP33" s="924"/>
      <c r="VAQ33" s="924"/>
      <c r="VAR33" s="924"/>
      <c r="VAS33" s="924"/>
      <c r="VAT33" s="924"/>
      <c r="VAU33" s="924"/>
      <c r="VAV33" s="924"/>
      <c r="VAW33" s="924"/>
      <c r="VAX33" s="924"/>
      <c r="VAY33" s="924"/>
      <c r="VAZ33" s="924"/>
      <c r="VBA33" s="924"/>
      <c r="VBB33" s="924"/>
      <c r="VBC33" s="924"/>
      <c r="VBD33" s="924"/>
      <c r="VBE33" s="924"/>
      <c r="VBF33" s="924"/>
      <c r="VBG33" s="924"/>
      <c r="VBH33" s="924"/>
      <c r="VBI33" s="924"/>
      <c r="VBJ33" s="924"/>
      <c r="VBK33" s="924"/>
      <c r="VBL33" s="924"/>
      <c r="VBM33" s="924"/>
      <c r="VBN33" s="924"/>
      <c r="VBO33" s="924"/>
      <c r="VBP33" s="924"/>
      <c r="VBQ33" s="924"/>
      <c r="VBR33" s="924"/>
      <c r="VBS33" s="924"/>
      <c r="VBT33" s="924"/>
      <c r="VBU33" s="924"/>
      <c r="VBV33" s="924"/>
      <c r="VBW33" s="924"/>
      <c r="VBX33" s="924"/>
      <c r="VBY33" s="924"/>
      <c r="VBZ33" s="924"/>
      <c r="VCA33" s="924"/>
      <c r="VCB33" s="924"/>
      <c r="VCC33" s="924"/>
      <c r="VCD33" s="924"/>
      <c r="VCE33" s="924"/>
      <c r="VCF33" s="924"/>
      <c r="VCG33" s="924"/>
      <c r="VCH33" s="924"/>
      <c r="VCI33" s="924"/>
      <c r="VCJ33" s="924"/>
      <c r="VCK33" s="924"/>
      <c r="VCL33" s="924"/>
      <c r="VCM33" s="924"/>
      <c r="VCN33" s="924"/>
      <c r="VCO33" s="924"/>
      <c r="VCP33" s="924"/>
      <c r="VCQ33" s="924"/>
      <c r="VCR33" s="924"/>
      <c r="VCS33" s="924"/>
      <c r="VCT33" s="924"/>
      <c r="VCU33" s="924"/>
      <c r="VCV33" s="924"/>
      <c r="VCW33" s="924"/>
      <c r="VCX33" s="924"/>
      <c r="VCY33" s="924"/>
      <c r="VCZ33" s="924"/>
      <c r="VDA33" s="924"/>
      <c r="VDB33" s="924"/>
      <c r="VDC33" s="924"/>
      <c r="VDD33" s="924"/>
      <c r="VDE33" s="924"/>
      <c r="VDF33" s="924"/>
      <c r="VDG33" s="924"/>
      <c r="VDH33" s="924"/>
      <c r="VDI33" s="924"/>
      <c r="VDJ33" s="924"/>
      <c r="VDK33" s="924"/>
      <c r="VDL33" s="924"/>
      <c r="VDM33" s="924"/>
      <c r="VDN33" s="924"/>
      <c r="VDO33" s="924"/>
      <c r="VDP33" s="924"/>
      <c r="VDQ33" s="924"/>
      <c r="VDR33" s="924"/>
      <c r="VDS33" s="924"/>
      <c r="VDT33" s="924"/>
      <c r="VDU33" s="924"/>
      <c r="VDV33" s="924"/>
      <c r="VDW33" s="924"/>
      <c r="VDX33" s="924"/>
      <c r="VDY33" s="924"/>
      <c r="VDZ33" s="924"/>
      <c r="VEA33" s="924"/>
      <c r="VEB33" s="924"/>
      <c r="VEC33" s="924"/>
      <c r="VED33" s="924"/>
      <c r="VEE33" s="924"/>
      <c r="VEF33" s="924"/>
      <c r="VEG33" s="924"/>
      <c r="VEH33" s="924"/>
      <c r="VEI33" s="924"/>
      <c r="VEJ33" s="924"/>
      <c r="VEK33" s="924"/>
      <c r="VEL33" s="924"/>
      <c r="VEM33" s="924"/>
      <c r="VEN33" s="924"/>
      <c r="VEO33" s="924"/>
      <c r="VEP33" s="924"/>
      <c r="VEQ33" s="924"/>
      <c r="VER33" s="924"/>
      <c r="VES33" s="924"/>
      <c r="VET33" s="924"/>
      <c r="VEU33" s="924"/>
      <c r="VEV33" s="924"/>
      <c r="VEW33" s="924"/>
      <c r="VEX33" s="924"/>
      <c r="VEY33" s="924"/>
      <c r="VEZ33" s="924"/>
      <c r="VFA33" s="924"/>
      <c r="VFB33" s="924"/>
      <c r="VFC33" s="924"/>
      <c r="VFD33" s="924"/>
      <c r="VFE33" s="924"/>
      <c r="VFF33" s="924"/>
      <c r="VFG33" s="924"/>
      <c r="VFH33" s="924"/>
      <c r="VFI33" s="924"/>
      <c r="VFJ33" s="924"/>
      <c r="VFK33" s="924"/>
      <c r="VFL33" s="924"/>
      <c r="VFM33" s="924"/>
      <c r="VFN33" s="924"/>
      <c r="VFO33" s="924"/>
      <c r="VFP33" s="924"/>
      <c r="VFQ33" s="924"/>
      <c r="VFR33" s="924"/>
      <c r="VFS33" s="924"/>
      <c r="VFT33" s="924"/>
      <c r="VFU33" s="924"/>
      <c r="VFV33" s="924"/>
      <c r="VFW33" s="924"/>
      <c r="VFX33" s="924"/>
      <c r="VFY33" s="924"/>
      <c r="VFZ33" s="924"/>
      <c r="VGA33" s="924"/>
      <c r="VGB33" s="924"/>
      <c r="VGC33" s="924"/>
      <c r="VGD33" s="924"/>
      <c r="VGE33" s="924"/>
      <c r="VGF33" s="924"/>
      <c r="VGG33" s="924"/>
      <c r="VGH33" s="924"/>
      <c r="VGI33" s="924"/>
      <c r="VGJ33" s="924"/>
      <c r="VGK33" s="924"/>
      <c r="VGL33" s="924"/>
      <c r="VGM33" s="924"/>
      <c r="VGN33" s="924"/>
      <c r="VGO33" s="924"/>
      <c r="VGP33" s="924"/>
      <c r="VGQ33" s="924"/>
      <c r="VGR33" s="924"/>
      <c r="VGS33" s="924"/>
      <c r="VGT33" s="924"/>
      <c r="VGU33" s="924"/>
      <c r="VGV33" s="924"/>
      <c r="VGW33" s="924"/>
      <c r="VGX33" s="924"/>
      <c r="VGY33" s="924"/>
      <c r="VGZ33" s="924"/>
      <c r="VHA33" s="924"/>
      <c r="VHB33" s="924"/>
      <c r="VHC33" s="924"/>
      <c r="VHD33" s="924"/>
      <c r="VHE33" s="924"/>
      <c r="VHF33" s="924"/>
      <c r="VHG33" s="924"/>
      <c r="VHH33" s="924"/>
      <c r="VHI33" s="924"/>
      <c r="VHJ33" s="924"/>
      <c r="VHK33" s="924"/>
      <c r="VHL33" s="924"/>
      <c r="VHM33" s="924"/>
      <c r="VHN33" s="924"/>
      <c r="VHO33" s="924"/>
      <c r="VHP33" s="924"/>
      <c r="VHQ33" s="924"/>
      <c r="VHR33" s="924"/>
      <c r="VHS33" s="924"/>
      <c r="VHT33" s="924"/>
      <c r="VHU33" s="924"/>
      <c r="VHV33" s="924"/>
      <c r="VHW33" s="924"/>
      <c r="VHX33" s="924"/>
      <c r="VHY33" s="924"/>
      <c r="VHZ33" s="924"/>
      <c r="VIA33" s="924"/>
      <c r="VIB33" s="924"/>
      <c r="VIC33" s="924"/>
      <c r="VID33" s="924"/>
      <c r="VIE33" s="924"/>
      <c r="VIF33" s="924"/>
      <c r="VIG33" s="924"/>
      <c r="VIH33" s="924"/>
      <c r="VII33" s="924"/>
      <c r="VIJ33" s="924"/>
      <c r="VIK33" s="924"/>
      <c r="VIL33" s="924"/>
      <c r="VIM33" s="924"/>
      <c r="VIN33" s="924"/>
      <c r="VIO33" s="924"/>
      <c r="VIP33" s="924"/>
      <c r="VIQ33" s="924"/>
      <c r="VIR33" s="924"/>
      <c r="VIS33" s="924"/>
      <c r="VIT33" s="924"/>
      <c r="VIU33" s="924"/>
      <c r="VIV33" s="924"/>
      <c r="VIW33" s="924"/>
      <c r="VIX33" s="924"/>
      <c r="VIY33" s="924"/>
      <c r="VIZ33" s="924"/>
      <c r="VJA33" s="924"/>
      <c r="VJB33" s="924"/>
      <c r="VJC33" s="924"/>
      <c r="VJD33" s="924"/>
      <c r="VJE33" s="924"/>
      <c r="VJF33" s="924"/>
      <c r="VJG33" s="924"/>
      <c r="VJH33" s="924"/>
      <c r="VJI33" s="924"/>
      <c r="VJJ33" s="924"/>
      <c r="VJK33" s="924"/>
      <c r="VJL33" s="924"/>
      <c r="VJM33" s="924"/>
      <c r="VJN33" s="924"/>
      <c r="VJO33" s="924"/>
      <c r="VJP33" s="924"/>
      <c r="VJQ33" s="924"/>
      <c r="VJR33" s="924"/>
      <c r="VJS33" s="924"/>
      <c r="VJT33" s="924"/>
      <c r="VJU33" s="924"/>
      <c r="VJV33" s="924"/>
      <c r="VJW33" s="924"/>
      <c r="VJX33" s="924"/>
      <c r="VJY33" s="924"/>
      <c r="VJZ33" s="924"/>
      <c r="VKA33" s="924"/>
      <c r="VKB33" s="924"/>
      <c r="VKC33" s="924"/>
      <c r="VKD33" s="924"/>
      <c r="VKE33" s="924"/>
      <c r="VKF33" s="924"/>
      <c r="VKG33" s="924"/>
      <c r="VKH33" s="924"/>
      <c r="VKI33" s="924"/>
      <c r="VKJ33" s="924"/>
      <c r="VKK33" s="924"/>
      <c r="VKL33" s="924"/>
      <c r="VKM33" s="924"/>
      <c r="VKN33" s="924"/>
      <c r="VKO33" s="924"/>
      <c r="VKP33" s="924"/>
      <c r="VKQ33" s="924"/>
      <c r="VKR33" s="924"/>
      <c r="VKS33" s="924"/>
      <c r="VKT33" s="924"/>
      <c r="VKU33" s="924"/>
      <c r="VKV33" s="924"/>
      <c r="VKW33" s="924"/>
      <c r="VKX33" s="924"/>
      <c r="VKY33" s="924"/>
      <c r="VKZ33" s="924"/>
      <c r="VLA33" s="924"/>
      <c r="VLB33" s="924"/>
      <c r="VLC33" s="924"/>
      <c r="VLD33" s="924"/>
      <c r="VLE33" s="924"/>
      <c r="VLF33" s="924"/>
      <c r="VLG33" s="924"/>
      <c r="VLH33" s="924"/>
      <c r="VLI33" s="924"/>
      <c r="VLJ33" s="924"/>
      <c r="VLK33" s="924"/>
      <c r="VLL33" s="924"/>
      <c r="VLM33" s="924"/>
      <c r="VLN33" s="924"/>
      <c r="VLO33" s="924"/>
      <c r="VLP33" s="924"/>
      <c r="VLQ33" s="924"/>
      <c r="VLR33" s="924"/>
      <c r="VLS33" s="924"/>
      <c r="VLT33" s="924"/>
      <c r="VLU33" s="924"/>
      <c r="VLV33" s="924"/>
      <c r="VLW33" s="924"/>
      <c r="VLX33" s="924"/>
      <c r="VLY33" s="924"/>
      <c r="VLZ33" s="924"/>
      <c r="VMA33" s="924"/>
      <c r="VMB33" s="924"/>
      <c r="VMC33" s="924"/>
      <c r="VMD33" s="924"/>
      <c r="VME33" s="924"/>
      <c r="VMF33" s="924"/>
      <c r="VMG33" s="924"/>
      <c r="VMH33" s="924"/>
      <c r="VMI33" s="924"/>
      <c r="VMJ33" s="924"/>
      <c r="VMK33" s="924"/>
      <c r="VML33" s="924"/>
      <c r="VMM33" s="924"/>
      <c r="VMN33" s="924"/>
      <c r="VMO33" s="924"/>
      <c r="VMP33" s="924"/>
      <c r="VMQ33" s="924"/>
      <c r="VMR33" s="924"/>
      <c r="VMS33" s="924"/>
      <c r="VMT33" s="924"/>
      <c r="VMU33" s="924"/>
      <c r="VMV33" s="924"/>
      <c r="VMW33" s="924"/>
      <c r="VMX33" s="924"/>
      <c r="VMY33" s="924"/>
      <c r="VMZ33" s="924"/>
      <c r="VNA33" s="924"/>
      <c r="VNB33" s="924"/>
      <c r="VNC33" s="924"/>
      <c r="VND33" s="924"/>
      <c r="VNE33" s="924"/>
      <c r="VNF33" s="924"/>
      <c r="VNG33" s="924"/>
      <c r="VNH33" s="924"/>
      <c r="VNI33" s="924"/>
      <c r="VNJ33" s="924"/>
      <c r="VNK33" s="924"/>
      <c r="VNL33" s="924"/>
      <c r="VNM33" s="924"/>
      <c r="VNN33" s="924"/>
      <c r="VNO33" s="924"/>
      <c r="VNP33" s="924"/>
      <c r="VNQ33" s="924"/>
      <c r="VNR33" s="924"/>
      <c r="VNS33" s="924"/>
      <c r="VNT33" s="924"/>
      <c r="VNU33" s="924"/>
      <c r="VNV33" s="924"/>
      <c r="VNW33" s="924"/>
      <c r="VNX33" s="924"/>
      <c r="VNY33" s="924"/>
      <c r="VNZ33" s="924"/>
      <c r="VOA33" s="924"/>
      <c r="VOB33" s="924"/>
      <c r="VOC33" s="924"/>
      <c r="VOD33" s="924"/>
      <c r="VOE33" s="924"/>
      <c r="VOF33" s="924"/>
      <c r="VOG33" s="924"/>
      <c r="VOH33" s="924"/>
      <c r="VOI33" s="924"/>
      <c r="VOJ33" s="924"/>
      <c r="VOK33" s="924"/>
      <c r="VOL33" s="924"/>
      <c r="VOM33" s="924"/>
      <c r="VON33" s="924"/>
      <c r="VOO33" s="924"/>
      <c r="VOP33" s="924"/>
      <c r="VOQ33" s="924"/>
      <c r="VOR33" s="924"/>
      <c r="VOS33" s="924"/>
      <c r="VOT33" s="924"/>
      <c r="VOU33" s="924"/>
      <c r="VOV33" s="924"/>
      <c r="VOW33" s="924"/>
      <c r="VOX33" s="924"/>
      <c r="VOY33" s="924"/>
      <c r="VOZ33" s="924"/>
      <c r="VPA33" s="924"/>
      <c r="VPB33" s="924"/>
      <c r="VPC33" s="924"/>
      <c r="VPD33" s="924"/>
      <c r="VPE33" s="924"/>
      <c r="VPF33" s="924"/>
      <c r="VPG33" s="924"/>
      <c r="VPH33" s="924"/>
      <c r="VPI33" s="924"/>
      <c r="VPJ33" s="924"/>
      <c r="VPK33" s="924"/>
      <c r="VPL33" s="924"/>
      <c r="VPM33" s="924"/>
      <c r="VPN33" s="924"/>
      <c r="VPO33" s="924"/>
      <c r="VPP33" s="924"/>
      <c r="VPQ33" s="924"/>
      <c r="VPR33" s="924"/>
      <c r="VPS33" s="924"/>
      <c r="VPT33" s="924"/>
      <c r="VPU33" s="924"/>
      <c r="VPV33" s="924"/>
      <c r="VPW33" s="924"/>
      <c r="VPX33" s="924"/>
      <c r="VPY33" s="924"/>
      <c r="VPZ33" s="924"/>
      <c r="VQA33" s="924"/>
      <c r="VQB33" s="924"/>
      <c r="VQC33" s="924"/>
      <c r="VQD33" s="924"/>
      <c r="VQE33" s="924"/>
      <c r="VQF33" s="924"/>
      <c r="VQG33" s="924"/>
      <c r="VQH33" s="924"/>
      <c r="VQI33" s="924"/>
      <c r="VQJ33" s="924"/>
      <c r="VQK33" s="924"/>
      <c r="VQL33" s="924"/>
      <c r="VQM33" s="924"/>
      <c r="VQN33" s="924"/>
      <c r="VQO33" s="924"/>
      <c r="VQP33" s="924"/>
      <c r="VQQ33" s="924"/>
      <c r="VQR33" s="924"/>
      <c r="VQS33" s="924"/>
      <c r="VQT33" s="924"/>
      <c r="VQU33" s="924"/>
      <c r="VQV33" s="924"/>
      <c r="VQW33" s="924"/>
      <c r="VQX33" s="924"/>
      <c r="VQY33" s="924"/>
      <c r="VQZ33" s="924"/>
      <c r="VRA33" s="924"/>
      <c r="VRB33" s="924"/>
      <c r="VRC33" s="924"/>
      <c r="VRD33" s="924"/>
      <c r="VRE33" s="924"/>
      <c r="VRF33" s="924"/>
      <c r="VRG33" s="924"/>
      <c r="VRH33" s="924"/>
      <c r="VRI33" s="924"/>
      <c r="VRJ33" s="924"/>
      <c r="VRK33" s="924"/>
      <c r="VRL33" s="924"/>
      <c r="VRM33" s="924"/>
      <c r="VRN33" s="924"/>
      <c r="VRO33" s="924"/>
      <c r="VRP33" s="924"/>
      <c r="VRQ33" s="924"/>
      <c r="VRR33" s="924"/>
      <c r="VRS33" s="924"/>
      <c r="VRT33" s="924"/>
      <c r="VRU33" s="924"/>
      <c r="VRV33" s="924"/>
      <c r="VRW33" s="924"/>
      <c r="VRX33" s="924"/>
      <c r="VRY33" s="924"/>
      <c r="VRZ33" s="924"/>
      <c r="VSA33" s="924"/>
      <c r="VSB33" s="924"/>
      <c r="VSC33" s="924"/>
      <c r="VSD33" s="924"/>
      <c r="VSE33" s="924"/>
      <c r="VSF33" s="924"/>
      <c r="VSG33" s="924"/>
      <c r="VSH33" s="924"/>
      <c r="VSI33" s="924"/>
      <c r="VSJ33" s="924"/>
      <c r="VSK33" s="924"/>
      <c r="VSL33" s="924"/>
      <c r="VSM33" s="924"/>
      <c r="VSN33" s="924"/>
      <c r="VSO33" s="924"/>
      <c r="VSP33" s="924"/>
      <c r="VSQ33" s="924"/>
      <c r="VSR33" s="924"/>
      <c r="VSS33" s="924"/>
      <c r="VST33" s="924"/>
      <c r="VSU33" s="924"/>
      <c r="VSV33" s="924"/>
      <c r="VSW33" s="924"/>
      <c r="VSX33" s="924"/>
      <c r="VSY33" s="924"/>
      <c r="VSZ33" s="924"/>
      <c r="VTA33" s="924"/>
      <c r="VTB33" s="924"/>
      <c r="VTC33" s="924"/>
      <c r="VTD33" s="924"/>
      <c r="VTE33" s="924"/>
      <c r="VTF33" s="924"/>
      <c r="VTG33" s="924"/>
      <c r="VTH33" s="924"/>
      <c r="VTI33" s="924"/>
      <c r="VTJ33" s="924"/>
      <c r="VTK33" s="924"/>
      <c r="VTL33" s="924"/>
      <c r="VTM33" s="924"/>
      <c r="VTN33" s="924"/>
      <c r="VTO33" s="924"/>
      <c r="VTP33" s="924"/>
      <c r="VTQ33" s="924"/>
      <c r="VTR33" s="924"/>
      <c r="VTS33" s="924"/>
      <c r="VTT33" s="924"/>
      <c r="VTU33" s="924"/>
      <c r="VTV33" s="924"/>
      <c r="VTW33" s="924"/>
      <c r="VTX33" s="924"/>
      <c r="VTY33" s="924"/>
      <c r="VTZ33" s="924"/>
      <c r="VUA33" s="924"/>
      <c r="VUB33" s="924"/>
      <c r="VUC33" s="924"/>
      <c r="VUD33" s="924"/>
      <c r="VUE33" s="924"/>
      <c r="VUF33" s="924"/>
      <c r="VUG33" s="924"/>
      <c r="VUH33" s="924"/>
      <c r="VUI33" s="924"/>
      <c r="VUJ33" s="924"/>
      <c r="VUK33" s="924"/>
      <c r="VUL33" s="924"/>
      <c r="VUM33" s="924"/>
      <c r="VUN33" s="924"/>
      <c r="VUO33" s="924"/>
      <c r="VUP33" s="924"/>
      <c r="VUQ33" s="924"/>
      <c r="VUR33" s="924"/>
      <c r="VUS33" s="924"/>
      <c r="VUT33" s="924"/>
      <c r="VUU33" s="924"/>
      <c r="VUV33" s="924"/>
      <c r="VUW33" s="924"/>
      <c r="VUX33" s="924"/>
      <c r="VUY33" s="924"/>
      <c r="VUZ33" s="924"/>
      <c r="VVA33" s="924"/>
      <c r="VVB33" s="924"/>
      <c r="VVC33" s="924"/>
      <c r="VVD33" s="924"/>
      <c r="VVE33" s="924"/>
      <c r="VVF33" s="924"/>
      <c r="VVG33" s="924"/>
      <c r="VVH33" s="924"/>
      <c r="VVI33" s="924"/>
      <c r="VVJ33" s="924"/>
      <c r="VVK33" s="924"/>
      <c r="VVL33" s="924"/>
      <c r="VVM33" s="924"/>
      <c r="VVN33" s="924"/>
      <c r="VVO33" s="924"/>
      <c r="VVP33" s="924"/>
      <c r="VVQ33" s="924"/>
      <c r="VVR33" s="924"/>
      <c r="VVS33" s="924"/>
      <c r="VVT33" s="924"/>
      <c r="VVU33" s="924"/>
      <c r="VVV33" s="924"/>
      <c r="VVW33" s="924"/>
      <c r="VVX33" s="924"/>
      <c r="VVY33" s="924"/>
      <c r="VVZ33" s="924"/>
      <c r="VWA33" s="924"/>
      <c r="VWB33" s="924"/>
      <c r="VWC33" s="924"/>
      <c r="VWD33" s="924"/>
      <c r="VWE33" s="924"/>
      <c r="VWF33" s="924"/>
      <c r="VWG33" s="924"/>
      <c r="VWH33" s="924"/>
      <c r="VWI33" s="924"/>
      <c r="VWJ33" s="924"/>
      <c r="VWK33" s="924"/>
      <c r="VWL33" s="924"/>
      <c r="VWM33" s="924"/>
      <c r="VWN33" s="924"/>
      <c r="VWO33" s="924"/>
      <c r="VWP33" s="924"/>
      <c r="VWQ33" s="924"/>
      <c r="VWR33" s="924"/>
      <c r="VWS33" s="924"/>
      <c r="VWT33" s="924"/>
      <c r="VWU33" s="924"/>
      <c r="VWV33" s="924"/>
      <c r="VWW33" s="924"/>
      <c r="VWX33" s="924"/>
      <c r="VWY33" s="924"/>
      <c r="VWZ33" s="924"/>
      <c r="VXA33" s="924"/>
      <c r="VXB33" s="924"/>
      <c r="VXC33" s="924"/>
      <c r="VXD33" s="924"/>
      <c r="VXE33" s="924"/>
      <c r="VXF33" s="924"/>
      <c r="VXG33" s="924"/>
      <c r="VXH33" s="924"/>
      <c r="VXI33" s="924"/>
      <c r="VXJ33" s="924"/>
      <c r="VXK33" s="924"/>
      <c r="VXL33" s="924"/>
      <c r="VXM33" s="924"/>
      <c r="VXN33" s="924"/>
      <c r="VXO33" s="924"/>
      <c r="VXP33" s="924"/>
      <c r="VXQ33" s="924"/>
      <c r="VXR33" s="924"/>
      <c r="VXS33" s="924"/>
      <c r="VXT33" s="924"/>
      <c r="VXU33" s="924"/>
      <c r="VXV33" s="924"/>
      <c r="VXW33" s="924"/>
      <c r="VXX33" s="924"/>
      <c r="VXY33" s="924"/>
      <c r="VXZ33" s="924"/>
      <c r="VYA33" s="924"/>
      <c r="VYB33" s="924"/>
      <c r="VYC33" s="924"/>
      <c r="VYD33" s="924"/>
      <c r="VYE33" s="924"/>
      <c r="VYF33" s="924"/>
      <c r="VYG33" s="924"/>
      <c r="VYH33" s="924"/>
      <c r="VYI33" s="924"/>
      <c r="VYJ33" s="924"/>
      <c r="VYK33" s="924"/>
      <c r="VYL33" s="924"/>
      <c r="VYM33" s="924"/>
      <c r="VYN33" s="924"/>
      <c r="VYO33" s="924"/>
      <c r="VYP33" s="924"/>
      <c r="VYQ33" s="924"/>
      <c r="VYR33" s="924"/>
      <c r="VYS33" s="924"/>
      <c r="VYT33" s="924"/>
      <c r="VYU33" s="924"/>
      <c r="VYV33" s="924"/>
      <c r="VYW33" s="924"/>
      <c r="VYX33" s="924"/>
      <c r="VYY33" s="924"/>
      <c r="VYZ33" s="924"/>
      <c r="VZA33" s="924"/>
      <c r="VZB33" s="924"/>
      <c r="VZC33" s="924"/>
      <c r="VZD33" s="924"/>
      <c r="VZE33" s="924"/>
      <c r="VZF33" s="924"/>
      <c r="VZG33" s="924"/>
      <c r="VZH33" s="924"/>
      <c r="VZI33" s="924"/>
      <c r="VZJ33" s="924"/>
      <c r="VZK33" s="924"/>
      <c r="VZL33" s="924"/>
      <c r="VZM33" s="924"/>
      <c r="VZN33" s="924"/>
      <c r="VZO33" s="924"/>
      <c r="VZP33" s="924"/>
      <c r="VZQ33" s="924"/>
      <c r="VZR33" s="924"/>
      <c r="VZS33" s="924"/>
      <c r="VZT33" s="924"/>
      <c r="VZU33" s="924"/>
      <c r="VZV33" s="924"/>
      <c r="VZW33" s="924"/>
      <c r="VZX33" s="924"/>
      <c r="VZY33" s="924"/>
      <c r="VZZ33" s="924"/>
      <c r="WAA33" s="924"/>
      <c r="WAB33" s="924"/>
      <c r="WAC33" s="924"/>
      <c r="WAD33" s="924"/>
      <c r="WAE33" s="924"/>
      <c r="WAF33" s="924"/>
      <c r="WAG33" s="924"/>
      <c r="WAH33" s="924"/>
      <c r="WAI33" s="924"/>
      <c r="WAJ33" s="924"/>
      <c r="WAK33" s="924"/>
      <c r="WAL33" s="924"/>
      <c r="WAM33" s="924"/>
      <c r="WAN33" s="924"/>
      <c r="WAO33" s="924"/>
      <c r="WAP33" s="924"/>
      <c r="WAQ33" s="924"/>
      <c r="WAR33" s="924"/>
      <c r="WAS33" s="924"/>
      <c r="WAT33" s="924"/>
      <c r="WAU33" s="924"/>
      <c r="WAV33" s="924"/>
      <c r="WAW33" s="924"/>
      <c r="WAX33" s="924"/>
      <c r="WAY33" s="924"/>
      <c r="WAZ33" s="924"/>
      <c r="WBA33" s="924"/>
      <c r="WBB33" s="924"/>
      <c r="WBC33" s="924"/>
      <c r="WBD33" s="924"/>
      <c r="WBE33" s="924"/>
      <c r="WBF33" s="924"/>
      <c r="WBG33" s="924"/>
      <c r="WBH33" s="924"/>
      <c r="WBI33" s="924"/>
      <c r="WBJ33" s="924"/>
      <c r="WBK33" s="924"/>
      <c r="WBL33" s="924"/>
      <c r="WBM33" s="924"/>
      <c r="WBN33" s="924"/>
      <c r="WBO33" s="924"/>
      <c r="WBP33" s="924"/>
      <c r="WBQ33" s="924"/>
      <c r="WBR33" s="924"/>
      <c r="WBS33" s="924"/>
      <c r="WBT33" s="924"/>
      <c r="WBU33" s="924"/>
      <c r="WBV33" s="924"/>
      <c r="WBW33" s="924"/>
      <c r="WBX33" s="924"/>
      <c r="WBY33" s="924"/>
      <c r="WBZ33" s="924"/>
      <c r="WCA33" s="924"/>
      <c r="WCB33" s="924"/>
      <c r="WCC33" s="924"/>
      <c r="WCD33" s="924"/>
      <c r="WCE33" s="924"/>
      <c r="WCF33" s="924"/>
      <c r="WCG33" s="924"/>
      <c r="WCH33" s="924"/>
      <c r="WCI33" s="924"/>
      <c r="WCJ33" s="924"/>
      <c r="WCK33" s="924"/>
      <c r="WCL33" s="924"/>
      <c r="WCM33" s="924"/>
      <c r="WCN33" s="924"/>
      <c r="WCO33" s="924"/>
      <c r="WCP33" s="924"/>
      <c r="WCQ33" s="924"/>
      <c r="WCR33" s="924"/>
      <c r="WCS33" s="924"/>
      <c r="WCT33" s="924"/>
      <c r="WCU33" s="924"/>
      <c r="WCV33" s="924"/>
      <c r="WCW33" s="924"/>
      <c r="WCX33" s="924"/>
      <c r="WCY33" s="924"/>
      <c r="WCZ33" s="924"/>
      <c r="WDA33" s="924"/>
      <c r="WDB33" s="924"/>
      <c r="WDC33" s="924"/>
      <c r="WDD33" s="924"/>
      <c r="WDE33" s="924"/>
      <c r="WDF33" s="924"/>
      <c r="WDG33" s="924"/>
      <c r="WDH33" s="924"/>
      <c r="WDI33" s="924"/>
      <c r="WDJ33" s="924"/>
      <c r="WDK33" s="924"/>
      <c r="WDL33" s="924"/>
      <c r="WDM33" s="924"/>
      <c r="WDN33" s="924"/>
      <c r="WDO33" s="924"/>
      <c r="WDP33" s="924"/>
      <c r="WDQ33" s="924"/>
      <c r="WDR33" s="924"/>
      <c r="WDS33" s="924"/>
      <c r="WDT33" s="924"/>
      <c r="WDU33" s="924"/>
      <c r="WDV33" s="924"/>
      <c r="WDW33" s="924"/>
      <c r="WDX33" s="924"/>
      <c r="WDY33" s="924"/>
      <c r="WDZ33" s="924"/>
      <c r="WEA33" s="924"/>
      <c r="WEB33" s="924"/>
      <c r="WEC33" s="924"/>
      <c r="WED33" s="924"/>
      <c r="WEE33" s="924"/>
      <c r="WEF33" s="924"/>
      <c r="WEG33" s="924"/>
      <c r="WEH33" s="924"/>
      <c r="WEI33" s="924"/>
      <c r="WEJ33" s="924"/>
      <c r="WEK33" s="924"/>
      <c r="WEL33" s="924"/>
      <c r="WEM33" s="924"/>
      <c r="WEN33" s="924"/>
      <c r="WEO33" s="924"/>
      <c r="WEP33" s="924"/>
      <c r="WEQ33" s="924"/>
      <c r="WER33" s="924"/>
      <c r="WES33" s="924"/>
      <c r="WET33" s="924"/>
      <c r="WEU33" s="924"/>
      <c r="WEV33" s="924"/>
      <c r="WEW33" s="924"/>
      <c r="WEX33" s="924"/>
      <c r="WEY33" s="924"/>
      <c r="WEZ33" s="924"/>
      <c r="WFA33" s="924"/>
      <c r="WFB33" s="924"/>
      <c r="WFC33" s="924"/>
      <c r="WFD33" s="924"/>
      <c r="WFE33" s="924"/>
      <c r="WFF33" s="924"/>
      <c r="WFG33" s="924"/>
      <c r="WFH33" s="924"/>
      <c r="WFI33" s="924"/>
      <c r="WFJ33" s="924"/>
      <c r="WFK33" s="924"/>
      <c r="WFL33" s="924"/>
      <c r="WFM33" s="924"/>
      <c r="WFN33" s="924"/>
      <c r="WFO33" s="924"/>
      <c r="WFP33" s="924"/>
      <c r="WFQ33" s="924"/>
      <c r="WFR33" s="924"/>
      <c r="WFS33" s="924"/>
      <c r="WFT33" s="924"/>
      <c r="WFU33" s="924"/>
      <c r="WFV33" s="924"/>
      <c r="WFW33" s="924"/>
      <c r="WFX33" s="924"/>
      <c r="WFY33" s="924"/>
      <c r="WFZ33" s="924"/>
      <c r="WGA33" s="924"/>
      <c r="WGB33" s="924"/>
      <c r="WGC33" s="924"/>
      <c r="WGD33" s="924"/>
      <c r="WGE33" s="924"/>
      <c r="WGF33" s="924"/>
      <c r="WGG33" s="924"/>
      <c r="WGH33" s="924"/>
      <c r="WGI33" s="924"/>
      <c r="WGJ33" s="924"/>
      <c r="WGK33" s="924"/>
      <c r="WGL33" s="924"/>
      <c r="WGM33" s="924"/>
      <c r="WGN33" s="924"/>
      <c r="WGO33" s="924"/>
      <c r="WGP33" s="924"/>
      <c r="WGQ33" s="924"/>
      <c r="WGR33" s="924"/>
      <c r="WGS33" s="924"/>
      <c r="WGT33" s="924"/>
      <c r="WGU33" s="924"/>
      <c r="WGV33" s="924"/>
      <c r="WGW33" s="924"/>
      <c r="WGX33" s="924"/>
      <c r="WGY33" s="924"/>
      <c r="WGZ33" s="924"/>
      <c r="WHA33" s="924"/>
      <c r="WHB33" s="924"/>
      <c r="WHC33" s="924"/>
      <c r="WHD33" s="924"/>
      <c r="WHE33" s="924"/>
      <c r="WHF33" s="924"/>
      <c r="WHG33" s="924"/>
      <c r="WHH33" s="924"/>
      <c r="WHI33" s="924"/>
      <c r="WHJ33" s="924"/>
      <c r="WHK33" s="924"/>
      <c r="WHL33" s="924"/>
      <c r="WHM33" s="924"/>
      <c r="WHN33" s="924"/>
      <c r="WHO33" s="924"/>
      <c r="WHP33" s="924"/>
      <c r="WHQ33" s="924"/>
      <c r="WHR33" s="924"/>
      <c r="WHS33" s="924"/>
      <c r="WHT33" s="924"/>
      <c r="WHU33" s="924"/>
      <c r="WHV33" s="924"/>
      <c r="WHW33" s="924"/>
      <c r="WHX33" s="924"/>
      <c r="WHY33" s="924"/>
      <c r="WHZ33" s="924"/>
      <c r="WIA33" s="924"/>
      <c r="WIB33" s="924"/>
      <c r="WIC33" s="924"/>
      <c r="WID33" s="924"/>
      <c r="WIE33" s="924"/>
      <c r="WIF33" s="924"/>
      <c r="WIG33" s="924"/>
      <c r="WIH33" s="924"/>
      <c r="WII33" s="924"/>
      <c r="WIJ33" s="924"/>
      <c r="WIK33" s="924"/>
      <c r="WIL33" s="924"/>
      <c r="WIM33" s="924"/>
      <c r="WIN33" s="924"/>
      <c r="WIO33" s="924"/>
      <c r="WIP33" s="924"/>
      <c r="WIQ33" s="924"/>
      <c r="WIR33" s="924"/>
      <c r="WIS33" s="924"/>
      <c r="WIT33" s="924"/>
      <c r="WIU33" s="924"/>
      <c r="WIV33" s="924"/>
      <c r="WIW33" s="924"/>
      <c r="WIX33" s="924"/>
      <c r="WIY33" s="924"/>
      <c r="WIZ33" s="924"/>
      <c r="WJA33" s="924"/>
      <c r="WJB33" s="924"/>
      <c r="WJC33" s="924"/>
      <c r="WJD33" s="924"/>
      <c r="WJE33" s="924"/>
      <c r="WJF33" s="924"/>
      <c r="WJG33" s="924"/>
      <c r="WJH33" s="924"/>
      <c r="WJI33" s="924"/>
      <c r="WJJ33" s="924"/>
      <c r="WJK33" s="924"/>
      <c r="WJL33" s="924"/>
      <c r="WJM33" s="924"/>
      <c r="WJN33" s="924"/>
      <c r="WJO33" s="924"/>
      <c r="WJP33" s="924"/>
      <c r="WJQ33" s="924"/>
      <c r="WJR33" s="924"/>
      <c r="WJS33" s="924"/>
      <c r="WJT33" s="924"/>
      <c r="WJU33" s="924"/>
      <c r="WJV33" s="924"/>
      <c r="WJW33" s="924"/>
      <c r="WJX33" s="924"/>
      <c r="WJY33" s="924"/>
      <c r="WJZ33" s="924"/>
      <c r="WKA33" s="924"/>
      <c r="WKB33" s="924"/>
      <c r="WKC33" s="924"/>
      <c r="WKD33" s="924"/>
      <c r="WKE33" s="924"/>
      <c r="WKF33" s="924"/>
      <c r="WKG33" s="924"/>
      <c r="WKH33" s="924"/>
      <c r="WKI33" s="924"/>
      <c r="WKJ33" s="924"/>
      <c r="WKK33" s="924"/>
      <c r="WKL33" s="924"/>
      <c r="WKM33" s="924"/>
      <c r="WKN33" s="924"/>
      <c r="WKO33" s="924"/>
      <c r="WKP33" s="924"/>
      <c r="WKQ33" s="924"/>
      <c r="WKR33" s="924"/>
      <c r="WKS33" s="924"/>
      <c r="WKT33" s="924"/>
      <c r="WKU33" s="924"/>
      <c r="WKV33" s="924"/>
      <c r="WKW33" s="924"/>
      <c r="WKX33" s="924"/>
      <c r="WKY33" s="924"/>
      <c r="WKZ33" s="924"/>
      <c r="WLA33" s="924"/>
      <c r="WLB33" s="924"/>
      <c r="WLC33" s="924"/>
      <c r="WLD33" s="924"/>
      <c r="WLE33" s="924"/>
      <c r="WLF33" s="924"/>
      <c r="WLG33" s="924"/>
      <c r="WLH33" s="924"/>
      <c r="WLI33" s="924"/>
      <c r="WLJ33" s="924"/>
      <c r="WLK33" s="924"/>
      <c r="WLL33" s="924"/>
      <c r="WLM33" s="924"/>
      <c r="WLN33" s="924"/>
      <c r="WLO33" s="924"/>
      <c r="WLP33" s="924"/>
      <c r="WLQ33" s="924"/>
      <c r="WLR33" s="924"/>
      <c r="WLS33" s="924"/>
      <c r="WLT33" s="924"/>
      <c r="WLU33" s="924"/>
      <c r="WLV33" s="924"/>
      <c r="WLW33" s="924"/>
      <c r="WLX33" s="924"/>
      <c r="WLY33" s="924"/>
      <c r="WLZ33" s="924"/>
      <c r="WMA33" s="924"/>
      <c r="WMB33" s="924"/>
      <c r="WMC33" s="924"/>
      <c r="WMD33" s="924"/>
      <c r="WME33" s="924"/>
      <c r="WMF33" s="924"/>
      <c r="WMG33" s="924"/>
      <c r="WMH33" s="924"/>
      <c r="WMI33" s="924"/>
      <c r="WMJ33" s="924"/>
      <c r="WMK33" s="924"/>
      <c r="WML33" s="924"/>
      <c r="WMM33" s="924"/>
      <c r="WMN33" s="924"/>
      <c r="WMO33" s="924"/>
      <c r="WMP33" s="924"/>
      <c r="WMQ33" s="924"/>
      <c r="WMR33" s="924"/>
      <c r="WMS33" s="924"/>
      <c r="WMT33" s="924"/>
      <c r="WMU33" s="924"/>
      <c r="WMV33" s="924"/>
      <c r="WMW33" s="924"/>
      <c r="WMX33" s="924"/>
      <c r="WMY33" s="924"/>
      <c r="WMZ33" s="924"/>
      <c r="WNA33" s="924"/>
      <c r="WNB33" s="924"/>
      <c r="WNC33" s="924"/>
      <c r="WND33" s="924"/>
      <c r="WNE33" s="924"/>
      <c r="WNF33" s="924"/>
      <c r="WNG33" s="924"/>
      <c r="WNH33" s="924"/>
      <c r="WNI33" s="924"/>
      <c r="WNJ33" s="924"/>
      <c r="WNK33" s="924"/>
      <c r="WNL33" s="924"/>
      <c r="WNM33" s="924"/>
      <c r="WNN33" s="924"/>
      <c r="WNO33" s="924"/>
      <c r="WNP33" s="924"/>
      <c r="WNQ33" s="924"/>
      <c r="WNR33" s="924"/>
      <c r="WNS33" s="924"/>
      <c r="WNT33" s="924"/>
      <c r="WNU33" s="924"/>
      <c r="WNV33" s="924"/>
      <c r="WNW33" s="924"/>
      <c r="WNX33" s="924"/>
      <c r="WNY33" s="924"/>
      <c r="WNZ33" s="924"/>
      <c r="WOA33" s="924"/>
      <c r="WOB33" s="924"/>
      <c r="WOC33" s="924"/>
      <c r="WOD33" s="924"/>
      <c r="WOE33" s="924"/>
      <c r="WOF33" s="924"/>
      <c r="WOG33" s="924"/>
      <c r="WOH33" s="924"/>
      <c r="WOI33" s="924"/>
      <c r="WOJ33" s="924"/>
      <c r="WOK33" s="924"/>
      <c r="WOL33" s="924"/>
      <c r="WOM33" s="924"/>
      <c r="WON33" s="924"/>
      <c r="WOO33" s="924"/>
      <c r="WOP33" s="924"/>
      <c r="WOQ33" s="924"/>
      <c r="WOR33" s="924"/>
      <c r="WOS33" s="924"/>
      <c r="WOT33" s="924"/>
      <c r="WOU33" s="924"/>
      <c r="WOV33" s="924"/>
      <c r="WOW33" s="924"/>
      <c r="WOX33" s="924"/>
      <c r="WOY33" s="924"/>
      <c r="WOZ33" s="924"/>
      <c r="WPA33" s="924"/>
      <c r="WPB33" s="924"/>
      <c r="WPC33" s="924"/>
      <c r="WPD33" s="924"/>
      <c r="WPE33" s="924"/>
      <c r="WPF33" s="924"/>
      <c r="WPG33" s="924"/>
      <c r="WPH33" s="924"/>
      <c r="WPI33" s="924"/>
      <c r="WPJ33" s="924"/>
      <c r="WPK33" s="924"/>
      <c r="WPL33" s="924"/>
      <c r="WPM33" s="924"/>
      <c r="WPN33" s="924"/>
      <c r="WPO33" s="924"/>
      <c r="WPP33" s="924"/>
      <c r="WPQ33" s="924"/>
      <c r="WPR33" s="924"/>
      <c r="WPS33" s="924"/>
      <c r="WPT33" s="924"/>
      <c r="WPU33" s="924"/>
      <c r="WPV33" s="924"/>
      <c r="WPW33" s="924"/>
      <c r="WPX33" s="924"/>
      <c r="WPY33" s="924"/>
      <c r="WPZ33" s="924"/>
      <c r="WQA33" s="924"/>
      <c r="WQB33" s="924"/>
      <c r="WQC33" s="924"/>
      <c r="WQD33" s="924"/>
      <c r="WQE33" s="924"/>
      <c r="WQF33" s="924"/>
      <c r="WQG33" s="924"/>
      <c r="WQH33" s="924"/>
      <c r="WQI33" s="924"/>
      <c r="WQJ33" s="924"/>
      <c r="WQK33" s="924"/>
      <c r="WQL33" s="924"/>
      <c r="WQM33" s="924"/>
      <c r="WQN33" s="924"/>
      <c r="WQO33" s="924"/>
      <c r="WQP33" s="924"/>
      <c r="WQQ33" s="924"/>
      <c r="WQR33" s="924"/>
      <c r="WQS33" s="924"/>
      <c r="WQT33" s="924"/>
      <c r="WQU33" s="924"/>
      <c r="WQV33" s="924"/>
      <c r="WQW33" s="924"/>
      <c r="WQX33" s="924"/>
      <c r="WQY33" s="924"/>
      <c r="WQZ33" s="924"/>
      <c r="WRA33" s="924"/>
      <c r="WRB33" s="924"/>
      <c r="WRC33" s="924"/>
      <c r="WRD33" s="924"/>
      <c r="WRE33" s="924"/>
      <c r="WRF33" s="924"/>
      <c r="WRG33" s="924"/>
      <c r="WRH33" s="924"/>
      <c r="WRI33" s="924"/>
      <c r="WRJ33" s="924"/>
      <c r="WRK33" s="924"/>
      <c r="WRL33" s="924"/>
      <c r="WRM33" s="924"/>
      <c r="WRN33" s="924"/>
      <c r="WRO33" s="924"/>
      <c r="WRP33" s="924"/>
      <c r="WRQ33" s="924"/>
      <c r="WRR33" s="924"/>
      <c r="WRS33" s="924"/>
      <c r="WRT33" s="924"/>
      <c r="WRU33" s="924"/>
      <c r="WRV33" s="924"/>
      <c r="WRW33" s="924"/>
      <c r="WRX33" s="924"/>
      <c r="WRY33" s="924"/>
      <c r="WRZ33" s="924"/>
      <c r="WSA33" s="924"/>
      <c r="WSB33" s="924"/>
      <c r="WSC33" s="924"/>
      <c r="WSD33" s="924"/>
      <c r="WSE33" s="924"/>
      <c r="WSF33" s="924"/>
      <c r="WSG33" s="924"/>
      <c r="WSH33" s="924"/>
      <c r="WSI33" s="924"/>
      <c r="WSJ33" s="924"/>
      <c r="WSK33" s="924"/>
      <c r="WSL33" s="924"/>
      <c r="WSM33" s="924"/>
      <c r="WSN33" s="924"/>
      <c r="WSO33" s="924"/>
      <c r="WSP33" s="924"/>
      <c r="WSQ33" s="924"/>
      <c r="WSR33" s="924"/>
      <c r="WSS33" s="924"/>
      <c r="WST33" s="924"/>
      <c r="WSU33" s="924"/>
      <c r="WSV33" s="924"/>
      <c r="WSW33" s="924"/>
      <c r="WSX33" s="924"/>
      <c r="WSY33" s="924"/>
      <c r="WSZ33" s="924"/>
      <c r="WTA33" s="924"/>
      <c r="WTB33" s="924"/>
      <c r="WTC33" s="924"/>
      <c r="WTD33" s="924"/>
      <c r="WTE33" s="924"/>
      <c r="WTF33" s="924"/>
      <c r="WTG33" s="924"/>
      <c r="WTH33" s="924"/>
      <c r="WTI33" s="924"/>
      <c r="WTJ33" s="924"/>
      <c r="WTK33" s="924"/>
      <c r="WTL33" s="924"/>
      <c r="WTM33" s="924"/>
      <c r="WTN33" s="924"/>
      <c r="WTO33" s="924"/>
      <c r="WTP33" s="924"/>
      <c r="WTQ33" s="924"/>
      <c r="WTR33" s="924"/>
      <c r="WTS33" s="924"/>
      <c r="WTT33" s="924"/>
      <c r="WTU33" s="924"/>
      <c r="WTV33" s="924"/>
      <c r="WTW33" s="924"/>
      <c r="WTX33" s="924"/>
      <c r="WTY33" s="924"/>
      <c r="WTZ33" s="924"/>
      <c r="WUA33" s="924"/>
      <c r="WUB33" s="924"/>
      <c r="WUC33" s="924"/>
      <c r="WUD33" s="924"/>
      <c r="WUE33" s="924"/>
      <c r="WUF33" s="924"/>
      <c r="WUG33" s="924"/>
      <c r="WUH33" s="924"/>
      <c r="WUI33" s="924"/>
      <c r="WUJ33" s="924"/>
      <c r="WUK33" s="924"/>
      <c r="WUL33" s="924"/>
      <c r="WUM33" s="924"/>
      <c r="WUN33" s="924"/>
      <c r="WUO33" s="924"/>
      <c r="WUP33" s="924"/>
      <c r="WUQ33" s="924"/>
      <c r="WUR33" s="924"/>
      <c r="WUS33" s="924"/>
      <c r="WUT33" s="924"/>
      <c r="WUU33" s="924"/>
      <c r="WUV33" s="924"/>
      <c r="WUW33" s="924"/>
      <c r="WUX33" s="924"/>
      <c r="WUY33" s="924"/>
      <c r="WUZ33" s="924"/>
      <c r="WVA33" s="924"/>
      <c r="WVB33" s="924"/>
      <c r="WVC33" s="924"/>
      <c r="WVD33" s="924"/>
      <c r="WVE33" s="924"/>
      <c r="WVF33" s="924"/>
      <c r="WVG33" s="924"/>
      <c r="WVH33" s="924"/>
      <c r="WVI33" s="924"/>
      <c r="WVJ33" s="924"/>
      <c r="WVK33" s="924"/>
      <c r="WVL33" s="924"/>
      <c r="WVM33" s="924"/>
      <c r="WVN33" s="924"/>
      <c r="WVO33" s="924"/>
      <c r="WVP33" s="924"/>
      <c r="WVQ33" s="924"/>
      <c r="WVR33" s="924"/>
      <c r="WVS33" s="924"/>
      <c r="WVT33" s="924"/>
      <c r="WVU33" s="924"/>
      <c r="WVV33" s="924"/>
      <c r="WVW33" s="924"/>
      <c r="WVX33" s="924"/>
      <c r="WVY33" s="924"/>
      <c r="WVZ33" s="924"/>
      <c r="WWA33" s="924"/>
      <c r="WWB33" s="924"/>
      <c r="WWC33" s="924"/>
      <c r="WWD33" s="924"/>
      <c r="WWE33" s="924"/>
      <c r="WWF33" s="924"/>
      <c r="WWG33" s="924"/>
      <c r="WWH33" s="924"/>
      <c r="WWI33" s="924"/>
      <c r="WWJ33" s="924"/>
      <c r="WWK33" s="924"/>
      <c r="WWL33" s="924"/>
      <c r="WWM33" s="924"/>
      <c r="WWN33" s="924"/>
      <c r="WWO33" s="924"/>
      <c r="WWP33" s="924"/>
      <c r="WWQ33" s="924"/>
      <c r="WWR33" s="924"/>
      <c r="WWS33" s="924"/>
      <c r="WWT33" s="924"/>
      <c r="WWU33" s="924"/>
      <c r="WWV33" s="924"/>
      <c r="WWW33" s="924"/>
      <c r="WWX33" s="924"/>
      <c r="WWY33" s="924"/>
      <c r="WWZ33" s="924"/>
      <c r="WXA33" s="924"/>
      <c r="WXB33" s="924"/>
      <c r="WXC33" s="924"/>
      <c r="WXD33" s="924"/>
      <c r="WXE33" s="924"/>
      <c r="WXF33" s="924"/>
      <c r="WXG33" s="924"/>
      <c r="WXH33" s="924"/>
      <c r="WXI33" s="924"/>
      <c r="WXJ33" s="924"/>
      <c r="WXK33" s="924"/>
      <c r="WXL33" s="924"/>
      <c r="WXM33" s="924"/>
      <c r="WXN33" s="924"/>
      <c r="WXO33" s="924"/>
      <c r="WXP33" s="924"/>
      <c r="WXQ33" s="924"/>
      <c r="WXR33" s="924"/>
      <c r="WXS33" s="924"/>
      <c r="WXT33" s="924"/>
      <c r="WXU33" s="924"/>
      <c r="WXV33" s="924"/>
      <c r="WXW33" s="924"/>
      <c r="WXX33" s="924"/>
      <c r="WXY33" s="924"/>
      <c r="WXZ33" s="924"/>
      <c r="WYA33" s="924"/>
      <c r="WYB33" s="924"/>
      <c r="WYC33" s="924"/>
      <c r="WYD33" s="924"/>
      <c r="WYE33" s="924"/>
      <c r="WYF33" s="924"/>
      <c r="WYG33" s="924"/>
      <c r="WYH33" s="924"/>
      <c r="WYI33" s="924"/>
      <c r="WYJ33" s="924"/>
      <c r="WYK33" s="924"/>
      <c r="WYL33" s="924"/>
      <c r="WYM33" s="924"/>
      <c r="WYN33" s="924"/>
      <c r="WYO33" s="924"/>
      <c r="WYP33" s="924"/>
      <c r="WYQ33" s="924"/>
      <c r="WYR33" s="924"/>
      <c r="WYS33" s="924"/>
      <c r="WYT33" s="924"/>
      <c r="WYU33" s="924"/>
      <c r="WYV33" s="924"/>
      <c r="WYW33" s="924"/>
      <c r="WYX33" s="924"/>
      <c r="WYY33" s="924"/>
      <c r="WYZ33" s="924"/>
      <c r="WZA33" s="924"/>
      <c r="WZB33" s="924"/>
      <c r="WZC33" s="924"/>
      <c r="WZD33" s="924"/>
      <c r="WZE33" s="924"/>
      <c r="WZF33" s="924"/>
      <c r="WZG33" s="924"/>
      <c r="WZH33" s="924"/>
      <c r="WZI33" s="924"/>
      <c r="WZJ33" s="924"/>
      <c r="WZK33" s="924"/>
      <c r="WZL33" s="924"/>
      <c r="WZM33" s="924"/>
      <c r="WZN33" s="924"/>
      <c r="WZO33" s="924"/>
      <c r="WZP33" s="924"/>
      <c r="WZQ33" s="924"/>
      <c r="WZR33" s="924"/>
      <c r="WZS33" s="924"/>
      <c r="WZT33" s="924"/>
      <c r="WZU33" s="924"/>
      <c r="WZV33" s="924"/>
      <c r="WZW33" s="924"/>
      <c r="WZX33" s="924"/>
      <c r="WZY33" s="924"/>
      <c r="WZZ33" s="924"/>
      <c r="XAA33" s="924"/>
      <c r="XAB33" s="924"/>
      <c r="XAC33" s="924"/>
      <c r="XAD33" s="924"/>
      <c r="XAE33" s="924"/>
      <c r="XAF33" s="924"/>
      <c r="XAG33" s="924"/>
      <c r="XAH33" s="924"/>
      <c r="XAI33" s="924"/>
      <c r="XAJ33" s="924"/>
      <c r="XAK33" s="924"/>
      <c r="XAL33" s="924"/>
      <c r="XAM33" s="924"/>
      <c r="XAN33" s="924"/>
      <c r="XAO33" s="924"/>
      <c r="XAP33" s="924"/>
      <c r="XAQ33" s="924"/>
      <c r="XAR33" s="924"/>
      <c r="XAS33" s="924"/>
      <c r="XAT33" s="924"/>
      <c r="XAU33" s="924"/>
      <c r="XAV33" s="924"/>
      <c r="XAW33" s="924"/>
      <c r="XAX33" s="924"/>
      <c r="XAY33" s="924"/>
      <c r="XAZ33" s="924"/>
      <c r="XBA33" s="924"/>
      <c r="XBB33" s="924"/>
      <c r="XBC33" s="924"/>
      <c r="XBD33" s="924"/>
      <c r="XBE33" s="924"/>
      <c r="XBF33" s="924"/>
      <c r="XBG33" s="924"/>
      <c r="XBH33" s="924"/>
      <c r="XBI33" s="924"/>
      <c r="XBJ33" s="924"/>
      <c r="XBK33" s="924"/>
      <c r="XBL33" s="924"/>
      <c r="XBM33" s="924"/>
      <c r="XBN33" s="924"/>
      <c r="XBO33" s="924"/>
      <c r="XBP33" s="924"/>
      <c r="XBQ33" s="924"/>
      <c r="XBR33" s="924"/>
      <c r="XBS33" s="924"/>
      <c r="XBT33" s="924"/>
      <c r="XBU33" s="924"/>
      <c r="XBV33" s="924"/>
      <c r="XBW33" s="924"/>
      <c r="XBX33" s="924"/>
      <c r="XBY33" s="924"/>
      <c r="XBZ33" s="924"/>
      <c r="XCA33" s="924"/>
      <c r="XCB33" s="924"/>
      <c r="XCC33" s="924"/>
      <c r="XCD33" s="924"/>
      <c r="XCE33" s="924"/>
      <c r="XCF33" s="924"/>
      <c r="XCG33" s="924"/>
      <c r="XCH33" s="924"/>
      <c r="XCI33" s="924"/>
      <c r="XCJ33" s="924"/>
      <c r="XCK33" s="924"/>
      <c r="XCL33" s="924"/>
      <c r="XCM33" s="924"/>
      <c r="XCN33" s="924"/>
      <c r="XCO33" s="924"/>
      <c r="XCP33" s="924"/>
      <c r="XCQ33" s="924"/>
      <c r="XCR33" s="924"/>
      <c r="XCS33" s="924"/>
      <c r="XCT33" s="924"/>
      <c r="XCU33" s="924"/>
      <c r="XCV33" s="924"/>
      <c r="XCW33" s="924"/>
      <c r="XCX33" s="924"/>
      <c r="XCY33" s="924"/>
      <c r="XCZ33" s="924"/>
      <c r="XDA33" s="924"/>
      <c r="XDB33" s="924"/>
      <c r="XDC33" s="924"/>
      <c r="XDD33" s="924"/>
      <c r="XDE33" s="924"/>
      <c r="XDF33" s="924"/>
      <c r="XDG33" s="924"/>
      <c r="XDH33" s="924"/>
      <c r="XDI33" s="924"/>
      <c r="XDJ33" s="924"/>
      <c r="XDK33" s="924"/>
      <c r="XDL33" s="924"/>
      <c r="XDM33" s="924"/>
      <c r="XDN33" s="924"/>
      <c r="XDO33" s="924"/>
      <c r="XDP33" s="924"/>
      <c r="XDQ33" s="924"/>
      <c r="XDR33" s="924"/>
      <c r="XDS33" s="924"/>
      <c r="XDT33" s="924"/>
      <c r="XDU33" s="924"/>
      <c r="XDV33" s="924"/>
      <c r="XDW33" s="924"/>
      <c r="XDX33" s="924"/>
      <c r="XDY33" s="924"/>
      <c r="XDZ33" s="924"/>
      <c r="XEA33" s="924"/>
      <c r="XEB33" s="924"/>
      <c r="XEC33" s="924"/>
      <c r="XED33" s="924"/>
      <c r="XEE33" s="924"/>
      <c r="XEF33" s="924"/>
      <c r="XEG33" s="924"/>
      <c r="XEH33" s="924"/>
      <c r="XEI33" s="924"/>
      <c r="XEJ33" s="924"/>
      <c r="XEK33" s="924"/>
      <c r="XEL33" s="924"/>
      <c r="XEM33" s="924"/>
      <c r="XEN33" s="924"/>
      <c r="XEO33" s="924"/>
      <c r="XEP33" s="924"/>
      <c r="XEQ33" s="924"/>
      <c r="XER33" s="924"/>
      <c r="XES33" s="924"/>
      <c r="XET33" s="924"/>
      <c r="XEU33" s="924"/>
      <c r="XEV33" s="924"/>
      <c r="XEW33" s="924"/>
      <c r="XEX33" s="924"/>
      <c r="XEY33" s="924"/>
      <c r="XEZ33" s="924"/>
      <c r="XFA33" s="944"/>
      <c r="XFB33" s="944"/>
      <c r="XFC33" s="944"/>
      <c r="XFD33" s="944"/>
    </row>
    <row r="34" spans="1:16384" s="12" customFormat="1" ht="25.5" customHeight="1">
      <c r="A34" s="943" t="s">
        <v>532</v>
      </c>
      <c r="B34" s="943"/>
      <c r="C34" s="943"/>
      <c r="D34" s="943"/>
      <c r="E34" s="943"/>
      <c r="F34" s="943"/>
      <c r="G34" s="94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3"/>
      <c r="BF34" s="693"/>
      <c r="BG34" s="693"/>
      <c r="BH34" s="693"/>
      <c r="BI34" s="693"/>
      <c r="BJ34" s="693"/>
      <c r="BK34" s="693"/>
      <c r="BL34" s="693"/>
      <c r="BM34" s="693"/>
      <c r="BN34" s="693"/>
      <c r="BO34" s="693"/>
      <c r="BP34" s="693"/>
      <c r="BQ34" s="693"/>
      <c r="BR34" s="693"/>
      <c r="BS34" s="693"/>
      <c r="BT34" s="693"/>
      <c r="BU34" s="693"/>
      <c r="BV34" s="693"/>
      <c r="BW34" s="693"/>
      <c r="BX34" s="693"/>
      <c r="BY34" s="693"/>
      <c r="BZ34" s="693"/>
      <c r="CA34" s="693"/>
      <c r="CB34" s="693"/>
      <c r="CC34" s="693"/>
      <c r="CD34" s="693"/>
      <c r="CE34" s="693"/>
      <c r="CF34" s="693"/>
      <c r="CG34" s="693"/>
      <c r="CH34" s="693"/>
      <c r="CI34" s="693"/>
      <c r="CJ34" s="693"/>
      <c r="CK34" s="693"/>
      <c r="CL34" s="693"/>
      <c r="CM34" s="693"/>
      <c r="CN34" s="693"/>
      <c r="CO34" s="693"/>
      <c r="CP34" s="693"/>
      <c r="CQ34" s="693"/>
      <c r="CR34" s="693"/>
      <c r="CS34" s="693"/>
      <c r="CT34" s="693"/>
      <c r="CU34" s="693"/>
      <c r="CV34" s="693"/>
      <c r="CW34" s="693"/>
      <c r="CX34" s="693"/>
      <c r="CY34" s="693"/>
      <c r="CZ34" s="693"/>
      <c r="DA34" s="693"/>
      <c r="DB34" s="693"/>
      <c r="DC34" s="693"/>
      <c r="DD34" s="693"/>
      <c r="DE34" s="693"/>
      <c r="DF34" s="693"/>
      <c r="DG34" s="693"/>
      <c r="DH34" s="693"/>
      <c r="DI34" s="693"/>
      <c r="DJ34" s="693"/>
      <c r="DK34" s="693"/>
      <c r="DL34" s="693"/>
      <c r="DM34" s="693"/>
      <c r="DN34" s="693"/>
      <c r="DO34" s="693"/>
      <c r="DP34" s="693"/>
      <c r="DQ34" s="693"/>
      <c r="DR34" s="693"/>
      <c r="DS34" s="693"/>
      <c r="DT34" s="693"/>
      <c r="DU34" s="693"/>
      <c r="DV34" s="693"/>
      <c r="DW34" s="693"/>
      <c r="DX34" s="693"/>
      <c r="DY34" s="693"/>
      <c r="DZ34" s="693"/>
      <c r="EA34" s="693"/>
      <c r="EB34" s="693"/>
      <c r="EC34" s="693"/>
      <c r="ED34" s="693"/>
      <c r="EE34" s="693"/>
      <c r="EF34" s="693"/>
      <c r="EG34" s="693"/>
      <c r="EH34" s="693"/>
      <c r="EI34" s="693"/>
      <c r="EJ34" s="693"/>
      <c r="EK34" s="693"/>
      <c r="EL34" s="693"/>
      <c r="EM34" s="693"/>
      <c r="EN34" s="693"/>
      <c r="EO34" s="693"/>
      <c r="EP34" s="693"/>
      <c r="EQ34" s="693"/>
      <c r="ER34" s="693"/>
      <c r="ES34" s="693"/>
      <c r="ET34" s="693"/>
      <c r="EU34" s="693"/>
      <c r="EV34" s="693"/>
      <c r="EW34" s="693"/>
      <c r="EX34" s="693"/>
      <c r="EY34" s="693"/>
      <c r="EZ34" s="693"/>
      <c r="FA34" s="693"/>
      <c r="FB34" s="693"/>
      <c r="FC34" s="693"/>
      <c r="FD34" s="693"/>
      <c r="FE34" s="693"/>
      <c r="FF34" s="693"/>
      <c r="FG34" s="693"/>
      <c r="FH34" s="693"/>
      <c r="FI34" s="693"/>
      <c r="FJ34" s="693"/>
      <c r="FK34" s="693"/>
      <c r="FL34" s="693"/>
      <c r="FM34" s="693"/>
      <c r="FN34" s="693"/>
      <c r="FO34" s="693"/>
      <c r="FP34" s="693"/>
      <c r="FQ34" s="693"/>
      <c r="FR34" s="693"/>
      <c r="FS34" s="693"/>
      <c r="FT34" s="693"/>
      <c r="FU34" s="693"/>
      <c r="FV34" s="693"/>
      <c r="FW34" s="693"/>
      <c r="FX34" s="693"/>
      <c r="FY34" s="693"/>
      <c r="FZ34" s="693"/>
      <c r="GA34" s="693"/>
      <c r="GB34" s="693"/>
      <c r="GC34" s="693"/>
      <c r="GD34" s="693"/>
      <c r="GE34" s="693"/>
      <c r="GF34" s="693"/>
      <c r="GG34" s="693"/>
      <c r="GH34" s="693"/>
      <c r="GI34" s="693"/>
      <c r="GJ34" s="693"/>
      <c r="GK34" s="693"/>
      <c r="GL34" s="693"/>
      <c r="GM34" s="693"/>
      <c r="GN34" s="693"/>
      <c r="GO34" s="693"/>
      <c r="GP34" s="693"/>
      <c r="GQ34" s="693"/>
      <c r="GR34" s="693"/>
      <c r="GS34" s="693"/>
      <c r="GT34" s="693"/>
      <c r="GU34" s="693"/>
      <c r="GV34" s="693"/>
      <c r="GW34" s="693"/>
      <c r="GX34" s="693"/>
      <c r="GY34" s="693"/>
      <c r="GZ34" s="693"/>
      <c r="HA34" s="693"/>
      <c r="HB34" s="693"/>
      <c r="HC34" s="693"/>
      <c r="HD34" s="693"/>
      <c r="HE34" s="693"/>
      <c r="HF34" s="693"/>
      <c r="HG34" s="693"/>
      <c r="HH34" s="693"/>
      <c r="HI34" s="693"/>
      <c r="HJ34" s="693"/>
      <c r="HK34" s="693"/>
      <c r="HL34" s="693"/>
      <c r="HM34" s="693"/>
      <c r="HN34" s="693"/>
      <c r="HO34" s="693"/>
      <c r="HP34" s="693"/>
      <c r="HQ34" s="693"/>
      <c r="HR34" s="693"/>
      <c r="HS34" s="693"/>
      <c r="HT34" s="693"/>
      <c r="HU34" s="693"/>
      <c r="HV34" s="693"/>
      <c r="HW34" s="693"/>
      <c r="HX34" s="693"/>
      <c r="HY34" s="693"/>
      <c r="HZ34" s="693"/>
      <c r="IA34" s="693"/>
      <c r="IB34" s="693"/>
      <c r="IC34" s="693"/>
      <c r="ID34" s="693"/>
      <c r="IE34" s="693"/>
      <c r="IF34" s="693"/>
      <c r="IG34" s="693"/>
      <c r="IH34" s="693"/>
      <c r="II34" s="693"/>
      <c r="IJ34" s="693"/>
      <c r="IK34" s="693"/>
      <c r="IL34" s="693"/>
      <c r="IM34" s="693"/>
      <c r="IN34" s="693"/>
      <c r="IO34" s="693"/>
      <c r="IP34" s="693"/>
      <c r="IQ34" s="693"/>
      <c r="IR34" s="693"/>
      <c r="IS34" s="693"/>
      <c r="IT34" s="693"/>
      <c r="IU34" s="693"/>
      <c r="IV34" s="693"/>
      <c r="IW34" s="693"/>
      <c r="IX34" s="693"/>
      <c r="IY34" s="693"/>
      <c r="IZ34" s="693"/>
      <c r="JA34" s="693"/>
      <c r="JB34" s="693"/>
      <c r="JC34" s="693"/>
      <c r="JD34" s="693"/>
      <c r="JE34" s="693"/>
      <c r="JF34" s="693"/>
      <c r="JG34" s="693"/>
      <c r="JH34" s="693"/>
      <c r="JI34" s="693"/>
      <c r="JJ34" s="693"/>
      <c r="JK34" s="693"/>
      <c r="JL34" s="693"/>
      <c r="JM34" s="693"/>
      <c r="JN34" s="693"/>
      <c r="JO34" s="693"/>
      <c r="JP34" s="693"/>
      <c r="JQ34" s="693"/>
      <c r="JR34" s="693"/>
      <c r="JS34" s="693"/>
      <c r="JT34" s="693"/>
      <c r="JU34" s="693"/>
      <c r="JV34" s="693"/>
      <c r="JW34" s="693"/>
      <c r="JX34" s="693"/>
      <c r="JY34" s="693"/>
      <c r="JZ34" s="693"/>
      <c r="KA34" s="693"/>
      <c r="KB34" s="693"/>
      <c r="KC34" s="693"/>
      <c r="KD34" s="693"/>
      <c r="KE34" s="693"/>
      <c r="KF34" s="693"/>
      <c r="KG34" s="693"/>
      <c r="KH34" s="693"/>
      <c r="KI34" s="693"/>
      <c r="KJ34" s="693"/>
      <c r="KK34" s="693"/>
      <c r="KL34" s="693"/>
      <c r="KM34" s="693"/>
      <c r="KN34" s="693"/>
      <c r="KO34" s="693"/>
      <c r="KP34" s="693"/>
      <c r="KQ34" s="693"/>
      <c r="KR34" s="693"/>
      <c r="KS34" s="693"/>
      <c r="KT34" s="693"/>
      <c r="KU34" s="693"/>
      <c r="KV34" s="693"/>
      <c r="KW34" s="693"/>
      <c r="KX34" s="693"/>
      <c r="KY34" s="693"/>
      <c r="KZ34" s="693"/>
      <c r="LA34" s="693"/>
      <c r="LB34" s="693"/>
      <c r="LC34" s="693"/>
      <c r="LD34" s="693"/>
      <c r="LE34" s="693"/>
      <c r="LF34" s="693"/>
      <c r="LG34" s="693"/>
      <c r="LH34" s="693"/>
      <c r="LI34" s="693"/>
      <c r="LJ34" s="693"/>
      <c r="LK34" s="693"/>
      <c r="LL34" s="693"/>
      <c r="LM34" s="693"/>
      <c r="LN34" s="693"/>
      <c r="LO34" s="693"/>
      <c r="LP34" s="693"/>
      <c r="LQ34" s="693"/>
      <c r="LR34" s="693"/>
      <c r="LS34" s="693"/>
      <c r="LT34" s="693"/>
      <c r="LU34" s="693"/>
      <c r="LV34" s="693"/>
      <c r="LW34" s="693"/>
      <c r="LX34" s="693"/>
      <c r="LY34" s="693"/>
      <c r="LZ34" s="693"/>
      <c r="MA34" s="693"/>
      <c r="MB34" s="693"/>
      <c r="MC34" s="693"/>
      <c r="MD34" s="693"/>
      <c r="ME34" s="693"/>
      <c r="MF34" s="693"/>
      <c r="MG34" s="693"/>
      <c r="MH34" s="693"/>
      <c r="MI34" s="693"/>
      <c r="MJ34" s="693"/>
      <c r="MK34" s="693"/>
      <c r="ML34" s="693"/>
      <c r="MM34" s="693"/>
      <c r="MN34" s="693"/>
      <c r="MO34" s="693"/>
      <c r="MP34" s="693"/>
      <c r="MQ34" s="693"/>
      <c r="MR34" s="693"/>
      <c r="MS34" s="693"/>
      <c r="MT34" s="693"/>
      <c r="MU34" s="693"/>
      <c r="MV34" s="693"/>
      <c r="MW34" s="693"/>
      <c r="MX34" s="693"/>
      <c r="MY34" s="693"/>
      <c r="MZ34" s="693"/>
      <c r="NA34" s="693"/>
      <c r="NB34" s="693"/>
      <c r="NC34" s="693"/>
      <c r="ND34" s="693"/>
      <c r="NE34" s="693"/>
      <c r="NF34" s="693"/>
      <c r="NG34" s="693"/>
      <c r="NH34" s="693"/>
      <c r="NI34" s="693"/>
      <c r="NJ34" s="693"/>
      <c r="NK34" s="693"/>
      <c r="NL34" s="693"/>
      <c r="NM34" s="693"/>
      <c r="NN34" s="693"/>
      <c r="NO34" s="693"/>
      <c r="NP34" s="693"/>
      <c r="NQ34" s="693"/>
      <c r="NR34" s="693"/>
      <c r="NS34" s="693"/>
      <c r="NT34" s="693"/>
      <c r="NU34" s="693"/>
      <c r="NV34" s="693"/>
      <c r="NW34" s="693"/>
      <c r="NX34" s="693"/>
      <c r="NY34" s="693"/>
      <c r="NZ34" s="693"/>
      <c r="OA34" s="693"/>
      <c r="OB34" s="693"/>
      <c r="OC34" s="693"/>
      <c r="OD34" s="693"/>
      <c r="OE34" s="693"/>
      <c r="OF34" s="693"/>
      <c r="OG34" s="693"/>
      <c r="OH34" s="693"/>
      <c r="OI34" s="693"/>
      <c r="OJ34" s="693"/>
      <c r="OK34" s="693"/>
      <c r="OL34" s="693"/>
      <c r="OM34" s="693"/>
      <c r="ON34" s="693"/>
      <c r="OO34" s="693"/>
      <c r="OP34" s="693"/>
      <c r="OQ34" s="693"/>
      <c r="OR34" s="693"/>
      <c r="OS34" s="693"/>
      <c r="OT34" s="693"/>
      <c r="OU34" s="693"/>
      <c r="OV34" s="693"/>
      <c r="OW34" s="693"/>
      <c r="OX34" s="693"/>
      <c r="OY34" s="693"/>
      <c r="OZ34" s="693"/>
      <c r="PA34" s="693"/>
      <c r="PB34" s="693"/>
      <c r="PC34" s="693"/>
      <c r="PD34" s="693"/>
      <c r="PE34" s="693"/>
      <c r="PF34" s="693"/>
      <c r="PG34" s="693"/>
      <c r="PH34" s="693"/>
      <c r="PI34" s="693"/>
      <c r="PJ34" s="693"/>
      <c r="PK34" s="693"/>
      <c r="PL34" s="693"/>
      <c r="PM34" s="693"/>
      <c r="PN34" s="693"/>
      <c r="PO34" s="693"/>
      <c r="PP34" s="693"/>
      <c r="PQ34" s="693"/>
      <c r="PR34" s="693"/>
      <c r="PS34" s="693"/>
      <c r="PT34" s="693"/>
      <c r="PU34" s="693"/>
      <c r="PV34" s="693"/>
      <c r="PW34" s="693"/>
      <c r="PX34" s="693"/>
      <c r="PY34" s="693"/>
      <c r="PZ34" s="693"/>
      <c r="QA34" s="693"/>
      <c r="QB34" s="693"/>
      <c r="QC34" s="693"/>
      <c r="QD34" s="693"/>
      <c r="QE34" s="693"/>
      <c r="QF34" s="693"/>
      <c r="QG34" s="693"/>
      <c r="QH34" s="693"/>
      <c r="QI34" s="693"/>
      <c r="QJ34" s="693"/>
      <c r="QK34" s="693"/>
      <c r="QL34" s="693"/>
      <c r="QM34" s="693"/>
      <c r="QN34" s="693"/>
      <c r="QO34" s="693"/>
      <c r="QP34" s="693"/>
      <c r="QQ34" s="693"/>
      <c r="QR34" s="693"/>
      <c r="QS34" s="693"/>
      <c r="QT34" s="693"/>
      <c r="QU34" s="693"/>
      <c r="QV34" s="693"/>
      <c r="QW34" s="693"/>
      <c r="QX34" s="693"/>
      <c r="QY34" s="693"/>
      <c r="QZ34" s="693"/>
      <c r="RA34" s="693"/>
      <c r="RB34" s="693"/>
      <c r="RC34" s="693"/>
      <c r="RD34" s="693"/>
      <c r="RE34" s="693"/>
      <c r="RF34" s="693"/>
      <c r="RG34" s="693"/>
      <c r="RH34" s="693"/>
      <c r="RI34" s="693"/>
      <c r="RJ34" s="693"/>
      <c r="RK34" s="693"/>
      <c r="RL34" s="693"/>
      <c r="RM34" s="693"/>
      <c r="RN34" s="693"/>
      <c r="RO34" s="693"/>
      <c r="RP34" s="693"/>
      <c r="RQ34" s="693"/>
      <c r="RR34" s="693"/>
      <c r="RS34" s="693"/>
      <c r="RT34" s="693"/>
      <c r="RU34" s="693"/>
      <c r="RV34" s="693"/>
      <c r="RW34" s="693"/>
      <c r="RX34" s="693"/>
      <c r="RY34" s="693"/>
      <c r="RZ34" s="693"/>
      <c r="SA34" s="693"/>
      <c r="SB34" s="693"/>
      <c r="SC34" s="693"/>
      <c r="SD34" s="693"/>
      <c r="SE34" s="693"/>
      <c r="SF34" s="693"/>
      <c r="SG34" s="693"/>
      <c r="SH34" s="693"/>
      <c r="SI34" s="693"/>
      <c r="SJ34" s="693"/>
      <c r="SK34" s="693"/>
      <c r="SL34" s="693"/>
      <c r="SM34" s="693"/>
      <c r="SN34" s="693"/>
      <c r="SO34" s="693"/>
      <c r="SP34" s="693"/>
      <c r="SQ34" s="693"/>
      <c r="SR34" s="693"/>
      <c r="SS34" s="693"/>
      <c r="ST34" s="693"/>
      <c r="SU34" s="693"/>
      <c r="SV34" s="693"/>
      <c r="SW34" s="693"/>
      <c r="SX34" s="693"/>
      <c r="SY34" s="693"/>
      <c r="SZ34" s="693"/>
      <c r="TA34" s="693"/>
      <c r="TB34" s="693"/>
      <c r="TC34" s="693"/>
      <c r="TD34" s="693"/>
      <c r="TE34" s="693"/>
      <c r="TF34" s="693"/>
      <c r="TG34" s="693"/>
      <c r="TH34" s="693"/>
      <c r="TI34" s="693"/>
      <c r="TJ34" s="693"/>
      <c r="TK34" s="693"/>
      <c r="TL34" s="693"/>
      <c r="TM34" s="693"/>
      <c r="TN34" s="693"/>
      <c r="TO34" s="693"/>
      <c r="TP34" s="693"/>
      <c r="TQ34" s="693"/>
      <c r="TR34" s="693"/>
      <c r="TS34" s="693"/>
      <c r="TT34" s="693"/>
      <c r="TU34" s="693"/>
      <c r="TV34" s="693"/>
      <c r="TW34" s="693"/>
      <c r="TX34" s="693"/>
      <c r="TY34" s="693"/>
      <c r="TZ34" s="693"/>
      <c r="UA34" s="693"/>
      <c r="UB34" s="693"/>
      <c r="UC34" s="693"/>
      <c r="UD34" s="693"/>
      <c r="UE34" s="693"/>
      <c r="UF34" s="693"/>
      <c r="UG34" s="693"/>
      <c r="UH34" s="693"/>
      <c r="UI34" s="693"/>
      <c r="UJ34" s="693"/>
      <c r="UK34" s="693"/>
      <c r="UL34" s="693"/>
      <c r="UM34" s="693"/>
      <c r="UN34" s="693"/>
      <c r="UO34" s="693"/>
      <c r="UP34" s="693"/>
      <c r="UQ34" s="693"/>
      <c r="UR34" s="693"/>
      <c r="US34" s="693"/>
      <c r="UT34" s="693"/>
      <c r="UU34" s="693"/>
      <c r="UV34" s="693"/>
      <c r="UW34" s="693"/>
      <c r="UX34" s="693"/>
      <c r="UY34" s="693"/>
      <c r="UZ34" s="693"/>
      <c r="VA34" s="693"/>
      <c r="VB34" s="693"/>
      <c r="VC34" s="693"/>
      <c r="VD34" s="693"/>
      <c r="VE34" s="693"/>
      <c r="VF34" s="693"/>
      <c r="VG34" s="693"/>
      <c r="VH34" s="693"/>
      <c r="VI34" s="693"/>
      <c r="VJ34" s="693"/>
      <c r="VK34" s="693"/>
      <c r="VL34" s="693"/>
      <c r="VM34" s="693"/>
      <c r="VN34" s="693"/>
      <c r="VO34" s="693"/>
      <c r="VP34" s="693"/>
      <c r="VQ34" s="693"/>
      <c r="VR34" s="693"/>
      <c r="VS34" s="693"/>
      <c r="VT34" s="693"/>
      <c r="VU34" s="693"/>
      <c r="VV34" s="693"/>
      <c r="VW34" s="693"/>
      <c r="VX34" s="693"/>
      <c r="VY34" s="693"/>
      <c r="VZ34" s="693"/>
      <c r="WA34" s="693"/>
      <c r="WB34" s="693"/>
      <c r="WC34" s="693"/>
      <c r="WD34" s="693"/>
      <c r="WE34" s="693"/>
      <c r="WF34" s="693"/>
      <c r="WG34" s="693"/>
      <c r="WH34" s="693"/>
      <c r="WI34" s="693"/>
      <c r="WJ34" s="693"/>
      <c r="WK34" s="693"/>
      <c r="WL34" s="693"/>
      <c r="WM34" s="693"/>
      <c r="WN34" s="693"/>
      <c r="WO34" s="693"/>
      <c r="WP34" s="693"/>
      <c r="WQ34" s="693"/>
      <c r="WR34" s="693"/>
      <c r="WS34" s="693"/>
      <c r="WT34" s="693"/>
      <c r="WU34" s="693"/>
      <c r="WV34" s="693"/>
      <c r="WW34" s="693"/>
      <c r="WX34" s="693"/>
      <c r="WY34" s="693"/>
      <c r="WZ34" s="693"/>
      <c r="XA34" s="693"/>
      <c r="XB34" s="693"/>
      <c r="XC34" s="693"/>
      <c r="XD34" s="693"/>
      <c r="XE34" s="693"/>
      <c r="XF34" s="693"/>
      <c r="XG34" s="693"/>
      <c r="XH34" s="693"/>
      <c r="XI34" s="693"/>
      <c r="XJ34" s="693"/>
      <c r="XK34" s="693"/>
      <c r="XL34" s="693"/>
      <c r="XM34" s="693"/>
      <c r="XN34" s="693"/>
      <c r="XO34" s="693"/>
      <c r="XP34" s="693"/>
      <c r="XQ34" s="693"/>
      <c r="XR34" s="693"/>
      <c r="XS34" s="693"/>
      <c r="XT34" s="693"/>
      <c r="XU34" s="693"/>
      <c r="XV34" s="693"/>
      <c r="XW34" s="693"/>
      <c r="XX34" s="693"/>
      <c r="XY34" s="693"/>
      <c r="XZ34" s="693"/>
      <c r="YA34" s="693"/>
      <c r="YB34" s="693"/>
      <c r="YC34" s="693"/>
      <c r="YD34" s="693"/>
      <c r="YE34" s="693"/>
      <c r="YF34" s="693"/>
      <c r="YG34" s="693"/>
      <c r="YH34" s="693"/>
      <c r="YI34" s="693"/>
      <c r="YJ34" s="693"/>
      <c r="YK34" s="693"/>
      <c r="YL34" s="693"/>
      <c r="YM34" s="693"/>
      <c r="YN34" s="693"/>
      <c r="YO34" s="693"/>
      <c r="YP34" s="693"/>
      <c r="YQ34" s="693"/>
      <c r="YR34" s="693"/>
      <c r="YS34" s="693"/>
      <c r="YT34" s="693"/>
      <c r="YU34" s="693"/>
      <c r="YV34" s="693"/>
      <c r="YW34" s="693"/>
      <c r="YX34" s="693"/>
      <c r="YY34" s="693"/>
      <c r="YZ34" s="693"/>
      <c r="ZA34" s="693"/>
      <c r="ZB34" s="693"/>
      <c r="ZC34" s="693"/>
      <c r="ZD34" s="693"/>
      <c r="ZE34" s="693"/>
      <c r="ZF34" s="693"/>
      <c r="ZG34" s="693"/>
      <c r="ZH34" s="693"/>
      <c r="ZI34" s="693"/>
      <c r="ZJ34" s="693"/>
      <c r="ZK34" s="693"/>
      <c r="ZL34" s="693"/>
      <c r="ZM34" s="693"/>
      <c r="ZN34" s="693"/>
      <c r="ZO34" s="693"/>
      <c r="ZP34" s="693"/>
      <c r="ZQ34" s="693"/>
      <c r="ZR34" s="693"/>
      <c r="ZS34" s="693"/>
      <c r="ZT34" s="693"/>
      <c r="ZU34" s="693"/>
      <c r="ZV34" s="693"/>
      <c r="ZW34" s="693"/>
      <c r="ZX34" s="693"/>
      <c r="ZY34" s="693"/>
      <c r="ZZ34" s="693"/>
      <c r="AAA34" s="693"/>
      <c r="AAB34" s="693"/>
      <c r="AAC34" s="693"/>
      <c r="AAD34" s="693"/>
      <c r="AAE34" s="693"/>
      <c r="AAF34" s="693"/>
      <c r="AAG34" s="693"/>
      <c r="AAH34" s="693"/>
      <c r="AAI34" s="693"/>
      <c r="AAJ34" s="693"/>
      <c r="AAK34" s="693"/>
      <c r="AAL34" s="693"/>
      <c r="AAM34" s="693"/>
      <c r="AAN34" s="693"/>
      <c r="AAO34" s="693"/>
      <c r="AAP34" s="693"/>
      <c r="AAQ34" s="693"/>
      <c r="AAR34" s="693"/>
      <c r="AAS34" s="693"/>
      <c r="AAT34" s="693"/>
      <c r="AAU34" s="693"/>
      <c r="AAV34" s="693"/>
      <c r="AAW34" s="693"/>
      <c r="AAX34" s="693"/>
      <c r="AAY34" s="693"/>
      <c r="AAZ34" s="693"/>
      <c r="ABA34" s="693"/>
      <c r="ABB34" s="693"/>
      <c r="ABC34" s="693"/>
      <c r="ABD34" s="693"/>
      <c r="ABE34" s="693"/>
      <c r="ABF34" s="693"/>
      <c r="ABG34" s="693"/>
      <c r="ABH34" s="693"/>
      <c r="ABI34" s="693"/>
      <c r="ABJ34" s="693"/>
      <c r="ABK34" s="693"/>
      <c r="ABL34" s="693"/>
      <c r="ABM34" s="693"/>
      <c r="ABN34" s="693"/>
      <c r="ABO34" s="693"/>
      <c r="ABP34" s="693"/>
      <c r="ABQ34" s="693"/>
      <c r="ABR34" s="693"/>
      <c r="ABS34" s="693"/>
      <c r="ABT34" s="693"/>
      <c r="ABU34" s="693"/>
      <c r="ABV34" s="693"/>
      <c r="ABW34" s="693"/>
      <c r="ABX34" s="693"/>
      <c r="ABY34" s="693"/>
      <c r="ABZ34" s="693"/>
      <c r="ACA34" s="693"/>
      <c r="ACB34" s="693"/>
      <c r="ACC34" s="693"/>
      <c r="ACD34" s="693"/>
      <c r="ACE34" s="693"/>
      <c r="ACF34" s="693"/>
      <c r="ACG34" s="693"/>
      <c r="ACH34" s="693"/>
      <c r="ACI34" s="693"/>
      <c r="ACJ34" s="693"/>
      <c r="ACK34" s="693"/>
      <c r="ACL34" s="693"/>
      <c r="ACM34" s="693"/>
      <c r="ACN34" s="693"/>
      <c r="ACO34" s="693"/>
      <c r="ACP34" s="693"/>
      <c r="ACQ34" s="693"/>
      <c r="ACR34" s="693"/>
      <c r="ACS34" s="693"/>
      <c r="ACT34" s="693"/>
      <c r="ACU34" s="693"/>
      <c r="ACV34" s="693"/>
      <c r="ACW34" s="693"/>
      <c r="ACX34" s="693"/>
      <c r="ACY34" s="693"/>
      <c r="ACZ34" s="693"/>
      <c r="ADA34" s="693"/>
      <c r="ADB34" s="693"/>
      <c r="ADC34" s="693"/>
      <c r="ADD34" s="693"/>
      <c r="ADE34" s="693"/>
      <c r="ADF34" s="693"/>
      <c r="ADG34" s="693"/>
      <c r="ADH34" s="693"/>
      <c r="ADI34" s="693"/>
      <c r="ADJ34" s="693"/>
      <c r="ADK34" s="693"/>
      <c r="ADL34" s="693"/>
      <c r="ADM34" s="693"/>
      <c r="ADN34" s="693"/>
      <c r="ADO34" s="693"/>
      <c r="ADP34" s="693"/>
      <c r="ADQ34" s="693"/>
      <c r="ADR34" s="693"/>
      <c r="ADS34" s="693"/>
      <c r="ADT34" s="693"/>
      <c r="ADU34" s="693"/>
      <c r="ADV34" s="693"/>
      <c r="ADW34" s="693"/>
      <c r="ADX34" s="693"/>
      <c r="ADY34" s="693"/>
      <c r="ADZ34" s="693"/>
      <c r="AEA34" s="693"/>
      <c r="AEB34" s="693"/>
      <c r="AEC34" s="693"/>
      <c r="AED34" s="693"/>
      <c r="AEE34" s="693"/>
      <c r="AEF34" s="693"/>
      <c r="AEG34" s="693"/>
      <c r="AEH34" s="693"/>
      <c r="AEI34" s="693"/>
      <c r="AEJ34" s="693"/>
      <c r="AEK34" s="693"/>
      <c r="AEL34" s="693"/>
      <c r="AEM34" s="693"/>
      <c r="AEN34" s="693"/>
      <c r="AEO34" s="693"/>
      <c r="AEP34" s="693"/>
      <c r="AEQ34" s="693"/>
      <c r="AER34" s="693"/>
      <c r="AES34" s="693"/>
      <c r="AET34" s="693"/>
      <c r="AEU34" s="693"/>
      <c r="AEV34" s="693"/>
      <c r="AEW34" s="693"/>
      <c r="AEX34" s="693"/>
      <c r="AEY34" s="693"/>
      <c r="AEZ34" s="693"/>
      <c r="AFA34" s="693"/>
      <c r="AFB34" s="693"/>
      <c r="AFC34" s="693"/>
      <c r="AFD34" s="693"/>
      <c r="AFE34" s="693"/>
      <c r="AFF34" s="693"/>
      <c r="AFG34" s="693"/>
      <c r="AFH34" s="693"/>
      <c r="AFI34" s="693"/>
      <c r="AFJ34" s="693"/>
      <c r="AFK34" s="693"/>
      <c r="AFL34" s="693"/>
      <c r="AFM34" s="693"/>
      <c r="AFN34" s="693"/>
      <c r="AFO34" s="693"/>
      <c r="AFP34" s="693"/>
      <c r="AFQ34" s="693"/>
      <c r="AFR34" s="693"/>
      <c r="AFS34" s="693"/>
      <c r="AFT34" s="693"/>
      <c r="AFU34" s="693"/>
      <c r="AFV34" s="693"/>
      <c r="AFW34" s="693"/>
      <c r="AFX34" s="693"/>
      <c r="AFY34" s="693"/>
      <c r="AFZ34" s="693"/>
      <c r="AGA34" s="693"/>
      <c r="AGB34" s="693"/>
      <c r="AGC34" s="693"/>
      <c r="AGD34" s="693"/>
      <c r="AGE34" s="693"/>
      <c r="AGF34" s="693"/>
      <c r="AGG34" s="693"/>
      <c r="AGH34" s="693"/>
      <c r="AGI34" s="693"/>
      <c r="AGJ34" s="693"/>
      <c r="AGK34" s="693"/>
      <c r="AGL34" s="693"/>
      <c r="AGM34" s="693"/>
      <c r="AGN34" s="693"/>
      <c r="AGO34" s="693"/>
      <c r="AGP34" s="693"/>
      <c r="AGQ34" s="693"/>
      <c r="AGR34" s="693"/>
      <c r="AGS34" s="693"/>
      <c r="AGT34" s="693"/>
      <c r="AGU34" s="693"/>
      <c r="AGV34" s="693"/>
      <c r="AGW34" s="693"/>
      <c r="AGX34" s="693"/>
      <c r="AGY34" s="693"/>
      <c r="AGZ34" s="693"/>
      <c r="AHA34" s="693"/>
      <c r="AHB34" s="693"/>
      <c r="AHC34" s="693"/>
      <c r="AHD34" s="693"/>
      <c r="AHE34" s="693"/>
      <c r="AHF34" s="693"/>
      <c r="AHG34" s="693"/>
      <c r="AHH34" s="693"/>
      <c r="AHI34" s="693"/>
      <c r="AHJ34" s="693"/>
      <c r="AHK34" s="693"/>
      <c r="AHL34" s="693"/>
      <c r="AHM34" s="693"/>
      <c r="AHN34" s="693"/>
      <c r="AHO34" s="693"/>
      <c r="AHP34" s="693"/>
      <c r="AHQ34" s="693"/>
      <c r="AHR34" s="693"/>
      <c r="AHS34" s="693"/>
      <c r="AHT34" s="693"/>
      <c r="AHU34" s="693"/>
      <c r="AHV34" s="693"/>
      <c r="AHW34" s="693"/>
      <c r="AHX34" s="693"/>
      <c r="AHY34" s="693"/>
      <c r="AHZ34" s="693"/>
      <c r="AIA34" s="693"/>
      <c r="AIB34" s="693"/>
      <c r="AIC34" s="693"/>
      <c r="AID34" s="693"/>
      <c r="AIE34" s="693"/>
      <c r="AIF34" s="693"/>
      <c r="AIG34" s="693"/>
      <c r="AIH34" s="693"/>
      <c r="AII34" s="693"/>
      <c r="AIJ34" s="693"/>
      <c r="AIK34" s="693"/>
      <c r="AIL34" s="693"/>
      <c r="AIM34" s="693"/>
      <c r="AIN34" s="693"/>
      <c r="AIO34" s="693"/>
      <c r="AIP34" s="693"/>
      <c r="AIQ34" s="693"/>
      <c r="AIR34" s="693"/>
      <c r="AIS34" s="693"/>
      <c r="AIT34" s="693"/>
      <c r="AIU34" s="693"/>
      <c r="AIV34" s="693"/>
      <c r="AIW34" s="693"/>
      <c r="AIX34" s="693"/>
      <c r="AIY34" s="693"/>
      <c r="AIZ34" s="693"/>
      <c r="AJA34" s="693"/>
      <c r="AJB34" s="693"/>
      <c r="AJC34" s="693"/>
      <c r="AJD34" s="693"/>
      <c r="AJE34" s="693"/>
      <c r="AJF34" s="693"/>
      <c r="AJG34" s="693"/>
      <c r="AJH34" s="693"/>
      <c r="AJI34" s="693"/>
      <c r="AJJ34" s="693"/>
      <c r="AJK34" s="693"/>
      <c r="AJL34" s="693"/>
      <c r="AJM34" s="693"/>
      <c r="AJN34" s="693"/>
      <c r="AJO34" s="693"/>
      <c r="AJP34" s="693"/>
      <c r="AJQ34" s="693"/>
      <c r="AJR34" s="693"/>
      <c r="AJS34" s="693"/>
      <c r="AJT34" s="693"/>
      <c r="AJU34" s="693"/>
      <c r="AJV34" s="693"/>
      <c r="AJW34" s="693"/>
      <c r="AJX34" s="693"/>
      <c r="AJY34" s="693"/>
      <c r="AJZ34" s="693"/>
      <c r="AKA34" s="693"/>
      <c r="AKB34" s="693"/>
      <c r="AKC34" s="693"/>
      <c r="AKD34" s="693"/>
      <c r="AKE34" s="693"/>
      <c r="AKF34" s="693"/>
      <c r="AKG34" s="693"/>
      <c r="AKH34" s="693"/>
      <c r="AKI34" s="693"/>
      <c r="AKJ34" s="693"/>
      <c r="AKK34" s="693"/>
      <c r="AKL34" s="693"/>
      <c r="AKM34" s="693"/>
      <c r="AKN34" s="693"/>
      <c r="AKO34" s="693"/>
      <c r="AKP34" s="693"/>
      <c r="AKQ34" s="693"/>
      <c r="AKR34" s="693"/>
      <c r="AKS34" s="693"/>
      <c r="AKT34" s="693"/>
      <c r="AKU34" s="693"/>
      <c r="AKV34" s="693"/>
      <c r="AKW34" s="693"/>
      <c r="AKX34" s="693"/>
      <c r="AKY34" s="693"/>
      <c r="AKZ34" s="693"/>
      <c r="ALA34" s="693"/>
      <c r="ALB34" s="693"/>
      <c r="ALC34" s="693"/>
      <c r="ALD34" s="693"/>
      <c r="ALE34" s="693"/>
      <c r="ALF34" s="693"/>
      <c r="ALG34" s="693"/>
      <c r="ALH34" s="693"/>
      <c r="ALI34" s="693"/>
      <c r="ALJ34" s="693"/>
      <c r="ALK34" s="693"/>
      <c r="ALL34" s="693"/>
      <c r="ALM34" s="693"/>
      <c r="ALN34" s="693"/>
      <c r="ALO34" s="693"/>
      <c r="ALP34" s="693"/>
      <c r="ALQ34" s="693"/>
      <c r="ALR34" s="693"/>
      <c r="ALS34" s="693"/>
      <c r="ALT34" s="693"/>
      <c r="ALU34" s="693"/>
      <c r="ALV34" s="693"/>
      <c r="ALW34" s="693"/>
      <c r="ALX34" s="693"/>
      <c r="ALY34" s="693"/>
      <c r="ALZ34" s="693"/>
      <c r="AMA34" s="693"/>
      <c r="AMB34" s="693"/>
      <c r="AMC34" s="693"/>
      <c r="AMD34" s="693"/>
      <c r="AME34" s="693"/>
      <c r="AMF34" s="693"/>
      <c r="AMG34" s="693"/>
      <c r="AMH34" s="693"/>
      <c r="AMI34" s="693"/>
      <c r="AMJ34" s="693"/>
      <c r="AMK34" s="693"/>
      <c r="AML34" s="693"/>
      <c r="AMM34" s="693"/>
      <c r="AMN34" s="693"/>
      <c r="AMO34" s="693"/>
      <c r="AMP34" s="693"/>
      <c r="AMQ34" s="693"/>
      <c r="AMR34" s="693"/>
      <c r="AMS34" s="693"/>
      <c r="AMT34" s="693"/>
      <c r="AMU34" s="693"/>
      <c r="AMV34" s="693"/>
      <c r="AMW34" s="693"/>
      <c r="AMX34" s="693"/>
      <c r="AMY34" s="693"/>
      <c r="AMZ34" s="693"/>
      <c r="ANA34" s="693"/>
      <c r="ANB34" s="693"/>
      <c r="ANC34" s="693"/>
      <c r="AND34" s="693"/>
      <c r="ANE34" s="693"/>
      <c r="ANF34" s="693"/>
      <c r="ANG34" s="693"/>
      <c r="ANH34" s="693"/>
      <c r="ANI34" s="693"/>
      <c r="ANJ34" s="693"/>
      <c r="ANK34" s="693"/>
      <c r="ANL34" s="693"/>
      <c r="ANM34" s="693"/>
      <c r="ANN34" s="693"/>
      <c r="ANO34" s="693"/>
      <c r="ANP34" s="693"/>
      <c r="ANQ34" s="693"/>
      <c r="ANR34" s="693"/>
      <c r="ANS34" s="693"/>
      <c r="ANT34" s="693"/>
      <c r="ANU34" s="693"/>
      <c r="ANV34" s="693"/>
      <c r="ANW34" s="693"/>
      <c r="ANX34" s="693"/>
      <c r="ANY34" s="693"/>
      <c r="ANZ34" s="693"/>
      <c r="AOA34" s="693"/>
      <c r="AOB34" s="693"/>
      <c r="AOC34" s="693"/>
      <c r="AOD34" s="693"/>
      <c r="AOE34" s="693"/>
      <c r="AOF34" s="693"/>
      <c r="AOG34" s="693"/>
      <c r="AOH34" s="693"/>
      <c r="AOI34" s="693"/>
      <c r="AOJ34" s="693"/>
      <c r="AOK34" s="693"/>
      <c r="AOL34" s="693"/>
      <c r="AOM34" s="693"/>
      <c r="AON34" s="693"/>
      <c r="AOO34" s="693"/>
      <c r="AOP34" s="693"/>
      <c r="AOQ34" s="693"/>
      <c r="AOR34" s="693"/>
      <c r="AOS34" s="693"/>
      <c r="AOT34" s="693"/>
      <c r="AOU34" s="693"/>
      <c r="AOV34" s="693"/>
      <c r="AOW34" s="693"/>
      <c r="AOX34" s="693"/>
      <c r="AOY34" s="693"/>
      <c r="AOZ34" s="693"/>
      <c r="APA34" s="693"/>
      <c r="APB34" s="693"/>
      <c r="APC34" s="693"/>
      <c r="APD34" s="693"/>
      <c r="APE34" s="693"/>
      <c r="APF34" s="693"/>
      <c r="APG34" s="693"/>
      <c r="APH34" s="693"/>
      <c r="API34" s="693"/>
      <c r="APJ34" s="693"/>
      <c r="APK34" s="693"/>
      <c r="APL34" s="693"/>
      <c r="APM34" s="693"/>
      <c r="APN34" s="693"/>
      <c r="APO34" s="693"/>
      <c r="APP34" s="693"/>
      <c r="APQ34" s="693"/>
      <c r="APR34" s="693"/>
      <c r="APS34" s="693"/>
      <c r="APT34" s="693"/>
      <c r="APU34" s="693"/>
      <c r="APV34" s="693"/>
      <c r="APW34" s="693"/>
      <c r="APX34" s="693"/>
      <c r="APY34" s="693"/>
      <c r="APZ34" s="693"/>
      <c r="AQA34" s="693"/>
      <c r="AQB34" s="693"/>
      <c r="AQC34" s="693"/>
      <c r="AQD34" s="693"/>
      <c r="AQE34" s="693"/>
      <c r="AQF34" s="693"/>
      <c r="AQG34" s="693"/>
      <c r="AQH34" s="693"/>
      <c r="AQI34" s="693"/>
      <c r="AQJ34" s="693"/>
      <c r="AQK34" s="693"/>
      <c r="AQL34" s="693"/>
      <c r="AQM34" s="693"/>
      <c r="AQN34" s="693"/>
      <c r="AQO34" s="693"/>
      <c r="AQP34" s="693"/>
      <c r="AQQ34" s="693"/>
      <c r="AQR34" s="693"/>
      <c r="AQS34" s="693"/>
      <c r="AQT34" s="693"/>
      <c r="AQU34" s="693"/>
      <c r="AQV34" s="693"/>
      <c r="AQW34" s="693"/>
      <c r="AQX34" s="693"/>
      <c r="AQY34" s="693"/>
      <c r="AQZ34" s="693"/>
      <c r="ARA34" s="693"/>
      <c r="ARB34" s="693"/>
      <c r="ARC34" s="693"/>
      <c r="ARD34" s="693"/>
      <c r="ARE34" s="693"/>
      <c r="ARF34" s="693"/>
      <c r="ARG34" s="693"/>
      <c r="ARH34" s="693"/>
      <c r="ARI34" s="693"/>
      <c r="ARJ34" s="693"/>
      <c r="ARK34" s="693"/>
      <c r="ARL34" s="693"/>
      <c r="ARM34" s="693"/>
      <c r="ARN34" s="693"/>
      <c r="ARO34" s="693"/>
      <c r="ARP34" s="693"/>
      <c r="ARQ34" s="693"/>
      <c r="ARR34" s="693"/>
      <c r="ARS34" s="693"/>
      <c r="ART34" s="693"/>
      <c r="ARU34" s="693"/>
      <c r="ARV34" s="693"/>
      <c r="ARW34" s="693"/>
      <c r="ARX34" s="693"/>
      <c r="ARY34" s="693"/>
      <c r="ARZ34" s="693"/>
      <c r="ASA34" s="693"/>
      <c r="ASB34" s="693"/>
      <c r="ASC34" s="693"/>
      <c r="ASD34" s="693"/>
      <c r="ASE34" s="693"/>
      <c r="ASF34" s="693"/>
      <c r="ASG34" s="693"/>
      <c r="ASH34" s="693"/>
      <c r="ASI34" s="693"/>
      <c r="ASJ34" s="693"/>
      <c r="ASK34" s="693"/>
      <c r="ASL34" s="693"/>
      <c r="ASM34" s="693"/>
      <c r="ASN34" s="693"/>
      <c r="ASO34" s="693"/>
      <c r="ASP34" s="693"/>
      <c r="ASQ34" s="693"/>
      <c r="ASR34" s="693"/>
      <c r="ASS34" s="693"/>
      <c r="AST34" s="693"/>
      <c r="ASU34" s="693"/>
      <c r="ASV34" s="693"/>
      <c r="ASW34" s="693"/>
      <c r="ASX34" s="693"/>
      <c r="ASY34" s="693"/>
      <c r="ASZ34" s="693"/>
      <c r="ATA34" s="693"/>
      <c r="ATB34" s="693"/>
      <c r="ATC34" s="693"/>
      <c r="ATD34" s="693"/>
      <c r="ATE34" s="693"/>
      <c r="ATF34" s="693"/>
      <c r="ATG34" s="693"/>
      <c r="ATH34" s="693"/>
      <c r="ATI34" s="693"/>
      <c r="ATJ34" s="693"/>
      <c r="ATK34" s="693"/>
      <c r="ATL34" s="693"/>
      <c r="ATM34" s="693"/>
      <c r="ATN34" s="693"/>
      <c r="ATO34" s="693"/>
      <c r="ATP34" s="693"/>
      <c r="ATQ34" s="693"/>
      <c r="ATR34" s="693"/>
      <c r="ATS34" s="693"/>
      <c r="ATT34" s="693"/>
      <c r="ATU34" s="693"/>
      <c r="ATV34" s="693"/>
      <c r="ATW34" s="693"/>
      <c r="ATX34" s="693"/>
      <c r="ATY34" s="693"/>
      <c r="ATZ34" s="693"/>
      <c r="AUA34" s="693"/>
      <c r="AUB34" s="693"/>
      <c r="AUC34" s="693"/>
      <c r="AUD34" s="693"/>
      <c r="AUE34" s="693"/>
      <c r="AUF34" s="693"/>
      <c r="AUG34" s="693"/>
      <c r="AUH34" s="693"/>
      <c r="AUI34" s="693"/>
      <c r="AUJ34" s="693"/>
      <c r="AUK34" s="693"/>
      <c r="AUL34" s="693"/>
      <c r="AUM34" s="693"/>
      <c r="AUN34" s="693"/>
      <c r="AUO34" s="693"/>
      <c r="AUP34" s="693"/>
      <c r="AUQ34" s="693"/>
      <c r="AUR34" s="693"/>
      <c r="AUS34" s="693"/>
      <c r="AUT34" s="693"/>
      <c r="AUU34" s="693"/>
      <c r="AUV34" s="693"/>
      <c r="AUW34" s="693"/>
      <c r="AUX34" s="693"/>
      <c r="AUY34" s="693"/>
      <c r="AUZ34" s="693"/>
      <c r="AVA34" s="693"/>
      <c r="AVB34" s="693"/>
      <c r="AVC34" s="693"/>
      <c r="AVD34" s="693"/>
      <c r="AVE34" s="693"/>
      <c r="AVF34" s="693"/>
      <c r="AVG34" s="693"/>
      <c r="AVH34" s="693"/>
      <c r="AVI34" s="693"/>
      <c r="AVJ34" s="693"/>
      <c r="AVK34" s="693"/>
      <c r="AVL34" s="693"/>
      <c r="AVM34" s="693"/>
      <c r="AVN34" s="693"/>
      <c r="AVO34" s="693"/>
      <c r="AVP34" s="693"/>
      <c r="AVQ34" s="693"/>
      <c r="AVR34" s="693"/>
      <c r="AVS34" s="693"/>
      <c r="AVT34" s="693"/>
      <c r="AVU34" s="693"/>
      <c r="AVV34" s="693"/>
      <c r="AVW34" s="693"/>
      <c r="AVX34" s="693"/>
      <c r="AVY34" s="693"/>
      <c r="AVZ34" s="693"/>
      <c r="AWA34" s="693"/>
      <c r="AWB34" s="693"/>
      <c r="AWC34" s="693"/>
      <c r="AWD34" s="693"/>
      <c r="AWE34" s="693"/>
      <c r="AWF34" s="693"/>
      <c r="AWG34" s="693"/>
      <c r="AWH34" s="693"/>
      <c r="AWI34" s="693"/>
      <c r="AWJ34" s="693"/>
      <c r="AWK34" s="693"/>
      <c r="AWL34" s="693"/>
      <c r="AWM34" s="693"/>
      <c r="AWN34" s="693"/>
      <c r="AWO34" s="693"/>
      <c r="AWP34" s="693"/>
      <c r="AWQ34" s="693"/>
      <c r="AWR34" s="693"/>
      <c r="AWS34" s="693"/>
      <c r="AWT34" s="693"/>
      <c r="AWU34" s="693"/>
      <c r="AWV34" s="693"/>
      <c r="AWW34" s="693"/>
      <c r="AWX34" s="693"/>
      <c r="AWY34" s="693"/>
      <c r="AWZ34" s="693"/>
      <c r="AXA34" s="693"/>
      <c r="AXB34" s="693"/>
      <c r="AXC34" s="693"/>
      <c r="AXD34" s="693"/>
      <c r="AXE34" s="693"/>
      <c r="AXF34" s="693"/>
      <c r="AXG34" s="693"/>
      <c r="AXH34" s="693"/>
      <c r="AXI34" s="693"/>
      <c r="AXJ34" s="693"/>
      <c r="AXK34" s="693"/>
      <c r="AXL34" s="693"/>
      <c r="AXM34" s="693"/>
      <c r="AXN34" s="693"/>
      <c r="AXO34" s="693"/>
      <c r="AXP34" s="693"/>
      <c r="AXQ34" s="693"/>
      <c r="AXR34" s="693"/>
      <c r="AXS34" s="693"/>
      <c r="AXT34" s="693"/>
      <c r="AXU34" s="693"/>
      <c r="AXV34" s="693"/>
      <c r="AXW34" s="693"/>
      <c r="AXX34" s="693"/>
      <c r="AXY34" s="693"/>
      <c r="AXZ34" s="693"/>
      <c r="AYA34" s="693"/>
      <c r="AYB34" s="693"/>
      <c r="AYC34" s="693"/>
      <c r="AYD34" s="693"/>
      <c r="AYE34" s="693"/>
      <c r="AYF34" s="693"/>
      <c r="AYG34" s="693"/>
      <c r="AYH34" s="693"/>
      <c r="AYI34" s="693"/>
      <c r="AYJ34" s="693"/>
      <c r="AYK34" s="693"/>
      <c r="AYL34" s="693"/>
      <c r="AYM34" s="693"/>
      <c r="AYN34" s="693"/>
      <c r="AYO34" s="693"/>
      <c r="AYP34" s="693"/>
      <c r="AYQ34" s="693"/>
      <c r="AYR34" s="693"/>
      <c r="AYS34" s="693"/>
      <c r="AYT34" s="693"/>
      <c r="AYU34" s="693"/>
      <c r="AYV34" s="693"/>
      <c r="AYW34" s="693"/>
      <c r="AYX34" s="693"/>
      <c r="AYY34" s="693"/>
      <c r="AYZ34" s="693"/>
      <c r="AZA34" s="693"/>
      <c r="AZB34" s="693"/>
      <c r="AZC34" s="693"/>
      <c r="AZD34" s="693"/>
      <c r="AZE34" s="693"/>
      <c r="AZF34" s="693"/>
      <c r="AZG34" s="693"/>
      <c r="AZH34" s="693"/>
      <c r="AZI34" s="693"/>
      <c r="AZJ34" s="693"/>
      <c r="AZK34" s="693"/>
      <c r="AZL34" s="693"/>
      <c r="AZM34" s="693"/>
      <c r="AZN34" s="693"/>
      <c r="AZO34" s="693"/>
      <c r="AZP34" s="693"/>
      <c r="AZQ34" s="693"/>
      <c r="AZR34" s="693"/>
      <c r="AZS34" s="693"/>
      <c r="AZT34" s="693"/>
      <c r="AZU34" s="693"/>
      <c r="AZV34" s="693"/>
      <c r="AZW34" s="693"/>
      <c r="AZX34" s="693"/>
      <c r="AZY34" s="693"/>
      <c r="AZZ34" s="693"/>
      <c r="BAA34" s="693"/>
      <c r="BAB34" s="693"/>
      <c r="BAC34" s="693"/>
      <c r="BAD34" s="693"/>
      <c r="BAE34" s="693"/>
      <c r="BAF34" s="693"/>
      <c r="BAG34" s="693"/>
      <c r="BAH34" s="693"/>
      <c r="BAI34" s="693"/>
      <c r="BAJ34" s="693"/>
      <c r="BAK34" s="693"/>
      <c r="BAL34" s="693"/>
      <c r="BAM34" s="693"/>
      <c r="BAN34" s="693"/>
      <c r="BAO34" s="693"/>
      <c r="BAP34" s="693"/>
      <c r="BAQ34" s="693"/>
      <c r="BAR34" s="693"/>
      <c r="BAS34" s="693"/>
      <c r="BAT34" s="693"/>
      <c r="BAU34" s="693"/>
      <c r="BAV34" s="693"/>
      <c r="BAW34" s="693"/>
      <c r="BAX34" s="693"/>
      <c r="BAY34" s="693"/>
      <c r="BAZ34" s="693"/>
      <c r="BBA34" s="693"/>
      <c r="BBB34" s="693"/>
      <c r="BBC34" s="693"/>
      <c r="BBD34" s="693"/>
      <c r="BBE34" s="693"/>
      <c r="BBF34" s="693"/>
      <c r="BBG34" s="693"/>
      <c r="BBH34" s="693"/>
      <c r="BBI34" s="693"/>
      <c r="BBJ34" s="693"/>
      <c r="BBK34" s="693"/>
      <c r="BBL34" s="693"/>
      <c r="BBM34" s="693"/>
      <c r="BBN34" s="693"/>
      <c r="BBO34" s="693"/>
      <c r="BBP34" s="693"/>
      <c r="BBQ34" s="693"/>
      <c r="BBR34" s="693"/>
      <c r="BBS34" s="693"/>
      <c r="BBT34" s="693"/>
      <c r="BBU34" s="693"/>
      <c r="BBV34" s="693"/>
      <c r="BBW34" s="693"/>
      <c r="BBX34" s="693"/>
      <c r="BBY34" s="693"/>
      <c r="BBZ34" s="693"/>
      <c r="BCA34" s="693"/>
      <c r="BCB34" s="693"/>
      <c r="BCC34" s="693"/>
      <c r="BCD34" s="693"/>
      <c r="BCE34" s="693"/>
      <c r="BCF34" s="693"/>
      <c r="BCG34" s="693"/>
      <c r="BCH34" s="693"/>
      <c r="BCI34" s="693"/>
      <c r="BCJ34" s="693"/>
      <c r="BCK34" s="693"/>
      <c r="BCL34" s="693"/>
      <c r="BCM34" s="693"/>
      <c r="BCN34" s="693"/>
      <c r="BCO34" s="693"/>
      <c r="BCP34" s="693"/>
      <c r="BCQ34" s="693"/>
      <c r="BCR34" s="693"/>
      <c r="BCS34" s="693"/>
      <c r="BCT34" s="693"/>
      <c r="BCU34" s="693"/>
      <c r="BCV34" s="693"/>
      <c r="BCW34" s="693"/>
      <c r="BCX34" s="693"/>
      <c r="BCY34" s="693"/>
      <c r="BCZ34" s="693"/>
      <c r="BDA34" s="693"/>
      <c r="BDB34" s="693"/>
      <c r="BDC34" s="693"/>
      <c r="BDD34" s="693"/>
      <c r="BDE34" s="693"/>
      <c r="BDF34" s="693"/>
      <c r="BDG34" s="693"/>
      <c r="BDH34" s="693"/>
      <c r="BDI34" s="693"/>
      <c r="BDJ34" s="693"/>
      <c r="BDK34" s="693"/>
      <c r="BDL34" s="693"/>
      <c r="BDM34" s="693"/>
      <c r="BDN34" s="693"/>
      <c r="BDO34" s="693"/>
      <c r="BDP34" s="693"/>
      <c r="BDQ34" s="693"/>
      <c r="BDR34" s="693"/>
      <c r="BDS34" s="693"/>
      <c r="BDT34" s="693"/>
      <c r="BDU34" s="693"/>
      <c r="BDV34" s="693"/>
      <c r="BDW34" s="693"/>
      <c r="BDX34" s="693"/>
      <c r="BDY34" s="693"/>
      <c r="BDZ34" s="693"/>
      <c r="BEA34" s="693"/>
      <c r="BEB34" s="693"/>
      <c r="BEC34" s="693"/>
      <c r="BED34" s="693"/>
      <c r="BEE34" s="693"/>
      <c r="BEF34" s="693"/>
      <c r="BEG34" s="693"/>
      <c r="BEH34" s="693"/>
      <c r="BEI34" s="693"/>
      <c r="BEJ34" s="693"/>
      <c r="BEK34" s="693"/>
      <c r="BEL34" s="693"/>
      <c r="BEM34" s="693"/>
      <c r="BEN34" s="693"/>
      <c r="BEO34" s="693"/>
      <c r="BEP34" s="693"/>
      <c r="BEQ34" s="693"/>
      <c r="BER34" s="693"/>
      <c r="BES34" s="693"/>
      <c r="BET34" s="693"/>
      <c r="BEU34" s="693"/>
      <c r="BEV34" s="693"/>
      <c r="BEW34" s="693"/>
      <c r="BEX34" s="693"/>
      <c r="BEY34" s="693"/>
      <c r="BEZ34" s="693"/>
      <c r="BFA34" s="693"/>
      <c r="BFB34" s="693"/>
      <c r="BFC34" s="693"/>
      <c r="BFD34" s="693"/>
      <c r="BFE34" s="693"/>
      <c r="BFF34" s="693"/>
      <c r="BFG34" s="693"/>
      <c r="BFH34" s="693"/>
      <c r="BFI34" s="693"/>
      <c r="BFJ34" s="693"/>
      <c r="BFK34" s="693"/>
      <c r="BFL34" s="693"/>
      <c r="BFM34" s="693"/>
      <c r="BFN34" s="693"/>
      <c r="BFO34" s="693"/>
      <c r="BFP34" s="693"/>
      <c r="BFQ34" s="693"/>
      <c r="BFR34" s="693"/>
      <c r="BFS34" s="693"/>
      <c r="BFT34" s="693"/>
      <c r="BFU34" s="693"/>
      <c r="BFV34" s="693"/>
      <c r="BFW34" s="693"/>
      <c r="BFX34" s="693"/>
      <c r="BFY34" s="693"/>
      <c r="BFZ34" s="693"/>
      <c r="BGA34" s="693"/>
      <c r="BGB34" s="693"/>
      <c r="BGC34" s="693"/>
      <c r="BGD34" s="693"/>
      <c r="BGE34" s="693"/>
      <c r="BGF34" s="693"/>
      <c r="BGG34" s="693"/>
      <c r="BGH34" s="693"/>
      <c r="BGI34" s="693"/>
      <c r="BGJ34" s="693"/>
      <c r="BGK34" s="693"/>
      <c r="BGL34" s="693"/>
      <c r="BGM34" s="693"/>
      <c r="BGN34" s="693"/>
      <c r="BGO34" s="693"/>
      <c r="BGP34" s="693"/>
      <c r="BGQ34" s="693"/>
      <c r="BGR34" s="693"/>
      <c r="BGS34" s="693"/>
      <c r="BGT34" s="693"/>
      <c r="BGU34" s="693"/>
      <c r="BGV34" s="693"/>
      <c r="BGW34" s="693"/>
      <c r="BGX34" s="693"/>
      <c r="BGY34" s="693"/>
      <c r="BGZ34" s="693"/>
      <c r="BHA34" s="693"/>
      <c r="BHB34" s="693"/>
      <c r="BHC34" s="693"/>
      <c r="BHD34" s="693"/>
      <c r="BHE34" s="693"/>
      <c r="BHF34" s="693"/>
      <c r="BHG34" s="693"/>
      <c r="BHH34" s="693"/>
      <c r="BHI34" s="693"/>
      <c r="BHJ34" s="693"/>
      <c r="BHK34" s="693"/>
      <c r="BHL34" s="693"/>
      <c r="BHM34" s="693"/>
      <c r="BHN34" s="693"/>
      <c r="BHO34" s="693"/>
      <c r="BHP34" s="693"/>
      <c r="BHQ34" s="693"/>
      <c r="BHR34" s="693"/>
      <c r="BHS34" s="693"/>
      <c r="BHT34" s="693"/>
      <c r="BHU34" s="693"/>
      <c r="BHV34" s="693"/>
      <c r="BHW34" s="693"/>
      <c r="BHX34" s="693"/>
      <c r="BHY34" s="693"/>
      <c r="BHZ34" s="693"/>
      <c r="BIA34" s="693"/>
      <c r="BIB34" s="693"/>
      <c r="BIC34" s="693"/>
      <c r="BID34" s="693"/>
      <c r="BIE34" s="693"/>
      <c r="BIF34" s="693"/>
      <c r="BIG34" s="693"/>
      <c r="BIH34" s="693"/>
      <c r="BII34" s="693"/>
      <c r="BIJ34" s="693"/>
      <c r="BIK34" s="693"/>
      <c r="BIL34" s="693"/>
      <c r="BIM34" s="693"/>
      <c r="BIN34" s="693"/>
      <c r="BIO34" s="693"/>
      <c r="BIP34" s="693"/>
      <c r="BIQ34" s="693"/>
      <c r="BIR34" s="693"/>
      <c r="BIS34" s="693"/>
      <c r="BIT34" s="693"/>
      <c r="BIU34" s="693"/>
      <c r="BIV34" s="693"/>
      <c r="BIW34" s="693"/>
      <c r="BIX34" s="693"/>
      <c r="BIY34" s="693"/>
      <c r="BIZ34" s="693"/>
      <c r="BJA34" s="693"/>
      <c r="BJB34" s="693"/>
      <c r="BJC34" s="693"/>
      <c r="BJD34" s="693"/>
      <c r="BJE34" s="693"/>
      <c r="BJF34" s="693"/>
      <c r="BJG34" s="693"/>
      <c r="BJH34" s="693"/>
      <c r="BJI34" s="693"/>
      <c r="BJJ34" s="693"/>
      <c r="BJK34" s="693"/>
      <c r="BJL34" s="693"/>
      <c r="BJM34" s="693"/>
      <c r="BJN34" s="693"/>
      <c r="BJO34" s="693"/>
      <c r="BJP34" s="693"/>
      <c r="BJQ34" s="693"/>
      <c r="BJR34" s="693"/>
      <c r="BJS34" s="693"/>
      <c r="BJT34" s="693"/>
      <c r="BJU34" s="693"/>
      <c r="BJV34" s="693"/>
      <c r="BJW34" s="693"/>
      <c r="BJX34" s="693"/>
      <c r="BJY34" s="693"/>
      <c r="BJZ34" s="693"/>
      <c r="BKA34" s="693"/>
      <c r="BKB34" s="693"/>
      <c r="BKC34" s="693"/>
      <c r="BKD34" s="693"/>
      <c r="BKE34" s="693"/>
      <c r="BKF34" s="693"/>
      <c r="BKG34" s="693"/>
      <c r="BKH34" s="693"/>
      <c r="BKI34" s="693"/>
      <c r="BKJ34" s="693"/>
      <c r="BKK34" s="693"/>
      <c r="BKL34" s="693"/>
      <c r="BKM34" s="693"/>
      <c r="BKN34" s="693"/>
      <c r="BKO34" s="693"/>
      <c r="BKP34" s="693"/>
      <c r="BKQ34" s="693"/>
      <c r="BKR34" s="693"/>
      <c r="BKS34" s="693"/>
      <c r="BKT34" s="693"/>
      <c r="BKU34" s="693"/>
      <c r="BKV34" s="693"/>
      <c r="BKW34" s="693"/>
      <c r="BKX34" s="693"/>
      <c r="BKY34" s="693"/>
      <c r="BKZ34" s="693"/>
      <c r="BLA34" s="693"/>
      <c r="BLB34" s="693"/>
      <c r="BLC34" s="693"/>
      <c r="BLD34" s="693"/>
      <c r="BLE34" s="693"/>
      <c r="BLF34" s="693"/>
      <c r="BLG34" s="693"/>
      <c r="BLH34" s="693"/>
      <c r="BLI34" s="693"/>
      <c r="BLJ34" s="693"/>
      <c r="BLK34" s="693"/>
      <c r="BLL34" s="693"/>
      <c r="BLM34" s="693"/>
      <c r="BLN34" s="693"/>
      <c r="BLO34" s="693"/>
      <c r="BLP34" s="693"/>
      <c r="BLQ34" s="693"/>
      <c r="BLR34" s="693"/>
      <c r="BLS34" s="693"/>
      <c r="BLT34" s="693"/>
      <c r="BLU34" s="693"/>
      <c r="BLV34" s="693"/>
      <c r="BLW34" s="693"/>
      <c r="BLX34" s="693"/>
      <c r="BLY34" s="693"/>
      <c r="BLZ34" s="693"/>
      <c r="BMA34" s="693"/>
      <c r="BMB34" s="693"/>
      <c r="BMC34" s="693"/>
      <c r="BMD34" s="693"/>
      <c r="BME34" s="693"/>
      <c r="BMF34" s="693"/>
      <c r="BMG34" s="693"/>
      <c r="BMH34" s="693"/>
      <c r="BMI34" s="693"/>
      <c r="BMJ34" s="693"/>
      <c r="BMK34" s="693"/>
      <c r="BML34" s="693"/>
      <c r="BMM34" s="693"/>
      <c r="BMN34" s="693"/>
      <c r="BMO34" s="693"/>
      <c r="BMP34" s="693"/>
      <c r="BMQ34" s="693"/>
      <c r="BMR34" s="693"/>
      <c r="BMS34" s="693"/>
      <c r="BMT34" s="693"/>
      <c r="BMU34" s="693"/>
      <c r="BMV34" s="693"/>
      <c r="BMW34" s="693"/>
      <c r="BMX34" s="693"/>
      <c r="BMY34" s="693"/>
      <c r="BMZ34" s="693"/>
      <c r="BNA34" s="693"/>
      <c r="BNB34" s="693"/>
      <c r="BNC34" s="693"/>
      <c r="BND34" s="693"/>
      <c r="BNE34" s="693"/>
      <c r="BNF34" s="693"/>
      <c r="BNG34" s="693"/>
      <c r="BNH34" s="693"/>
      <c r="BNI34" s="693"/>
      <c r="BNJ34" s="693"/>
      <c r="BNK34" s="693"/>
      <c r="BNL34" s="693"/>
      <c r="BNM34" s="693"/>
      <c r="BNN34" s="693"/>
      <c r="BNO34" s="693"/>
      <c r="BNP34" s="693"/>
      <c r="BNQ34" s="693"/>
      <c r="BNR34" s="693"/>
      <c r="BNS34" s="693"/>
      <c r="BNT34" s="693"/>
      <c r="BNU34" s="693"/>
      <c r="BNV34" s="693"/>
      <c r="BNW34" s="693"/>
      <c r="BNX34" s="693"/>
      <c r="BNY34" s="693"/>
      <c r="BNZ34" s="693"/>
      <c r="BOA34" s="693"/>
      <c r="BOB34" s="693"/>
      <c r="BOC34" s="693"/>
      <c r="BOD34" s="693"/>
      <c r="BOE34" s="693"/>
      <c r="BOF34" s="693"/>
      <c r="BOG34" s="693"/>
      <c r="BOH34" s="693"/>
      <c r="BOI34" s="693"/>
      <c r="BOJ34" s="693"/>
      <c r="BOK34" s="693"/>
      <c r="BOL34" s="693"/>
      <c r="BOM34" s="693"/>
      <c r="BON34" s="693"/>
      <c r="BOO34" s="693"/>
      <c r="BOP34" s="693"/>
      <c r="BOQ34" s="693"/>
      <c r="BOR34" s="693"/>
      <c r="BOS34" s="693"/>
      <c r="BOT34" s="693"/>
      <c r="BOU34" s="693"/>
      <c r="BOV34" s="693"/>
      <c r="BOW34" s="693"/>
      <c r="BOX34" s="693"/>
      <c r="BOY34" s="693"/>
      <c r="BOZ34" s="693"/>
      <c r="BPA34" s="693"/>
      <c r="BPB34" s="693"/>
      <c r="BPC34" s="693"/>
      <c r="BPD34" s="693"/>
      <c r="BPE34" s="693"/>
      <c r="BPF34" s="693"/>
      <c r="BPG34" s="693"/>
      <c r="BPH34" s="693"/>
      <c r="BPI34" s="693"/>
      <c r="BPJ34" s="693"/>
      <c r="BPK34" s="693"/>
      <c r="BPL34" s="693"/>
      <c r="BPM34" s="693"/>
      <c r="BPN34" s="693"/>
      <c r="BPO34" s="693"/>
      <c r="BPP34" s="693"/>
      <c r="BPQ34" s="693"/>
      <c r="BPR34" s="693"/>
      <c r="BPS34" s="693"/>
      <c r="BPT34" s="693"/>
      <c r="BPU34" s="693"/>
      <c r="BPV34" s="693"/>
      <c r="BPW34" s="693"/>
      <c r="BPX34" s="693"/>
      <c r="BPY34" s="693"/>
      <c r="BPZ34" s="693"/>
      <c r="BQA34" s="693"/>
      <c r="BQB34" s="693"/>
      <c r="BQC34" s="693"/>
      <c r="BQD34" s="693"/>
      <c r="BQE34" s="693"/>
      <c r="BQF34" s="693"/>
      <c r="BQG34" s="693"/>
      <c r="BQH34" s="693"/>
      <c r="BQI34" s="693"/>
      <c r="BQJ34" s="693"/>
      <c r="BQK34" s="693"/>
      <c r="BQL34" s="693"/>
      <c r="BQM34" s="693"/>
      <c r="BQN34" s="693"/>
      <c r="BQO34" s="693"/>
      <c r="BQP34" s="693"/>
      <c r="BQQ34" s="693"/>
      <c r="BQR34" s="693"/>
      <c r="BQS34" s="693"/>
      <c r="BQT34" s="693"/>
      <c r="BQU34" s="693"/>
      <c r="BQV34" s="693"/>
      <c r="BQW34" s="693"/>
      <c r="BQX34" s="693"/>
      <c r="BQY34" s="693"/>
      <c r="BQZ34" s="693"/>
      <c r="BRA34" s="693"/>
      <c r="BRB34" s="693"/>
      <c r="BRC34" s="693"/>
      <c r="BRD34" s="693"/>
      <c r="BRE34" s="693"/>
      <c r="BRF34" s="693"/>
      <c r="BRG34" s="693"/>
      <c r="BRH34" s="693"/>
      <c r="BRI34" s="693"/>
      <c r="BRJ34" s="693"/>
      <c r="BRK34" s="693"/>
      <c r="BRL34" s="693"/>
      <c r="BRM34" s="693"/>
      <c r="BRN34" s="693"/>
      <c r="BRO34" s="693"/>
      <c r="BRP34" s="693"/>
      <c r="BRQ34" s="693"/>
      <c r="BRR34" s="693"/>
      <c r="BRS34" s="693"/>
      <c r="BRT34" s="693"/>
      <c r="BRU34" s="693"/>
      <c r="BRV34" s="693"/>
      <c r="BRW34" s="693"/>
      <c r="BRX34" s="693"/>
      <c r="BRY34" s="693"/>
      <c r="BRZ34" s="693"/>
      <c r="BSA34" s="693"/>
      <c r="BSB34" s="693"/>
      <c r="BSC34" s="693"/>
      <c r="BSD34" s="693"/>
      <c r="BSE34" s="693"/>
      <c r="BSF34" s="693"/>
      <c r="BSG34" s="693"/>
      <c r="BSH34" s="693"/>
      <c r="BSI34" s="693"/>
      <c r="BSJ34" s="693"/>
      <c r="BSK34" s="693"/>
      <c r="BSL34" s="693"/>
      <c r="BSM34" s="693"/>
      <c r="BSN34" s="693"/>
      <c r="BSO34" s="693"/>
      <c r="BSP34" s="693"/>
      <c r="BSQ34" s="693"/>
      <c r="BSR34" s="693"/>
      <c r="BSS34" s="693"/>
      <c r="BST34" s="693"/>
      <c r="BSU34" s="693"/>
      <c r="BSV34" s="693"/>
      <c r="BSW34" s="693"/>
      <c r="BSX34" s="693"/>
      <c r="BSY34" s="693"/>
      <c r="BSZ34" s="693"/>
      <c r="BTA34" s="693"/>
      <c r="BTB34" s="693"/>
      <c r="BTC34" s="693"/>
      <c r="BTD34" s="693"/>
      <c r="BTE34" s="693"/>
      <c r="BTF34" s="693"/>
      <c r="BTG34" s="693"/>
      <c r="BTH34" s="693"/>
      <c r="BTI34" s="693"/>
      <c r="BTJ34" s="693"/>
      <c r="BTK34" s="693"/>
      <c r="BTL34" s="693"/>
      <c r="BTM34" s="693"/>
      <c r="BTN34" s="693"/>
      <c r="BTO34" s="693"/>
      <c r="BTP34" s="693"/>
      <c r="BTQ34" s="693"/>
      <c r="BTR34" s="693"/>
      <c r="BTS34" s="693"/>
      <c r="BTT34" s="693"/>
      <c r="BTU34" s="693"/>
      <c r="BTV34" s="693"/>
      <c r="BTW34" s="693"/>
      <c r="BTX34" s="693"/>
      <c r="BTY34" s="693"/>
      <c r="BTZ34" s="693"/>
      <c r="BUA34" s="693"/>
      <c r="BUB34" s="693"/>
      <c r="BUC34" s="693"/>
      <c r="BUD34" s="693"/>
      <c r="BUE34" s="693"/>
      <c r="BUF34" s="693"/>
      <c r="BUG34" s="693"/>
      <c r="BUH34" s="693"/>
      <c r="BUI34" s="693"/>
      <c r="BUJ34" s="693"/>
      <c r="BUK34" s="693"/>
      <c r="BUL34" s="693"/>
      <c r="BUM34" s="693"/>
      <c r="BUN34" s="693"/>
      <c r="BUO34" s="693"/>
      <c r="BUP34" s="693"/>
      <c r="BUQ34" s="693"/>
      <c r="BUR34" s="693"/>
      <c r="BUS34" s="693"/>
      <c r="BUT34" s="693"/>
      <c r="BUU34" s="693"/>
      <c r="BUV34" s="693"/>
      <c r="BUW34" s="693"/>
      <c r="BUX34" s="693"/>
      <c r="BUY34" s="693"/>
      <c r="BUZ34" s="693"/>
      <c r="BVA34" s="693"/>
      <c r="BVB34" s="693"/>
      <c r="BVC34" s="693"/>
      <c r="BVD34" s="693"/>
      <c r="BVE34" s="693"/>
      <c r="BVF34" s="693"/>
      <c r="BVG34" s="693"/>
      <c r="BVH34" s="693"/>
      <c r="BVI34" s="693"/>
      <c r="BVJ34" s="693"/>
      <c r="BVK34" s="693"/>
      <c r="BVL34" s="693"/>
      <c r="BVM34" s="693"/>
      <c r="BVN34" s="693"/>
      <c r="BVO34" s="693"/>
      <c r="BVP34" s="693"/>
      <c r="BVQ34" s="693"/>
      <c r="BVR34" s="693"/>
      <c r="BVS34" s="693"/>
      <c r="BVT34" s="693"/>
      <c r="BVU34" s="693"/>
      <c r="BVV34" s="693"/>
      <c r="BVW34" s="693"/>
      <c r="BVX34" s="693"/>
      <c r="BVY34" s="693"/>
      <c r="BVZ34" s="693"/>
      <c r="BWA34" s="693"/>
      <c r="BWB34" s="693"/>
      <c r="BWC34" s="693"/>
      <c r="BWD34" s="693"/>
      <c r="BWE34" s="693"/>
      <c r="BWF34" s="693"/>
      <c r="BWG34" s="693"/>
      <c r="BWH34" s="693"/>
      <c r="BWI34" s="693"/>
      <c r="BWJ34" s="693"/>
      <c r="BWK34" s="693"/>
      <c r="BWL34" s="693"/>
      <c r="BWM34" s="693"/>
      <c r="BWN34" s="693"/>
      <c r="BWO34" s="693"/>
      <c r="BWP34" s="693"/>
      <c r="BWQ34" s="693"/>
      <c r="BWR34" s="693"/>
      <c r="BWS34" s="693"/>
      <c r="BWT34" s="693"/>
      <c r="BWU34" s="693"/>
      <c r="BWV34" s="693"/>
      <c r="BWW34" s="693"/>
      <c r="BWX34" s="693"/>
      <c r="BWY34" s="693"/>
      <c r="BWZ34" s="693"/>
      <c r="BXA34" s="693"/>
      <c r="BXB34" s="693"/>
      <c r="BXC34" s="693"/>
      <c r="BXD34" s="693"/>
      <c r="BXE34" s="693"/>
      <c r="BXF34" s="693"/>
      <c r="BXG34" s="693"/>
      <c r="BXH34" s="693"/>
      <c r="BXI34" s="693"/>
      <c r="BXJ34" s="693"/>
      <c r="BXK34" s="693"/>
      <c r="BXL34" s="693"/>
      <c r="BXM34" s="693"/>
      <c r="BXN34" s="693"/>
      <c r="BXO34" s="693"/>
      <c r="BXP34" s="693"/>
      <c r="BXQ34" s="693"/>
      <c r="BXR34" s="693"/>
      <c r="BXS34" s="693"/>
      <c r="BXT34" s="693"/>
      <c r="BXU34" s="693"/>
      <c r="BXV34" s="693"/>
      <c r="BXW34" s="693"/>
      <c r="BXX34" s="693"/>
      <c r="BXY34" s="693"/>
      <c r="BXZ34" s="693"/>
      <c r="BYA34" s="693"/>
      <c r="BYB34" s="693"/>
      <c r="BYC34" s="693"/>
      <c r="BYD34" s="693"/>
      <c r="BYE34" s="693"/>
      <c r="BYF34" s="693"/>
      <c r="BYG34" s="693"/>
      <c r="BYH34" s="693"/>
      <c r="BYI34" s="693"/>
      <c r="BYJ34" s="693"/>
      <c r="BYK34" s="693"/>
      <c r="BYL34" s="693"/>
      <c r="BYM34" s="693"/>
      <c r="BYN34" s="693"/>
      <c r="BYO34" s="693"/>
      <c r="BYP34" s="693"/>
      <c r="BYQ34" s="693"/>
      <c r="BYR34" s="693"/>
      <c r="BYS34" s="693"/>
      <c r="BYT34" s="693"/>
      <c r="BYU34" s="693"/>
      <c r="BYV34" s="693"/>
      <c r="BYW34" s="693"/>
      <c r="BYX34" s="693"/>
      <c r="BYY34" s="693"/>
      <c r="BYZ34" s="693"/>
      <c r="BZA34" s="693"/>
      <c r="BZB34" s="693"/>
      <c r="BZC34" s="693"/>
      <c r="BZD34" s="693"/>
      <c r="BZE34" s="693"/>
      <c r="BZF34" s="693"/>
      <c r="BZG34" s="693"/>
      <c r="BZH34" s="693"/>
      <c r="BZI34" s="693"/>
      <c r="BZJ34" s="693"/>
      <c r="BZK34" s="693"/>
      <c r="BZL34" s="693"/>
      <c r="BZM34" s="693"/>
      <c r="BZN34" s="693"/>
      <c r="BZO34" s="693"/>
      <c r="BZP34" s="693"/>
      <c r="BZQ34" s="693"/>
      <c r="BZR34" s="693"/>
      <c r="BZS34" s="693"/>
      <c r="BZT34" s="693"/>
      <c r="BZU34" s="693"/>
      <c r="BZV34" s="693"/>
      <c r="BZW34" s="693"/>
      <c r="BZX34" s="693"/>
      <c r="BZY34" s="693"/>
      <c r="BZZ34" s="693"/>
      <c r="CAA34" s="693"/>
      <c r="CAB34" s="693"/>
      <c r="CAC34" s="693"/>
      <c r="CAD34" s="693"/>
      <c r="CAE34" s="693"/>
      <c r="CAF34" s="693"/>
      <c r="CAG34" s="693"/>
      <c r="CAH34" s="693"/>
      <c r="CAI34" s="693"/>
      <c r="CAJ34" s="693"/>
      <c r="CAK34" s="693"/>
      <c r="CAL34" s="693"/>
      <c r="CAM34" s="693"/>
      <c r="CAN34" s="693"/>
      <c r="CAO34" s="693"/>
      <c r="CAP34" s="693"/>
      <c r="CAQ34" s="693"/>
      <c r="CAR34" s="693"/>
      <c r="CAS34" s="693"/>
      <c r="CAT34" s="693"/>
      <c r="CAU34" s="693"/>
      <c r="CAV34" s="693"/>
      <c r="CAW34" s="693"/>
      <c r="CAX34" s="693"/>
      <c r="CAY34" s="693"/>
      <c r="CAZ34" s="693"/>
      <c r="CBA34" s="693"/>
      <c r="CBB34" s="693"/>
      <c r="CBC34" s="693"/>
      <c r="CBD34" s="693"/>
      <c r="CBE34" s="693"/>
      <c r="CBF34" s="693"/>
      <c r="CBG34" s="693"/>
      <c r="CBH34" s="693"/>
      <c r="CBI34" s="693"/>
      <c r="CBJ34" s="693"/>
      <c r="CBK34" s="693"/>
      <c r="CBL34" s="693"/>
      <c r="CBM34" s="693"/>
      <c r="CBN34" s="693"/>
      <c r="CBO34" s="693"/>
      <c r="CBP34" s="693"/>
      <c r="CBQ34" s="693"/>
      <c r="CBR34" s="693"/>
      <c r="CBS34" s="693"/>
      <c r="CBT34" s="693"/>
      <c r="CBU34" s="693"/>
      <c r="CBV34" s="693"/>
      <c r="CBW34" s="693"/>
      <c r="CBX34" s="693"/>
      <c r="CBY34" s="693"/>
      <c r="CBZ34" s="693"/>
      <c r="CCA34" s="693"/>
      <c r="CCB34" s="693"/>
      <c r="CCC34" s="693"/>
      <c r="CCD34" s="693"/>
      <c r="CCE34" s="693"/>
      <c r="CCF34" s="693"/>
      <c r="CCG34" s="693"/>
      <c r="CCH34" s="693"/>
      <c r="CCI34" s="693"/>
      <c r="CCJ34" s="693"/>
      <c r="CCK34" s="693"/>
      <c r="CCL34" s="693"/>
      <c r="CCM34" s="693"/>
      <c r="CCN34" s="693"/>
      <c r="CCO34" s="693"/>
      <c r="CCP34" s="693"/>
      <c r="CCQ34" s="693"/>
      <c r="CCR34" s="693"/>
      <c r="CCS34" s="693"/>
      <c r="CCT34" s="693"/>
      <c r="CCU34" s="693"/>
      <c r="CCV34" s="693"/>
      <c r="CCW34" s="693"/>
      <c r="CCX34" s="693"/>
      <c r="CCY34" s="693"/>
      <c r="CCZ34" s="693"/>
      <c r="CDA34" s="693"/>
      <c r="CDB34" s="693"/>
      <c r="CDC34" s="693"/>
      <c r="CDD34" s="693"/>
      <c r="CDE34" s="693"/>
      <c r="CDF34" s="693"/>
      <c r="CDG34" s="693"/>
      <c r="CDH34" s="693"/>
      <c r="CDI34" s="693"/>
      <c r="CDJ34" s="693"/>
      <c r="CDK34" s="693"/>
      <c r="CDL34" s="693"/>
      <c r="CDM34" s="693"/>
      <c r="CDN34" s="693"/>
      <c r="CDO34" s="693"/>
      <c r="CDP34" s="693"/>
      <c r="CDQ34" s="693"/>
      <c r="CDR34" s="693"/>
      <c r="CDS34" s="693"/>
      <c r="CDT34" s="693"/>
      <c r="CDU34" s="693"/>
      <c r="CDV34" s="693"/>
      <c r="CDW34" s="693"/>
      <c r="CDX34" s="693"/>
      <c r="CDY34" s="693"/>
      <c r="CDZ34" s="693"/>
      <c r="CEA34" s="693"/>
      <c r="CEB34" s="693"/>
      <c r="CEC34" s="693"/>
      <c r="CED34" s="693"/>
      <c r="CEE34" s="693"/>
      <c r="CEF34" s="693"/>
      <c r="CEG34" s="693"/>
      <c r="CEH34" s="693"/>
      <c r="CEI34" s="693"/>
      <c r="CEJ34" s="693"/>
      <c r="CEK34" s="693"/>
      <c r="CEL34" s="693"/>
      <c r="CEM34" s="693"/>
      <c r="CEN34" s="693"/>
      <c r="CEO34" s="693"/>
      <c r="CEP34" s="693"/>
      <c r="CEQ34" s="693"/>
      <c r="CER34" s="693"/>
      <c r="CES34" s="693"/>
      <c r="CET34" s="693"/>
      <c r="CEU34" s="693"/>
      <c r="CEV34" s="693"/>
      <c r="CEW34" s="693"/>
      <c r="CEX34" s="693"/>
      <c r="CEY34" s="693"/>
      <c r="CEZ34" s="693"/>
      <c r="CFA34" s="693"/>
      <c r="CFB34" s="693"/>
      <c r="CFC34" s="693"/>
      <c r="CFD34" s="693"/>
      <c r="CFE34" s="693"/>
      <c r="CFF34" s="693"/>
      <c r="CFG34" s="693"/>
      <c r="CFH34" s="693"/>
      <c r="CFI34" s="693"/>
      <c r="CFJ34" s="693"/>
      <c r="CFK34" s="693"/>
      <c r="CFL34" s="693"/>
      <c r="CFM34" s="693"/>
      <c r="CFN34" s="693"/>
      <c r="CFO34" s="693"/>
      <c r="CFP34" s="693"/>
      <c r="CFQ34" s="693"/>
      <c r="CFR34" s="693"/>
      <c r="CFS34" s="693"/>
      <c r="CFT34" s="693"/>
      <c r="CFU34" s="693"/>
      <c r="CFV34" s="693"/>
      <c r="CFW34" s="693"/>
      <c r="CFX34" s="693"/>
      <c r="CFY34" s="693"/>
      <c r="CFZ34" s="693"/>
      <c r="CGA34" s="693"/>
      <c r="CGB34" s="693"/>
      <c r="CGC34" s="693"/>
      <c r="CGD34" s="693"/>
      <c r="CGE34" s="693"/>
      <c r="CGF34" s="693"/>
      <c r="CGG34" s="693"/>
      <c r="CGH34" s="693"/>
      <c r="CGI34" s="693"/>
      <c r="CGJ34" s="693"/>
      <c r="CGK34" s="693"/>
      <c r="CGL34" s="693"/>
      <c r="CGM34" s="693"/>
      <c r="CGN34" s="693"/>
      <c r="CGO34" s="693"/>
      <c r="CGP34" s="693"/>
      <c r="CGQ34" s="693"/>
      <c r="CGR34" s="693"/>
      <c r="CGS34" s="693"/>
      <c r="CGT34" s="693"/>
      <c r="CGU34" s="693"/>
      <c r="CGV34" s="693"/>
      <c r="CGW34" s="693"/>
      <c r="CGX34" s="693"/>
      <c r="CGY34" s="693"/>
      <c r="CGZ34" s="693"/>
      <c r="CHA34" s="693"/>
      <c r="CHB34" s="693"/>
      <c r="CHC34" s="693"/>
      <c r="CHD34" s="693"/>
      <c r="CHE34" s="693"/>
      <c r="CHF34" s="693"/>
      <c r="CHG34" s="693"/>
      <c r="CHH34" s="693"/>
      <c r="CHI34" s="693"/>
      <c r="CHJ34" s="693"/>
      <c r="CHK34" s="693"/>
      <c r="CHL34" s="693"/>
      <c r="CHM34" s="693"/>
      <c r="CHN34" s="693"/>
      <c r="CHO34" s="693"/>
      <c r="CHP34" s="693"/>
      <c r="CHQ34" s="693"/>
      <c r="CHR34" s="693"/>
      <c r="CHS34" s="693"/>
      <c r="CHT34" s="693"/>
      <c r="CHU34" s="693"/>
      <c r="CHV34" s="693"/>
      <c r="CHW34" s="693"/>
      <c r="CHX34" s="693"/>
      <c r="CHY34" s="693"/>
      <c r="CHZ34" s="693"/>
      <c r="CIA34" s="693"/>
      <c r="CIB34" s="693"/>
      <c r="CIC34" s="693"/>
      <c r="CID34" s="693"/>
      <c r="CIE34" s="693"/>
      <c r="CIF34" s="693"/>
      <c r="CIG34" s="693"/>
      <c r="CIH34" s="693"/>
      <c r="CII34" s="693"/>
      <c r="CIJ34" s="693"/>
      <c r="CIK34" s="693"/>
      <c r="CIL34" s="693"/>
      <c r="CIM34" s="693"/>
      <c r="CIN34" s="693"/>
      <c r="CIO34" s="693"/>
      <c r="CIP34" s="693"/>
      <c r="CIQ34" s="693"/>
      <c r="CIR34" s="693"/>
      <c r="CIS34" s="693"/>
      <c r="CIT34" s="693"/>
      <c r="CIU34" s="693"/>
      <c r="CIV34" s="693"/>
      <c r="CIW34" s="693"/>
      <c r="CIX34" s="693"/>
      <c r="CIY34" s="693"/>
      <c r="CIZ34" s="693"/>
      <c r="CJA34" s="693"/>
      <c r="CJB34" s="693"/>
      <c r="CJC34" s="693"/>
      <c r="CJD34" s="693"/>
      <c r="CJE34" s="693"/>
      <c r="CJF34" s="693"/>
      <c r="CJG34" s="693"/>
      <c r="CJH34" s="693"/>
      <c r="CJI34" s="693"/>
      <c r="CJJ34" s="693"/>
      <c r="CJK34" s="693"/>
      <c r="CJL34" s="693"/>
      <c r="CJM34" s="693"/>
      <c r="CJN34" s="693"/>
      <c r="CJO34" s="693"/>
      <c r="CJP34" s="693"/>
      <c r="CJQ34" s="693"/>
      <c r="CJR34" s="693"/>
      <c r="CJS34" s="693"/>
      <c r="CJT34" s="693"/>
      <c r="CJU34" s="693"/>
      <c r="CJV34" s="693"/>
      <c r="CJW34" s="693"/>
      <c r="CJX34" s="693"/>
      <c r="CJY34" s="693"/>
      <c r="CJZ34" s="693"/>
      <c r="CKA34" s="693"/>
      <c r="CKB34" s="693"/>
      <c r="CKC34" s="693"/>
      <c r="CKD34" s="693"/>
      <c r="CKE34" s="693"/>
      <c r="CKF34" s="693"/>
      <c r="CKG34" s="693"/>
      <c r="CKH34" s="693"/>
      <c r="CKI34" s="693"/>
      <c r="CKJ34" s="693"/>
      <c r="CKK34" s="693"/>
      <c r="CKL34" s="693"/>
      <c r="CKM34" s="693"/>
      <c r="CKN34" s="693"/>
      <c r="CKO34" s="693"/>
      <c r="CKP34" s="693"/>
      <c r="CKQ34" s="693"/>
      <c r="CKR34" s="693"/>
      <c r="CKS34" s="693"/>
      <c r="CKT34" s="693"/>
      <c r="CKU34" s="693"/>
      <c r="CKV34" s="693"/>
      <c r="CKW34" s="693"/>
      <c r="CKX34" s="693"/>
      <c r="CKY34" s="693"/>
      <c r="CKZ34" s="693"/>
      <c r="CLA34" s="693"/>
      <c r="CLB34" s="693"/>
      <c r="CLC34" s="693"/>
      <c r="CLD34" s="693"/>
      <c r="CLE34" s="693"/>
      <c r="CLF34" s="693"/>
      <c r="CLG34" s="693"/>
      <c r="CLH34" s="693"/>
      <c r="CLI34" s="693"/>
      <c r="CLJ34" s="693"/>
      <c r="CLK34" s="693"/>
      <c r="CLL34" s="693"/>
      <c r="CLM34" s="693"/>
      <c r="CLN34" s="693"/>
      <c r="CLO34" s="693"/>
      <c r="CLP34" s="693"/>
      <c r="CLQ34" s="693"/>
      <c r="CLR34" s="693"/>
      <c r="CLS34" s="693"/>
      <c r="CLT34" s="693"/>
      <c r="CLU34" s="693"/>
      <c r="CLV34" s="693"/>
      <c r="CLW34" s="693"/>
      <c r="CLX34" s="693"/>
      <c r="CLY34" s="693"/>
      <c r="CLZ34" s="693"/>
      <c r="CMA34" s="693"/>
      <c r="CMB34" s="693"/>
      <c r="CMC34" s="693"/>
      <c r="CMD34" s="693"/>
      <c r="CME34" s="693"/>
      <c r="CMF34" s="693"/>
      <c r="CMG34" s="693"/>
      <c r="CMH34" s="693"/>
      <c r="CMI34" s="693"/>
      <c r="CMJ34" s="693"/>
      <c r="CMK34" s="693"/>
      <c r="CML34" s="693"/>
      <c r="CMM34" s="693"/>
      <c r="CMN34" s="693"/>
      <c r="CMO34" s="693"/>
      <c r="CMP34" s="693"/>
      <c r="CMQ34" s="693"/>
      <c r="CMR34" s="693"/>
      <c r="CMS34" s="693"/>
      <c r="CMT34" s="693"/>
      <c r="CMU34" s="693"/>
      <c r="CMV34" s="693"/>
      <c r="CMW34" s="693"/>
      <c r="CMX34" s="693"/>
      <c r="CMY34" s="693"/>
      <c r="CMZ34" s="693"/>
      <c r="CNA34" s="693"/>
      <c r="CNB34" s="693"/>
      <c r="CNC34" s="693"/>
      <c r="CND34" s="693"/>
      <c r="CNE34" s="693"/>
      <c r="CNF34" s="693"/>
      <c r="CNG34" s="693"/>
      <c r="CNH34" s="693"/>
      <c r="CNI34" s="693"/>
      <c r="CNJ34" s="693"/>
      <c r="CNK34" s="693"/>
      <c r="CNL34" s="693"/>
      <c r="CNM34" s="693"/>
      <c r="CNN34" s="693"/>
      <c r="CNO34" s="693"/>
      <c r="CNP34" s="693"/>
      <c r="CNQ34" s="693"/>
      <c r="CNR34" s="693"/>
      <c r="CNS34" s="693"/>
      <c r="CNT34" s="693"/>
      <c r="CNU34" s="693"/>
      <c r="CNV34" s="693"/>
      <c r="CNW34" s="693"/>
      <c r="CNX34" s="693"/>
      <c r="CNY34" s="693"/>
      <c r="CNZ34" s="693"/>
      <c r="COA34" s="693"/>
      <c r="COB34" s="693"/>
      <c r="COC34" s="693"/>
      <c r="COD34" s="693"/>
      <c r="COE34" s="693"/>
      <c r="COF34" s="693"/>
      <c r="COG34" s="693"/>
      <c r="COH34" s="693"/>
      <c r="COI34" s="693"/>
      <c r="COJ34" s="693"/>
      <c r="COK34" s="693"/>
      <c r="COL34" s="693"/>
      <c r="COM34" s="693"/>
      <c r="CON34" s="693"/>
      <c r="COO34" s="693"/>
      <c r="COP34" s="693"/>
      <c r="COQ34" s="693"/>
      <c r="COR34" s="693"/>
      <c r="COS34" s="693"/>
      <c r="COT34" s="693"/>
      <c r="COU34" s="693"/>
      <c r="COV34" s="693"/>
      <c r="COW34" s="693"/>
      <c r="COX34" s="693"/>
      <c r="COY34" s="693"/>
      <c r="COZ34" s="693"/>
      <c r="CPA34" s="693"/>
      <c r="CPB34" s="693"/>
      <c r="CPC34" s="693"/>
      <c r="CPD34" s="693"/>
      <c r="CPE34" s="693"/>
      <c r="CPF34" s="693"/>
      <c r="CPG34" s="693"/>
      <c r="CPH34" s="693"/>
      <c r="CPI34" s="693"/>
      <c r="CPJ34" s="693"/>
      <c r="CPK34" s="693"/>
      <c r="CPL34" s="693"/>
      <c r="CPM34" s="693"/>
      <c r="CPN34" s="693"/>
      <c r="CPO34" s="693"/>
      <c r="CPP34" s="693"/>
      <c r="CPQ34" s="693"/>
      <c r="CPR34" s="693"/>
      <c r="CPS34" s="693"/>
      <c r="CPT34" s="693"/>
      <c r="CPU34" s="693"/>
      <c r="CPV34" s="693"/>
      <c r="CPW34" s="693"/>
      <c r="CPX34" s="693"/>
      <c r="CPY34" s="693"/>
      <c r="CPZ34" s="693"/>
      <c r="CQA34" s="693"/>
      <c r="CQB34" s="693"/>
      <c r="CQC34" s="693"/>
      <c r="CQD34" s="693"/>
      <c r="CQE34" s="693"/>
      <c r="CQF34" s="693"/>
      <c r="CQG34" s="693"/>
      <c r="CQH34" s="693"/>
      <c r="CQI34" s="693"/>
      <c r="CQJ34" s="693"/>
      <c r="CQK34" s="693"/>
      <c r="CQL34" s="693"/>
      <c r="CQM34" s="693"/>
      <c r="CQN34" s="693"/>
      <c r="CQO34" s="693"/>
      <c r="CQP34" s="693"/>
      <c r="CQQ34" s="693"/>
      <c r="CQR34" s="693"/>
      <c r="CQS34" s="693"/>
      <c r="CQT34" s="693"/>
      <c r="CQU34" s="693"/>
      <c r="CQV34" s="693"/>
      <c r="CQW34" s="693"/>
      <c r="CQX34" s="693"/>
      <c r="CQY34" s="693"/>
      <c r="CQZ34" s="693"/>
      <c r="CRA34" s="693"/>
      <c r="CRB34" s="693"/>
      <c r="CRC34" s="693"/>
      <c r="CRD34" s="693"/>
      <c r="CRE34" s="693"/>
      <c r="CRF34" s="693"/>
      <c r="CRG34" s="693"/>
      <c r="CRH34" s="693"/>
      <c r="CRI34" s="693"/>
      <c r="CRJ34" s="693"/>
      <c r="CRK34" s="693"/>
      <c r="CRL34" s="693"/>
      <c r="CRM34" s="693"/>
      <c r="CRN34" s="693"/>
      <c r="CRO34" s="693"/>
      <c r="CRP34" s="693"/>
      <c r="CRQ34" s="693"/>
      <c r="CRR34" s="693"/>
      <c r="CRS34" s="693"/>
      <c r="CRT34" s="693"/>
      <c r="CRU34" s="693"/>
      <c r="CRV34" s="693"/>
      <c r="CRW34" s="693"/>
      <c r="CRX34" s="693"/>
      <c r="CRY34" s="693"/>
      <c r="CRZ34" s="693"/>
      <c r="CSA34" s="693"/>
      <c r="CSB34" s="693"/>
      <c r="CSC34" s="693"/>
      <c r="CSD34" s="693"/>
      <c r="CSE34" s="693"/>
      <c r="CSF34" s="693"/>
      <c r="CSG34" s="693"/>
      <c r="CSH34" s="693"/>
      <c r="CSI34" s="693"/>
      <c r="CSJ34" s="693"/>
      <c r="CSK34" s="693"/>
      <c r="CSL34" s="693"/>
      <c r="CSM34" s="693"/>
      <c r="CSN34" s="693"/>
      <c r="CSO34" s="693"/>
      <c r="CSP34" s="693"/>
      <c r="CSQ34" s="693"/>
      <c r="CSR34" s="693"/>
      <c r="CSS34" s="693"/>
      <c r="CST34" s="693"/>
      <c r="CSU34" s="693"/>
      <c r="CSV34" s="693"/>
      <c r="CSW34" s="693"/>
      <c r="CSX34" s="693"/>
      <c r="CSY34" s="693"/>
      <c r="CSZ34" s="693"/>
      <c r="CTA34" s="693"/>
      <c r="CTB34" s="693"/>
      <c r="CTC34" s="693"/>
      <c r="CTD34" s="693"/>
      <c r="CTE34" s="693"/>
      <c r="CTF34" s="693"/>
      <c r="CTG34" s="693"/>
      <c r="CTH34" s="693"/>
      <c r="CTI34" s="693"/>
      <c r="CTJ34" s="693"/>
      <c r="CTK34" s="693"/>
      <c r="CTL34" s="693"/>
      <c r="CTM34" s="693"/>
      <c r="CTN34" s="693"/>
      <c r="CTO34" s="693"/>
      <c r="CTP34" s="693"/>
      <c r="CTQ34" s="693"/>
      <c r="CTR34" s="693"/>
      <c r="CTS34" s="693"/>
      <c r="CTT34" s="693"/>
      <c r="CTU34" s="693"/>
      <c r="CTV34" s="693"/>
      <c r="CTW34" s="693"/>
      <c r="CTX34" s="693"/>
      <c r="CTY34" s="693"/>
      <c r="CTZ34" s="693"/>
      <c r="CUA34" s="693"/>
      <c r="CUB34" s="693"/>
      <c r="CUC34" s="693"/>
      <c r="CUD34" s="693"/>
      <c r="CUE34" s="693"/>
      <c r="CUF34" s="693"/>
      <c r="CUG34" s="693"/>
      <c r="CUH34" s="693"/>
      <c r="CUI34" s="693"/>
      <c r="CUJ34" s="693"/>
      <c r="CUK34" s="693"/>
      <c r="CUL34" s="693"/>
      <c r="CUM34" s="693"/>
      <c r="CUN34" s="693"/>
      <c r="CUO34" s="693"/>
      <c r="CUP34" s="693"/>
      <c r="CUQ34" s="693"/>
      <c r="CUR34" s="693"/>
      <c r="CUS34" s="693"/>
      <c r="CUT34" s="693"/>
      <c r="CUU34" s="693"/>
      <c r="CUV34" s="693"/>
      <c r="CUW34" s="693"/>
      <c r="CUX34" s="693"/>
      <c r="CUY34" s="693"/>
      <c r="CUZ34" s="693"/>
      <c r="CVA34" s="693"/>
      <c r="CVB34" s="693"/>
      <c r="CVC34" s="693"/>
      <c r="CVD34" s="693"/>
      <c r="CVE34" s="693"/>
      <c r="CVF34" s="693"/>
      <c r="CVG34" s="693"/>
      <c r="CVH34" s="693"/>
      <c r="CVI34" s="693"/>
      <c r="CVJ34" s="693"/>
      <c r="CVK34" s="693"/>
      <c r="CVL34" s="693"/>
      <c r="CVM34" s="693"/>
      <c r="CVN34" s="693"/>
      <c r="CVO34" s="693"/>
      <c r="CVP34" s="693"/>
      <c r="CVQ34" s="693"/>
      <c r="CVR34" s="693"/>
      <c r="CVS34" s="693"/>
      <c r="CVT34" s="693"/>
      <c r="CVU34" s="693"/>
      <c r="CVV34" s="693"/>
      <c r="CVW34" s="693"/>
      <c r="CVX34" s="693"/>
      <c r="CVY34" s="693"/>
      <c r="CVZ34" s="693"/>
      <c r="CWA34" s="693"/>
      <c r="CWB34" s="693"/>
      <c r="CWC34" s="693"/>
      <c r="CWD34" s="693"/>
      <c r="CWE34" s="693"/>
      <c r="CWF34" s="693"/>
      <c r="CWG34" s="693"/>
      <c r="CWH34" s="693"/>
      <c r="CWI34" s="693"/>
      <c r="CWJ34" s="693"/>
      <c r="CWK34" s="693"/>
      <c r="CWL34" s="693"/>
      <c r="CWM34" s="693"/>
      <c r="CWN34" s="693"/>
      <c r="CWO34" s="693"/>
      <c r="CWP34" s="693"/>
      <c r="CWQ34" s="693"/>
      <c r="CWR34" s="693"/>
      <c r="CWS34" s="693"/>
      <c r="CWT34" s="693"/>
      <c r="CWU34" s="693"/>
      <c r="CWV34" s="693"/>
      <c r="CWW34" s="693"/>
      <c r="CWX34" s="693"/>
      <c r="CWY34" s="693"/>
      <c r="CWZ34" s="693"/>
      <c r="CXA34" s="693"/>
      <c r="CXB34" s="693"/>
      <c r="CXC34" s="693"/>
      <c r="CXD34" s="693"/>
      <c r="CXE34" s="693"/>
      <c r="CXF34" s="693"/>
      <c r="CXG34" s="693"/>
      <c r="CXH34" s="693"/>
      <c r="CXI34" s="693"/>
      <c r="CXJ34" s="693"/>
      <c r="CXK34" s="693"/>
      <c r="CXL34" s="693"/>
      <c r="CXM34" s="693"/>
      <c r="CXN34" s="693"/>
      <c r="CXO34" s="693"/>
      <c r="CXP34" s="693"/>
      <c r="CXQ34" s="693"/>
      <c r="CXR34" s="693"/>
      <c r="CXS34" s="693"/>
      <c r="CXT34" s="693"/>
      <c r="CXU34" s="693"/>
      <c r="CXV34" s="693"/>
      <c r="CXW34" s="693"/>
      <c r="CXX34" s="693"/>
      <c r="CXY34" s="693"/>
      <c r="CXZ34" s="693"/>
      <c r="CYA34" s="693"/>
      <c r="CYB34" s="693"/>
      <c r="CYC34" s="693"/>
      <c r="CYD34" s="693"/>
      <c r="CYE34" s="693"/>
      <c r="CYF34" s="693"/>
      <c r="CYG34" s="693"/>
      <c r="CYH34" s="693"/>
      <c r="CYI34" s="693"/>
      <c r="CYJ34" s="693"/>
      <c r="CYK34" s="693"/>
      <c r="CYL34" s="693"/>
      <c r="CYM34" s="693"/>
      <c r="CYN34" s="693"/>
      <c r="CYO34" s="693"/>
      <c r="CYP34" s="693"/>
      <c r="CYQ34" s="693"/>
      <c r="CYR34" s="693"/>
      <c r="CYS34" s="693"/>
      <c r="CYT34" s="693"/>
      <c r="CYU34" s="693"/>
      <c r="CYV34" s="693"/>
      <c r="CYW34" s="693"/>
      <c r="CYX34" s="693"/>
      <c r="CYY34" s="693"/>
      <c r="CYZ34" s="693"/>
      <c r="CZA34" s="693"/>
      <c r="CZB34" s="693"/>
      <c r="CZC34" s="693"/>
      <c r="CZD34" s="693"/>
      <c r="CZE34" s="693"/>
      <c r="CZF34" s="693"/>
      <c r="CZG34" s="693"/>
      <c r="CZH34" s="693"/>
      <c r="CZI34" s="693"/>
      <c r="CZJ34" s="693"/>
      <c r="CZK34" s="693"/>
      <c r="CZL34" s="693"/>
      <c r="CZM34" s="693"/>
      <c r="CZN34" s="693"/>
      <c r="CZO34" s="693"/>
      <c r="CZP34" s="693"/>
      <c r="CZQ34" s="693"/>
      <c r="CZR34" s="693"/>
      <c r="CZS34" s="693"/>
      <c r="CZT34" s="693"/>
      <c r="CZU34" s="693"/>
      <c r="CZV34" s="693"/>
      <c r="CZW34" s="693"/>
      <c r="CZX34" s="693"/>
      <c r="CZY34" s="693"/>
      <c r="CZZ34" s="693"/>
      <c r="DAA34" s="693"/>
      <c r="DAB34" s="693"/>
      <c r="DAC34" s="693"/>
      <c r="DAD34" s="693"/>
      <c r="DAE34" s="693"/>
      <c r="DAF34" s="693"/>
      <c r="DAG34" s="693"/>
      <c r="DAH34" s="693"/>
      <c r="DAI34" s="693"/>
      <c r="DAJ34" s="693"/>
      <c r="DAK34" s="693"/>
      <c r="DAL34" s="693"/>
      <c r="DAM34" s="693"/>
      <c r="DAN34" s="693"/>
      <c r="DAO34" s="693"/>
      <c r="DAP34" s="693"/>
      <c r="DAQ34" s="693"/>
      <c r="DAR34" s="693"/>
      <c r="DAS34" s="693"/>
      <c r="DAT34" s="693"/>
      <c r="DAU34" s="693"/>
      <c r="DAV34" s="693"/>
      <c r="DAW34" s="693"/>
      <c r="DAX34" s="693"/>
      <c r="DAY34" s="693"/>
      <c r="DAZ34" s="693"/>
      <c r="DBA34" s="693"/>
      <c r="DBB34" s="693"/>
      <c r="DBC34" s="693"/>
      <c r="DBD34" s="693"/>
      <c r="DBE34" s="693"/>
      <c r="DBF34" s="693"/>
      <c r="DBG34" s="693"/>
      <c r="DBH34" s="693"/>
      <c r="DBI34" s="693"/>
      <c r="DBJ34" s="693"/>
      <c r="DBK34" s="693"/>
      <c r="DBL34" s="693"/>
      <c r="DBM34" s="693"/>
      <c r="DBN34" s="693"/>
      <c r="DBO34" s="693"/>
      <c r="DBP34" s="693"/>
      <c r="DBQ34" s="693"/>
      <c r="DBR34" s="693"/>
      <c r="DBS34" s="693"/>
      <c r="DBT34" s="693"/>
      <c r="DBU34" s="693"/>
      <c r="DBV34" s="693"/>
      <c r="DBW34" s="693"/>
      <c r="DBX34" s="693"/>
      <c r="DBY34" s="693"/>
      <c r="DBZ34" s="693"/>
      <c r="DCA34" s="693"/>
      <c r="DCB34" s="693"/>
      <c r="DCC34" s="693"/>
      <c r="DCD34" s="693"/>
      <c r="DCE34" s="693"/>
      <c r="DCF34" s="693"/>
      <c r="DCG34" s="693"/>
      <c r="DCH34" s="693"/>
      <c r="DCI34" s="693"/>
      <c r="DCJ34" s="693"/>
      <c r="DCK34" s="693"/>
      <c r="DCL34" s="693"/>
      <c r="DCM34" s="693"/>
      <c r="DCN34" s="693"/>
      <c r="DCO34" s="693"/>
      <c r="DCP34" s="693"/>
      <c r="DCQ34" s="693"/>
      <c r="DCR34" s="693"/>
      <c r="DCS34" s="693"/>
      <c r="DCT34" s="693"/>
      <c r="DCU34" s="693"/>
      <c r="DCV34" s="693"/>
      <c r="DCW34" s="693"/>
      <c r="DCX34" s="693"/>
      <c r="DCY34" s="693"/>
      <c r="DCZ34" s="693"/>
      <c r="DDA34" s="693"/>
      <c r="DDB34" s="693"/>
      <c r="DDC34" s="693"/>
      <c r="DDD34" s="693"/>
      <c r="DDE34" s="693"/>
      <c r="DDF34" s="693"/>
      <c r="DDG34" s="693"/>
      <c r="DDH34" s="693"/>
      <c r="DDI34" s="693"/>
      <c r="DDJ34" s="693"/>
      <c r="DDK34" s="693"/>
      <c r="DDL34" s="693"/>
      <c r="DDM34" s="693"/>
      <c r="DDN34" s="693"/>
      <c r="DDO34" s="693"/>
      <c r="DDP34" s="693"/>
      <c r="DDQ34" s="693"/>
      <c r="DDR34" s="693"/>
      <c r="DDS34" s="693"/>
      <c r="DDT34" s="693"/>
      <c r="DDU34" s="693"/>
      <c r="DDV34" s="693"/>
      <c r="DDW34" s="693"/>
      <c r="DDX34" s="693"/>
      <c r="DDY34" s="693"/>
      <c r="DDZ34" s="693"/>
      <c r="DEA34" s="693"/>
      <c r="DEB34" s="693"/>
      <c r="DEC34" s="693"/>
      <c r="DED34" s="693"/>
      <c r="DEE34" s="693"/>
      <c r="DEF34" s="693"/>
      <c r="DEG34" s="693"/>
      <c r="DEH34" s="693"/>
      <c r="DEI34" s="693"/>
      <c r="DEJ34" s="693"/>
      <c r="DEK34" s="693"/>
      <c r="DEL34" s="693"/>
      <c r="DEM34" s="693"/>
      <c r="DEN34" s="693"/>
      <c r="DEO34" s="693"/>
      <c r="DEP34" s="693"/>
      <c r="DEQ34" s="693"/>
      <c r="DER34" s="693"/>
      <c r="DES34" s="693"/>
      <c r="DET34" s="693"/>
      <c r="DEU34" s="693"/>
      <c r="DEV34" s="693"/>
      <c r="DEW34" s="693"/>
      <c r="DEX34" s="693"/>
      <c r="DEY34" s="693"/>
      <c r="DEZ34" s="693"/>
      <c r="DFA34" s="693"/>
      <c r="DFB34" s="693"/>
      <c r="DFC34" s="693"/>
      <c r="DFD34" s="693"/>
      <c r="DFE34" s="693"/>
      <c r="DFF34" s="693"/>
      <c r="DFG34" s="693"/>
      <c r="DFH34" s="693"/>
      <c r="DFI34" s="693"/>
      <c r="DFJ34" s="693"/>
      <c r="DFK34" s="693"/>
      <c r="DFL34" s="693"/>
      <c r="DFM34" s="693"/>
      <c r="DFN34" s="693"/>
      <c r="DFO34" s="693"/>
      <c r="DFP34" s="693"/>
      <c r="DFQ34" s="693"/>
      <c r="DFR34" s="693"/>
      <c r="DFS34" s="693"/>
      <c r="DFT34" s="693"/>
      <c r="DFU34" s="693"/>
      <c r="DFV34" s="693"/>
      <c r="DFW34" s="693"/>
      <c r="DFX34" s="693"/>
      <c r="DFY34" s="693"/>
      <c r="DFZ34" s="693"/>
      <c r="DGA34" s="693"/>
      <c r="DGB34" s="693"/>
      <c r="DGC34" s="693"/>
      <c r="DGD34" s="693"/>
      <c r="DGE34" s="693"/>
      <c r="DGF34" s="693"/>
      <c r="DGG34" s="693"/>
      <c r="DGH34" s="693"/>
      <c r="DGI34" s="693"/>
      <c r="DGJ34" s="693"/>
      <c r="DGK34" s="693"/>
      <c r="DGL34" s="693"/>
      <c r="DGM34" s="693"/>
      <c r="DGN34" s="693"/>
      <c r="DGO34" s="693"/>
      <c r="DGP34" s="693"/>
      <c r="DGQ34" s="693"/>
      <c r="DGR34" s="693"/>
      <c r="DGS34" s="693"/>
      <c r="DGT34" s="693"/>
      <c r="DGU34" s="693"/>
      <c r="DGV34" s="693"/>
      <c r="DGW34" s="693"/>
      <c r="DGX34" s="693"/>
      <c r="DGY34" s="693"/>
      <c r="DGZ34" s="693"/>
      <c r="DHA34" s="693"/>
      <c r="DHB34" s="693"/>
      <c r="DHC34" s="693"/>
      <c r="DHD34" s="693"/>
      <c r="DHE34" s="693"/>
      <c r="DHF34" s="693"/>
      <c r="DHG34" s="693"/>
      <c r="DHH34" s="693"/>
      <c r="DHI34" s="693"/>
      <c r="DHJ34" s="693"/>
      <c r="DHK34" s="693"/>
      <c r="DHL34" s="693"/>
      <c r="DHM34" s="693"/>
      <c r="DHN34" s="693"/>
      <c r="DHO34" s="693"/>
      <c r="DHP34" s="693"/>
      <c r="DHQ34" s="693"/>
      <c r="DHR34" s="693"/>
      <c r="DHS34" s="693"/>
      <c r="DHT34" s="693"/>
      <c r="DHU34" s="693"/>
      <c r="DHV34" s="693"/>
      <c r="DHW34" s="693"/>
      <c r="DHX34" s="693"/>
      <c r="DHY34" s="693"/>
      <c r="DHZ34" s="693"/>
      <c r="DIA34" s="693"/>
      <c r="DIB34" s="693"/>
      <c r="DIC34" s="693"/>
      <c r="DID34" s="693"/>
      <c r="DIE34" s="693"/>
      <c r="DIF34" s="693"/>
      <c r="DIG34" s="693"/>
      <c r="DIH34" s="693"/>
      <c r="DII34" s="693"/>
      <c r="DIJ34" s="693"/>
      <c r="DIK34" s="693"/>
      <c r="DIL34" s="693"/>
      <c r="DIM34" s="693"/>
      <c r="DIN34" s="693"/>
      <c r="DIO34" s="693"/>
      <c r="DIP34" s="693"/>
      <c r="DIQ34" s="693"/>
      <c r="DIR34" s="693"/>
      <c r="DIS34" s="693"/>
      <c r="DIT34" s="693"/>
      <c r="DIU34" s="693"/>
      <c r="DIV34" s="693"/>
      <c r="DIW34" s="693"/>
      <c r="DIX34" s="693"/>
      <c r="DIY34" s="693"/>
      <c r="DIZ34" s="693"/>
      <c r="DJA34" s="693"/>
      <c r="DJB34" s="693"/>
      <c r="DJC34" s="693"/>
      <c r="DJD34" s="693"/>
      <c r="DJE34" s="693"/>
      <c r="DJF34" s="693"/>
      <c r="DJG34" s="693"/>
      <c r="DJH34" s="693"/>
      <c r="DJI34" s="693"/>
      <c r="DJJ34" s="693"/>
      <c r="DJK34" s="693"/>
      <c r="DJL34" s="693"/>
      <c r="DJM34" s="693"/>
      <c r="DJN34" s="693"/>
      <c r="DJO34" s="693"/>
      <c r="DJP34" s="693"/>
      <c r="DJQ34" s="693"/>
      <c r="DJR34" s="693"/>
      <c r="DJS34" s="693"/>
      <c r="DJT34" s="693"/>
      <c r="DJU34" s="693"/>
      <c r="DJV34" s="693"/>
      <c r="DJW34" s="693"/>
      <c r="DJX34" s="693"/>
      <c r="DJY34" s="693"/>
      <c r="DJZ34" s="693"/>
      <c r="DKA34" s="693"/>
      <c r="DKB34" s="693"/>
      <c r="DKC34" s="693"/>
      <c r="DKD34" s="693"/>
      <c r="DKE34" s="693"/>
      <c r="DKF34" s="693"/>
      <c r="DKG34" s="693"/>
      <c r="DKH34" s="693"/>
      <c r="DKI34" s="693"/>
      <c r="DKJ34" s="693"/>
      <c r="DKK34" s="693"/>
      <c r="DKL34" s="693"/>
      <c r="DKM34" s="693"/>
      <c r="DKN34" s="693"/>
      <c r="DKO34" s="693"/>
      <c r="DKP34" s="693"/>
      <c r="DKQ34" s="693"/>
      <c r="DKR34" s="693"/>
      <c r="DKS34" s="693"/>
      <c r="DKT34" s="693"/>
      <c r="DKU34" s="693"/>
      <c r="DKV34" s="693"/>
      <c r="DKW34" s="693"/>
      <c r="DKX34" s="693"/>
      <c r="DKY34" s="693"/>
      <c r="DKZ34" s="693"/>
      <c r="DLA34" s="693"/>
      <c r="DLB34" s="693"/>
      <c r="DLC34" s="693"/>
      <c r="DLD34" s="693"/>
      <c r="DLE34" s="693"/>
      <c r="DLF34" s="693"/>
      <c r="DLG34" s="693"/>
      <c r="DLH34" s="693"/>
      <c r="DLI34" s="693"/>
      <c r="DLJ34" s="693"/>
      <c r="DLK34" s="693"/>
      <c r="DLL34" s="693"/>
      <c r="DLM34" s="693"/>
      <c r="DLN34" s="693"/>
      <c r="DLO34" s="693"/>
      <c r="DLP34" s="693"/>
      <c r="DLQ34" s="693"/>
      <c r="DLR34" s="693"/>
      <c r="DLS34" s="693"/>
      <c r="DLT34" s="693"/>
      <c r="DLU34" s="693"/>
      <c r="DLV34" s="693"/>
      <c r="DLW34" s="693"/>
      <c r="DLX34" s="693"/>
      <c r="DLY34" s="693"/>
      <c r="DLZ34" s="693"/>
      <c r="DMA34" s="693"/>
      <c r="DMB34" s="693"/>
      <c r="DMC34" s="693"/>
      <c r="DMD34" s="693"/>
      <c r="DME34" s="693"/>
      <c r="DMF34" s="693"/>
      <c r="DMG34" s="693"/>
      <c r="DMH34" s="693"/>
      <c r="DMI34" s="693"/>
      <c r="DMJ34" s="693"/>
      <c r="DMK34" s="693"/>
      <c r="DML34" s="693"/>
      <c r="DMM34" s="693"/>
      <c r="DMN34" s="693"/>
      <c r="DMO34" s="693"/>
      <c r="DMP34" s="693"/>
      <c r="DMQ34" s="693"/>
      <c r="DMR34" s="693"/>
      <c r="DMS34" s="693"/>
      <c r="DMT34" s="693"/>
      <c r="DMU34" s="693"/>
      <c r="DMV34" s="693"/>
      <c r="DMW34" s="693"/>
      <c r="DMX34" s="693"/>
      <c r="DMY34" s="693"/>
      <c r="DMZ34" s="693"/>
      <c r="DNA34" s="693"/>
      <c r="DNB34" s="693"/>
      <c r="DNC34" s="693"/>
      <c r="DND34" s="693"/>
      <c r="DNE34" s="693"/>
      <c r="DNF34" s="693"/>
      <c r="DNG34" s="693"/>
      <c r="DNH34" s="693"/>
      <c r="DNI34" s="693"/>
      <c r="DNJ34" s="693"/>
      <c r="DNK34" s="693"/>
      <c r="DNL34" s="693"/>
      <c r="DNM34" s="693"/>
      <c r="DNN34" s="693"/>
      <c r="DNO34" s="693"/>
      <c r="DNP34" s="693"/>
      <c r="DNQ34" s="693"/>
      <c r="DNR34" s="693"/>
      <c r="DNS34" s="693"/>
      <c r="DNT34" s="693"/>
      <c r="DNU34" s="693"/>
      <c r="DNV34" s="693"/>
      <c r="DNW34" s="693"/>
      <c r="DNX34" s="693"/>
      <c r="DNY34" s="693"/>
      <c r="DNZ34" s="693"/>
      <c r="DOA34" s="693"/>
      <c r="DOB34" s="693"/>
      <c r="DOC34" s="693"/>
      <c r="DOD34" s="693"/>
      <c r="DOE34" s="693"/>
      <c r="DOF34" s="693"/>
      <c r="DOG34" s="693"/>
      <c r="DOH34" s="693"/>
      <c r="DOI34" s="693"/>
      <c r="DOJ34" s="693"/>
      <c r="DOK34" s="693"/>
      <c r="DOL34" s="693"/>
      <c r="DOM34" s="693"/>
      <c r="DON34" s="693"/>
      <c r="DOO34" s="693"/>
      <c r="DOP34" s="693"/>
      <c r="DOQ34" s="693"/>
      <c r="DOR34" s="693"/>
      <c r="DOS34" s="693"/>
      <c r="DOT34" s="693"/>
      <c r="DOU34" s="693"/>
      <c r="DOV34" s="693"/>
      <c r="DOW34" s="693"/>
      <c r="DOX34" s="693"/>
      <c r="DOY34" s="693"/>
      <c r="DOZ34" s="693"/>
      <c r="DPA34" s="693"/>
      <c r="DPB34" s="693"/>
      <c r="DPC34" s="693"/>
      <c r="DPD34" s="693"/>
      <c r="DPE34" s="693"/>
      <c r="DPF34" s="693"/>
      <c r="DPG34" s="693"/>
      <c r="DPH34" s="693"/>
      <c r="DPI34" s="693"/>
      <c r="DPJ34" s="693"/>
      <c r="DPK34" s="693"/>
      <c r="DPL34" s="693"/>
      <c r="DPM34" s="693"/>
      <c r="DPN34" s="693"/>
      <c r="DPO34" s="693"/>
      <c r="DPP34" s="693"/>
      <c r="DPQ34" s="693"/>
      <c r="DPR34" s="693"/>
      <c r="DPS34" s="693"/>
      <c r="DPT34" s="693"/>
      <c r="DPU34" s="693"/>
      <c r="DPV34" s="693"/>
      <c r="DPW34" s="693"/>
      <c r="DPX34" s="693"/>
      <c r="DPY34" s="693"/>
      <c r="DPZ34" s="693"/>
      <c r="DQA34" s="693"/>
      <c r="DQB34" s="693"/>
      <c r="DQC34" s="693"/>
      <c r="DQD34" s="693"/>
      <c r="DQE34" s="693"/>
      <c r="DQF34" s="693"/>
      <c r="DQG34" s="693"/>
      <c r="DQH34" s="693"/>
      <c r="DQI34" s="693"/>
      <c r="DQJ34" s="693"/>
      <c r="DQK34" s="693"/>
      <c r="DQL34" s="693"/>
      <c r="DQM34" s="693"/>
      <c r="DQN34" s="693"/>
      <c r="DQO34" s="693"/>
      <c r="DQP34" s="693"/>
      <c r="DQQ34" s="693"/>
      <c r="DQR34" s="693"/>
      <c r="DQS34" s="693"/>
      <c r="DQT34" s="693"/>
      <c r="DQU34" s="693"/>
      <c r="DQV34" s="693"/>
      <c r="DQW34" s="693"/>
      <c r="DQX34" s="693"/>
      <c r="DQY34" s="693"/>
      <c r="DQZ34" s="693"/>
      <c r="DRA34" s="693"/>
      <c r="DRB34" s="693"/>
      <c r="DRC34" s="693"/>
      <c r="DRD34" s="693"/>
      <c r="DRE34" s="693"/>
      <c r="DRF34" s="693"/>
      <c r="DRG34" s="693"/>
      <c r="DRH34" s="693"/>
      <c r="DRI34" s="693"/>
      <c r="DRJ34" s="693"/>
      <c r="DRK34" s="693"/>
      <c r="DRL34" s="693"/>
      <c r="DRM34" s="693"/>
      <c r="DRN34" s="693"/>
      <c r="DRO34" s="693"/>
      <c r="DRP34" s="693"/>
      <c r="DRQ34" s="693"/>
      <c r="DRR34" s="693"/>
      <c r="DRS34" s="693"/>
      <c r="DRT34" s="693"/>
      <c r="DRU34" s="693"/>
      <c r="DRV34" s="693"/>
      <c r="DRW34" s="693"/>
      <c r="DRX34" s="693"/>
      <c r="DRY34" s="693"/>
      <c r="DRZ34" s="693"/>
      <c r="DSA34" s="693"/>
      <c r="DSB34" s="693"/>
      <c r="DSC34" s="693"/>
      <c r="DSD34" s="693"/>
      <c r="DSE34" s="693"/>
      <c r="DSF34" s="693"/>
      <c r="DSG34" s="693"/>
      <c r="DSH34" s="693"/>
      <c r="DSI34" s="693"/>
      <c r="DSJ34" s="693"/>
      <c r="DSK34" s="693"/>
      <c r="DSL34" s="693"/>
      <c r="DSM34" s="693"/>
      <c r="DSN34" s="693"/>
      <c r="DSO34" s="693"/>
      <c r="DSP34" s="693"/>
      <c r="DSQ34" s="693"/>
      <c r="DSR34" s="693"/>
      <c r="DSS34" s="693"/>
      <c r="DST34" s="693"/>
      <c r="DSU34" s="693"/>
      <c r="DSV34" s="693"/>
      <c r="DSW34" s="693"/>
      <c r="DSX34" s="693"/>
      <c r="DSY34" s="693"/>
      <c r="DSZ34" s="693"/>
      <c r="DTA34" s="693"/>
      <c r="DTB34" s="693"/>
      <c r="DTC34" s="693"/>
      <c r="DTD34" s="693"/>
      <c r="DTE34" s="693"/>
      <c r="DTF34" s="693"/>
      <c r="DTG34" s="693"/>
      <c r="DTH34" s="693"/>
      <c r="DTI34" s="693"/>
      <c r="DTJ34" s="693"/>
      <c r="DTK34" s="693"/>
      <c r="DTL34" s="693"/>
      <c r="DTM34" s="693"/>
      <c r="DTN34" s="693"/>
      <c r="DTO34" s="693"/>
      <c r="DTP34" s="693"/>
      <c r="DTQ34" s="693"/>
      <c r="DTR34" s="693"/>
      <c r="DTS34" s="693"/>
      <c r="DTT34" s="693"/>
      <c r="DTU34" s="693"/>
      <c r="DTV34" s="693"/>
      <c r="DTW34" s="693"/>
      <c r="DTX34" s="693"/>
      <c r="DTY34" s="693"/>
      <c r="DTZ34" s="693"/>
      <c r="DUA34" s="693"/>
      <c r="DUB34" s="693"/>
      <c r="DUC34" s="693"/>
      <c r="DUD34" s="693"/>
      <c r="DUE34" s="693"/>
      <c r="DUF34" s="693"/>
      <c r="DUG34" s="693"/>
      <c r="DUH34" s="693"/>
      <c r="DUI34" s="693"/>
      <c r="DUJ34" s="693"/>
      <c r="DUK34" s="693"/>
      <c r="DUL34" s="693"/>
      <c r="DUM34" s="693"/>
      <c r="DUN34" s="693"/>
      <c r="DUO34" s="693"/>
      <c r="DUP34" s="693"/>
      <c r="DUQ34" s="693"/>
      <c r="DUR34" s="693"/>
      <c r="DUS34" s="693"/>
      <c r="DUT34" s="693"/>
      <c r="DUU34" s="693"/>
      <c r="DUV34" s="693"/>
      <c r="DUW34" s="693"/>
      <c r="DUX34" s="693"/>
      <c r="DUY34" s="693"/>
      <c r="DUZ34" s="693"/>
      <c r="DVA34" s="693"/>
      <c r="DVB34" s="693"/>
      <c r="DVC34" s="693"/>
      <c r="DVD34" s="693"/>
      <c r="DVE34" s="693"/>
      <c r="DVF34" s="693"/>
      <c r="DVG34" s="693"/>
      <c r="DVH34" s="693"/>
      <c r="DVI34" s="693"/>
      <c r="DVJ34" s="693"/>
      <c r="DVK34" s="693"/>
      <c r="DVL34" s="693"/>
      <c r="DVM34" s="693"/>
      <c r="DVN34" s="693"/>
      <c r="DVO34" s="693"/>
      <c r="DVP34" s="693"/>
      <c r="DVQ34" s="693"/>
      <c r="DVR34" s="693"/>
      <c r="DVS34" s="693"/>
      <c r="DVT34" s="693"/>
      <c r="DVU34" s="693"/>
      <c r="DVV34" s="693"/>
      <c r="DVW34" s="693"/>
      <c r="DVX34" s="693"/>
      <c r="DVY34" s="693"/>
      <c r="DVZ34" s="693"/>
      <c r="DWA34" s="693"/>
      <c r="DWB34" s="693"/>
      <c r="DWC34" s="693"/>
      <c r="DWD34" s="693"/>
      <c r="DWE34" s="693"/>
      <c r="DWF34" s="693"/>
      <c r="DWG34" s="693"/>
      <c r="DWH34" s="693"/>
      <c r="DWI34" s="693"/>
      <c r="DWJ34" s="693"/>
      <c r="DWK34" s="693"/>
      <c r="DWL34" s="693"/>
      <c r="DWM34" s="693"/>
      <c r="DWN34" s="693"/>
      <c r="DWO34" s="693"/>
      <c r="DWP34" s="693"/>
      <c r="DWQ34" s="693"/>
      <c r="DWR34" s="693"/>
      <c r="DWS34" s="693"/>
      <c r="DWT34" s="693"/>
      <c r="DWU34" s="693"/>
      <c r="DWV34" s="693"/>
      <c r="DWW34" s="693"/>
      <c r="DWX34" s="693"/>
      <c r="DWY34" s="693"/>
      <c r="DWZ34" s="693"/>
      <c r="DXA34" s="693"/>
      <c r="DXB34" s="693"/>
      <c r="DXC34" s="693"/>
      <c r="DXD34" s="693"/>
      <c r="DXE34" s="693"/>
      <c r="DXF34" s="693"/>
      <c r="DXG34" s="693"/>
      <c r="DXH34" s="693"/>
      <c r="DXI34" s="693"/>
      <c r="DXJ34" s="693"/>
      <c r="DXK34" s="693"/>
      <c r="DXL34" s="693"/>
      <c r="DXM34" s="693"/>
      <c r="DXN34" s="693"/>
      <c r="DXO34" s="693"/>
      <c r="DXP34" s="693"/>
      <c r="DXQ34" s="693"/>
      <c r="DXR34" s="693"/>
      <c r="DXS34" s="693"/>
      <c r="DXT34" s="693"/>
      <c r="DXU34" s="693"/>
      <c r="DXV34" s="693"/>
      <c r="DXW34" s="693"/>
      <c r="DXX34" s="693"/>
      <c r="DXY34" s="693"/>
      <c r="DXZ34" s="693"/>
      <c r="DYA34" s="693"/>
      <c r="DYB34" s="693"/>
      <c r="DYC34" s="693"/>
      <c r="DYD34" s="693"/>
      <c r="DYE34" s="693"/>
      <c r="DYF34" s="693"/>
      <c r="DYG34" s="693"/>
      <c r="DYH34" s="693"/>
      <c r="DYI34" s="693"/>
      <c r="DYJ34" s="693"/>
      <c r="DYK34" s="693"/>
      <c r="DYL34" s="693"/>
      <c r="DYM34" s="693"/>
      <c r="DYN34" s="693"/>
      <c r="DYO34" s="693"/>
      <c r="DYP34" s="693"/>
      <c r="DYQ34" s="693"/>
      <c r="DYR34" s="693"/>
      <c r="DYS34" s="693"/>
      <c r="DYT34" s="693"/>
      <c r="DYU34" s="693"/>
      <c r="DYV34" s="693"/>
      <c r="DYW34" s="693"/>
      <c r="DYX34" s="693"/>
      <c r="DYY34" s="693"/>
      <c r="DYZ34" s="693"/>
      <c r="DZA34" s="693"/>
      <c r="DZB34" s="693"/>
      <c r="DZC34" s="693"/>
      <c r="DZD34" s="693"/>
      <c r="DZE34" s="693"/>
      <c r="DZF34" s="693"/>
      <c r="DZG34" s="693"/>
      <c r="DZH34" s="693"/>
      <c r="DZI34" s="693"/>
      <c r="DZJ34" s="693"/>
      <c r="DZK34" s="693"/>
      <c r="DZL34" s="693"/>
      <c r="DZM34" s="693"/>
      <c r="DZN34" s="693"/>
      <c r="DZO34" s="693"/>
      <c r="DZP34" s="693"/>
      <c r="DZQ34" s="693"/>
      <c r="DZR34" s="693"/>
      <c r="DZS34" s="693"/>
      <c r="DZT34" s="693"/>
      <c r="DZU34" s="693"/>
      <c r="DZV34" s="693"/>
      <c r="DZW34" s="693"/>
      <c r="DZX34" s="693"/>
      <c r="DZY34" s="693"/>
      <c r="DZZ34" s="693"/>
      <c r="EAA34" s="693"/>
      <c r="EAB34" s="693"/>
      <c r="EAC34" s="693"/>
      <c r="EAD34" s="693"/>
      <c r="EAE34" s="693"/>
      <c r="EAF34" s="693"/>
      <c r="EAG34" s="693"/>
      <c r="EAH34" s="693"/>
      <c r="EAI34" s="693"/>
      <c r="EAJ34" s="693"/>
      <c r="EAK34" s="693"/>
      <c r="EAL34" s="693"/>
      <c r="EAM34" s="693"/>
      <c r="EAN34" s="693"/>
      <c r="EAO34" s="693"/>
      <c r="EAP34" s="693"/>
      <c r="EAQ34" s="693"/>
      <c r="EAR34" s="693"/>
      <c r="EAS34" s="693"/>
      <c r="EAT34" s="693"/>
      <c r="EAU34" s="693"/>
      <c r="EAV34" s="693"/>
      <c r="EAW34" s="693"/>
      <c r="EAX34" s="693"/>
      <c r="EAY34" s="693"/>
      <c r="EAZ34" s="693"/>
      <c r="EBA34" s="693"/>
      <c r="EBB34" s="693"/>
      <c r="EBC34" s="693"/>
      <c r="EBD34" s="693"/>
      <c r="EBE34" s="693"/>
      <c r="EBF34" s="693"/>
      <c r="EBG34" s="693"/>
      <c r="EBH34" s="693"/>
      <c r="EBI34" s="693"/>
      <c r="EBJ34" s="693"/>
      <c r="EBK34" s="693"/>
      <c r="EBL34" s="693"/>
      <c r="EBM34" s="693"/>
      <c r="EBN34" s="693"/>
      <c r="EBO34" s="693"/>
      <c r="EBP34" s="693"/>
      <c r="EBQ34" s="693"/>
      <c r="EBR34" s="693"/>
      <c r="EBS34" s="693"/>
      <c r="EBT34" s="693"/>
      <c r="EBU34" s="693"/>
      <c r="EBV34" s="693"/>
      <c r="EBW34" s="693"/>
      <c r="EBX34" s="693"/>
      <c r="EBY34" s="693"/>
      <c r="EBZ34" s="693"/>
      <c r="ECA34" s="693"/>
      <c r="ECB34" s="693"/>
      <c r="ECC34" s="693"/>
      <c r="ECD34" s="693"/>
      <c r="ECE34" s="693"/>
      <c r="ECF34" s="693"/>
      <c r="ECG34" s="693"/>
      <c r="ECH34" s="693"/>
      <c r="ECI34" s="693"/>
      <c r="ECJ34" s="693"/>
      <c r="ECK34" s="693"/>
      <c r="ECL34" s="693"/>
      <c r="ECM34" s="693"/>
      <c r="ECN34" s="693"/>
      <c r="ECO34" s="693"/>
      <c r="ECP34" s="693"/>
      <c r="ECQ34" s="693"/>
      <c r="ECR34" s="693"/>
      <c r="ECS34" s="693"/>
      <c r="ECT34" s="693"/>
      <c r="ECU34" s="693"/>
      <c r="ECV34" s="693"/>
      <c r="ECW34" s="693"/>
      <c r="ECX34" s="693"/>
      <c r="ECY34" s="693"/>
      <c r="ECZ34" s="693"/>
      <c r="EDA34" s="693"/>
      <c r="EDB34" s="693"/>
      <c r="EDC34" s="693"/>
      <c r="EDD34" s="693"/>
      <c r="EDE34" s="693"/>
      <c r="EDF34" s="693"/>
      <c r="EDG34" s="693"/>
      <c r="EDH34" s="693"/>
      <c r="EDI34" s="693"/>
      <c r="EDJ34" s="693"/>
      <c r="EDK34" s="693"/>
      <c r="EDL34" s="693"/>
      <c r="EDM34" s="693"/>
      <c r="EDN34" s="693"/>
      <c r="EDO34" s="693"/>
      <c r="EDP34" s="693"/>
      <c r="EDQ34" s="693"/>
      <c r="EDR34" s="693"/>
      <c r="EDS34" s="693"/>
      <c r="EDT34" s="693"/>
      <c r="EDU34" s="693"/>
      <c r="EDV34" s="693"/>
      <c r="EDW34" s="693"/>
      <c r="EDX34" s="693"/>
      <c r="EDY34" s="693"/>
      <c r="EDZ34" s="693"/>
      <c r="EEA34" s="693"/>
      <c r="EEB34" s="693"/>
      <c r="EEC34" s="693"/>
      <c r="EED34" s="693"/>
      <c r="EEE34" s="693"/>
      <c r="EEF34" s="693"/>
      <c r="EEG34" s="693"/>
      <c r="EEH34" s="693"/>
      <c r="EEI34" s="693"/>
      <c r="EEJ34" s="693"/>
      <c r="EEK34" s="693"/>
      <c r="EEL34" s="693"/>
      <c r="EEM34" s="693"/>
      <c r="EEN34" s="693"/>
      <c r="EEO34" s="693"/>
      <c r="EEP34" s="693"/>
      <c r="EEQ34" s="693"/>
      <c r="EER34" s="693"/>
      <c r="EES34" s="693"/>
      <c r="EET34" s="693"/>
      <c r="EEU34" s="693"/>
      <c r="EEV34" s="693"/>
      <c r="EEW34" s="693"/>
      <c r="EEX34" s="693"/>
      <c r="EEY34" s="693"/>
      <c r="EEZ34" s="693"/>
      <c r="EFA34" s="693"/>
      <c r="EFB34" s="693"/>
      <c r="EFC34" s="693"/>
      <c r="EFD34" s="693"/>
      <c r="EFE34" s="693"/>
      <c r="EFF34" s="693"/>
      <c r="EFG34" s="693"/>
      <c r="EFH34" s="693"/>
      <c r="EFI34" s="693"/>
      <c r="EFJ34" s="693"/>
      <c r="EFK34" s="693"/>
      <c r="EFL34" s="693"/>
      <c r="EFM34" s="693"/>
      <c r="EFN34" s="693"/>
      <c r="EFO34" s="693"/>
      <c r="EFP34" s="693"/>
      <c r="EFQ34" s="693"/>
      <c r="EFR34" s="693"/>
      <c r="EFS34" s="693"/>
      <c r="EFT34" s="693"/>
      <c r="EFU34" s="693"/>
      <c r="EFV34" s="693"/>
      <c r="EFW34" s="693"/>
      <c r="EFX34" s="693"/>
      <c r="EFY34" s="693"/>
      <c r="EFZ34" s="693"/>
      <c r="EGA34" s="693"/>
      <c r="EGB34" s="693"/>
      <c r="EGC34" s="693"/>
      <c r="EGD34" s="693"/>
      <c r="EGE34" s="693"/>
      <c r="EGF34" s="693"/>
      <c r="EGG34" s="693"/>
      <c r="EGH34" s="693"/>
      <c r="EGI34" s="693"/>
      <c r="EGJ34" s="693"/>
      <c r="EGK34" s="693"/>
      <c r="EGL34" s="693"/>
      <c r="EGM34" s="693"/>
      <c r="EGN34" s="693"/>
      <c r="EGO34" s="693"/>
      <c r="EGP34" s="693"/>
      <c r="EGQ34" s="693"/>
      <c r="EGR34" s="693"/>
      <c r="EGS34" s="693"/>
      <c r="EGT34" s="693"/>
      <c r="EGU34" s="693"/>
      <c r="EGV34" s="693"/>
      <c r="EGW34" s="693"/>
      <c r="EGX34" s="693"/>
      <c r="EGY34" s="693"/>
      <c r="EGZ34" s="693"/>
      <c r="EHA34" s="693"/>
      <c r="EHB34" s="693"/>
      <c r="EHC34" s="693"/>
      <c r="EHD34" s="693"/>
      <c r="EHE34" s="693"/>
      <c r="EHF34" s="693"/>
      <c r="EHG34" s="693"/>
      <c r="EHH34" s="693"/>
      <c r="EHI34" s="693"/>
      <c r="EHJ34" s="693"/>
      <c r="EHK34" s="693"/>
      <c r="EHL34" s="693"/>
      <c r="EHM34" s="693"/>
      <c r="EHN34" s="693"/>
      <c r="EHO34" s="693"/>
      <c r="EHP34" s="693"/>
      <c r="EHQ34" s="693"/>
      <c r="EHR34" s="693"/>
      <c r="EHS34" s="693"/>
      <c r="EHT34" s="693"/>
      <c r="EHU34" s="693"/>
      <c r="EHV34" s="693"/>
      <c r="EHW34" s="693"/>
      <c r="EHX34" s="693"/>
      <c r="EHY34" s="693"/>
      <c r="EHZ34" s="693"/>
      <c r="EIA34" s="693"/>
      <c r="EIB34" s="693"/>
      <c r="EIC34" s="693"/>
      <c r="EID34" s="693"/>
      <c r="EIE34" s="693"/>
      <c r="EIF34" s="693"/>
      <c r="EIG34" s="693"/>
      <c r="EIH34" s="693"/>
      <c r="EII34" s="693"/>
      <c r="EIJ34" s="693"/>
      <c r="EIK34" s="693"/>
      <c r="EIL34" s="693"/>
      <c r="EIM34" s="693"/>
      <c r="EIN34" s="693"/>
      <c r="EIO34" s="693"/>
      <c r="EIP34" s="693"/>
      <c r="EIQ34" s="693"/>
      <c r="EIR34" s="693"/>
      <c r="EIS34" s="693"/>
      <c r="EIT34" s="693"/>
      <c r="EIU34" s="693"/>
      <c r="EIV34" s="693"/>
      <c r="EIW34" s="693"/>
      <c r="EIX34" s="693"/>
      <c r="EIY34" s="693"/>
      <c r="EIZ34" s="693"/>
      <c r="EJA34" s="693"/>
      <c r="EJB34" s="693"/>
      <c r="EJC34" s="693"/>
      <c r="EJD34" s="693"/>
      <c r="EJE34" s="693"/>
      <c r="EJF34" s="693"/>
      <c r="EJG34" s="693"/>
      <c r="EJH34" s="693"/>
      <c r="EJI34" s="693"/>
      <c r="EJJ34" s="693"/>
      <c r="EJK34" s="693"/>
      <c r="EJL34" s="693"/>
      <c r="EJM34" s="693"/>
      <c r="EJN34" s="693"/>
      <c r="EJO34" s="693"/>
      <c r="EJP34" s="693"/>
      <c r="EJQ34" s="693"/>
      <c r="EJR34" s="693"/>
      <c r="EJS34" s="693"/>
      <c r="EJT34" s="693"/>
      <c r="EJU34" s="693"/>
      <c r="EJV34" s="693"/>
      <c r="EJW34" s="693"/>
      <c r="EJX34" s="693"/>
      <c r="EJY34" s="693"/>
      <c r="EJZ34" s="693"/>
      <c r="EKA34" s="693"/>
      <c r="EKB34" s="693"/>
      <c r="EKC34" s="693"/>
      <c r="EKD34" s="693"/>
      <c r="EKE34" s="693"/>
      <c r="EKF34" s="693"/>
      <c r="EKG34" s="693"/>
      <c r="EKH34" s="693"/>
      <c r="EKI34" s="693"/>
      <c r="EKJ34" s="693"/>
      <c r="EKK34" s="693"/>
      <c r="EKL34" s="693"/>
      <c r="EKM34" s="693"/>
      <c r="EKN34" s="693"/>
      <c r="EKO34" s="693"/>
      <c r="EKP34" s="693"/>
      <c r="EKQ34" s="693"/>
      <c r="EKR34" s="693"/>
      <c r="EKS34" s="693"/>
      <c r="EKT34" s="693"/>
      <c r="EKU34" s="693"/>
      <c r="EKV34" s="693"/>
      <c r="EKW34" s="693"/>
      <c r="EKX34" s="693"/>
      <c r="EKY34" s="693"/>
      <c r="EKZ34" s="693"/>
      <c r="ELA34" s="693"/>
      <c r="ELB34" s="693"/>
      <c r="ELC34" s="693"/>
      <c r="ELD34" s="693"/>
      <c r="ELE34" s="693"/>
      <c r="ELF34" s="693"/>
      <c r="ELG34" s="693"/>
      <c r="ELH34" s="693"/>
      <c r="ELI34" s="693"/>
      <c r="ELJ34" s="693"/>
      <c r="ELK34" s="693"/>
      <c r="ELL34" s="693"/>
      <c r="ELM34" s="693"/>
      <c r="ELN34" s="693"/>
      <c r="ELO34" s="693"/>
      <c r="ELP34" s="693"/>
      <c r="ELQ34" s="693"/>
      <c r="ELR34" s="693"/>
      <c r="ELS34" s="693"/>
      <c r="ELT34" s="693"/>
      <c r="ELU34" s="693"/>
      <c r="ELV34" s="693"/>
      <c r="ELW34" s="693"/>
      <c r="ELX34" s="693"/>
      <c r="ELY34" s="693"/>
      <c r="ELZ34" s="693"/>
      <c r="EMA34" s="693"/>
      <c r="EMB34" s="693"/>
      <c r="EMC34" s="693"/>
      <c r="EMD34" s="693"/>
      <c r="EME34" s="693"/>
      <c r="EMF34" s="693"/>
      <c r="EMG34" s="693"/>
      <c r="EMH34" s="693"/>
      <c r="EMI34" s="693"/>
      <c r="EMJ34" s="693"/>
      <c r="EMK34" s="693"/>
      <c r="EML34" s="693"/>
      <c r="EMM34" s="693"/>
      <c r="EMN34" s="693"/>
      <c r="EMO34" s="693"/>
      <c r="EMP34" s="693"/>
      <c r="EMQ34" s="693"/>
      <c r="EMR34" s="693"/>
      <c r="EMS34" s="693"/>
      <c r="EMT34" s="693"/>
      <c r="EMU34" s="693"/>
      <c r="EMV34" s="693"/>
      <c r="EMW34" s="693"/>
      <c r="EMX34" s="693"/>
      <c r="EMY34" s="693"/>
      <c r="EMZ34" s="693"/>
      <c r="ENA34" s="693"/>
      <c r="ENB34" s="693"/>
      <c r="ENC34" s="693"/>
      <c r="END34" s="693"/>
      <c r="ENE34" s="693"/>
      <c r="ENF34" s="693"/>
      <c r="ENG34" s="693"/>
      <c r="ENH34" s="693"/>
      <c r="ENI34" s="693"/>
      <c r="ENJ34" s="693"/>
      <c r="ENK34" s="693"/>
      <c r="ENL34" s="693"/>
      <c r="ENM34" s="693"/>
      <c r="ENN34" s="693"/>
      <c r="ENO34" s="693"/>
      <c r="ENP34" s="693"/>
      <c r="ENQ34" s="693"/>
      <c r="ENR34" s="693"/>
      <c r="ENS34" s="693"/>
      <c r="ENT34" s="693"/>
      <c r="ENU34" s="693"/>
      <c r="ENV34" s="693"/>
      <c r="ENW34" s="693"/>
      <c r="ENX34" s="693"/>
      <c r="ENY34" s="693"/>
      <c r="ENZ34" s="693"/>
      <c r="EOA34" s="693"/>
      <c r="EOB34" s="693"/>
      <c r="EOC34" s="693"/>
      <c r="EOD34" s="693"/>
      <c r="EOE34" s="693"/>
      <c r="EOF34" s="693"/>
      <c r="EOG34" s="693"/>
      <c r="EOH34" s="693"/>
      <c r="EOI34" s="693"/>
      <c r="EOJ34" s="693"/>
      <c r="EOK34" s="693"/>
      <c r="EOL34" s="693"/>
      <c r="EOM34" s="693"/>
      <c r="EON34" s="693"/>
      <c r="EOO34" s="693"/>
      <c r="EOP34" s="693"/>
      <c r="EOQ34" s="693"/>
      <c r="EOR34" s="693"/>
      <c r="EOS34" s="693"/>
      <c r="EOT34" s="693"/>
      <c r="EOU34" s="693"/>
      <c r="EOV34" s="693"/>
      <c r="EOW34" s="693"/>
      <c r="EOX34" s="693"/>
      <c r="EOY34" s="693"/>
      <c r="EOZ34" s="693"/>
      <c r="EPA34" s="693"/>
      <c r="EPB34" s="693"/>
      <c r="EPC34" s="693"/>
      <c r="EPD34" s="693"/>
      <c r="EPE34" s="693"/>
      <c r="EPF34" s="693"/>
      <c r="EPG34" s="693"/>
      <c r="EPH34" s="693"/>
      <c r="EPI34" s="693"/>
      <c r="EPJ34" s="693"/>
      <c r="EPK34" s="693"/>
      <c r="EPL34" s="693"/>
      <c r="EPM34" s="693"/>
      <c r="EPN34" s="693"/>
      <c r="EPO34" s="693"/>
      <c r="EPP34" s="693"/>
      <c r="EPQ34" s="693"/>
      <c r="EPR34" s="693"/>
      <c r="EPS34" s="693"/>
      <c r="EPT34" s="693"/>
      <c r="EPU34" s="693"/>
      <c r="EPV34" s="693"/>
      <c r="EPW34" s="693"/>
      <c r="EPX34" s="693"/>
      <c r="EPY34" s="693"/>
      <c r="EPZ34" s="693"/>
      <c r="EQA34" s="693"/>
      <c r="EQB34" s="693"/>
      <c r="EQC34" s="693"/>
      <c r="EQD34" s="693"/>
      <c r="EQE34" s="693"/>
      <c r="EQF34" s="693"/>
      <c r="EQG34" s="693"/>
      <c r="EQH34" s="693"/>
      <c r="EQI34" s="693"/>
      <c r="EQJ34" s="693"/>
      <c r="EQK34" s="693"/>
      <c r="EQL34" s="693"/>
      <c r="EQM34" s="693"/>
      <c r="EQN34" s="693"/>
      <c r="EQO34" s="693"/>
      <c r="EQP34" s="693"/>
      <c r="EQQ34" s="693"/>
      <c r="EQR34" s="693"/>
      <c r="EQS34" s="693"/>
      <c r="EQT34" s="693"/>
      <c r="EQU34" s="693"/>
      <c r="EQV34" s="693"/>
      <c r="EQW34" s="693"/>
      <c r="EQX34" s="693"/>
      <c r="EQY34" s="693"/>
      <c r="EQZ34" s="693"/>
      <c r="ERA34" s="693"/>
      <c r="ERB34" s="693"/>
      <c r="ERC34" s="693"/>
      <c r="ERD34" s="693"/>
      <c r="ERE34" s="693"/>
      <c r="ERF34" s="693"/>
      <c r="ERG34" s="693"/>
      <c r="ERH34" s="693"/>
      <c r="ERI34" s="693"/>
      <c r="ERJ34" s="693"/>
      <c r="ERK34" s="693"/>
      <c r="ERL34" s="693"/>
      <c r="ERM34" s="693"/>
      <c r="ERN34" s="693"/>
      <c r="ERO34" s="693"/>
      <c r="ERP34" s="693"/>
      <c r="ERQ34" s="693"/>
      <c r="ERR34" s="693"/>
      <c r="ERS34" s="693"/>
      <c r="ERT34" s="693"/>
      <c r="ERU34" s="693"/>
      <c r="ERV34" s="693"/>
      <c r="ERW34" s="693"/>
      <c r="ERX34" s="693"/>
      <c r="ERY34" s="693"/>
      <c r="ERZ34" s="693"/>
      <c r="ESA34" s="693"/>
      <c r="ESB34" s="693"/>
      <c r="ESC34" s="693"/>
      <c r="ESD34" s="693"/>
      <c r="ESE34" s="693"/>
      <c r="ESF34" s="693"/>
      <c r="ESG34" s="693"/>
      <c r="ESH34" s="693"/>
      <c r="ESI34" s="693"/>
      <c r="ESJ34" s="693"/>
      <c r="ESK34" s="693"/>
      <c r="ESL34" s="693"/>
      <c r="ESM34" s="693"/>
      <c r="ESN34" s="693"/>
      <c r="ESO34" s="693"/>
      <c r="ESP34" s="693"/>
      <c r="ESQ34" s="693"/>
      <c r="ESR34" s="693"/>
      <c r="ESS34" s="693"/>
      <c r="EST34" s="693"/>
      <c r="ESU34" s="693"/>
      <c r="ESV34" s="693"/>
      <c r="ESW34" s="693"/>
      <c r="ESX34" s="693"/>
      <c r="ESY34" s="693"/>
      <c r="ESZ34" s="693"/>
      <c r="ETA34" s="693"/>
      <c r="ETB34" s="693"/>
      <c r="ETC34" s="693"/>
      <c r="ETD34" s="693"/>
      <c r="ETE34" s="693"/>
      <c r="ETF34" s="693"/>
      <c r="ETG34" s="693"/>
      <c r="ETH34" s="693"/>
      <c r="ETI34" s="693"/>
      <c r="ETJ34" s="693"/>
      <c r="ETK34" s="693"/>
      <c r="ETL34" s="693"/>
      <c r="ETM34" s="693"/>
      <c r="ETN34" s="693"/>
      <c r="ETO34" s="693"/>
      <c r="ETP34" s="693"/>
      <c r="ETQ34" s="693"/>
      <c r="ETR34" s="693"/>
      <c r="ETS34" s="693"/>
      <c r="ETT34" s="693"/>
      <c r="ETU34" s="693"/>
      <c r="ETV34" s="693"/>
      <c r="ETW34" s="693"/>
      <c r="ETX34" s="693"/>
      <c r="ETY34" s="693"/>
      <c r="ETZ34" s="693"/>
      <c r="EUA34" s="693"/>
      <c r="EUB34" s="693"/>
      <c r="EUC34" s="693"/>
      <c r="EUD34" s="693"/>
      <c r="EUE34" s="693"/>
      <c r="EUF34" s="693"/>
      <c r="EUG34" s="693"/>
      <c r="EUH34" s="693"/>
      <c r="EUI34" s="693"/>
      <c r="EUJ34" s="693"/>
      <c r="EUK34" s="693"/>
      <c r="EUL34" s="693"/>
      <c r="EUM34" s="693"/>
      <c r="EUN34" s="693"/>
      <c r="EUO34" s="693"/>
      <c r="EUP34" s="693"/>
      <c r="EUQ34" s="693"/>
      <c r="EUR34" s="693"/>
      <c r="EUS34" s="693"/>
      <c r="EUT34" s="693"/>
      <c r="EUU34" s="693"/>
      <c r="EUV34" s="693"/>
      <c r="EUW34" s="693"/>
      <c r="EUX34" s="693"/>
      <c r="EUY34" s="693"/>
      <c r="EUZ34" s="693"/>
      <c r="EVA34" s="693"/>
      <c r="EVB34" s="693"/>
      <c r="EVC34" s="693"/>
      <c r="EVD34" s="693"/>
      <c r="EVE34" s="693"/>
      <c r="EVF34" s="693"/>
      <c r="EVG34" s="693"/>
      <c r="EVH34" s="693"/>
      <c r="EVI34" s="693"/>
      <c r="EVJ34" s="693"/>
      <c r="EVK34" s="693"/>
      <c r="EVL34" s="693"/>
      <c r="EVM34" s="693"/>
      <c r="EVN34" s="693"/>
      <c r="EVO34" s="693"/>
      <c r="EVP34" s="693"/>
      <c r="EVQ34" s="693"/>
      <c r="EVR34" s="693"/>
      <c r="EVS34" s="693"/>
      <c r="EVT34" s="693"/>
      <c r="EVU34" s="693"/>
      <c r="EVV34" s="693"/>
      <c r="EVW34" s="693"/>
      <c r="EVX34" s="693"/>
      <c r="EVY34" s="693"/>
      <c r="EVZ34" s="693"/>
      <c r="EWA34" s="693"/>
      <c r="EWB34" s="693"/>
      <c r="EWC34" s="693"/>
      <c r="EWD34" s="693"/>
      <c r="EWE34" s="693"/>
      <c r="EWF34" s="693"/>
      <c r="EWG34" s="693"/>
      <c r="EWH34" s="693"/>
      <c r="EWI34" s="693"/>
      <c r="EWJ34" s="693"/>
      <c r="EWK34" s="693"/>
      <c r="EWL34" s="693"/>
      <c r="EWM34" s="693"/>
      <c r="EWN34" s="693"/>
      <c r="EWO34" s="693"/>
      <c r="EWP34" s="693"/>
      <c r="EWQ34" s="693"/>
      <c r="EWR34" s="693"/>
      <c r="EWS34" s="693"/>
      <c r="EWT34" s="693"/>
      <c r="EWU34" s="693"/>
      <c r="EWV34" s="693"/>
      <c r="EWW34" s="693"/>
      <c r="EWX34" s="693"/>
      <c r="EWY34" s="693"/>
      <c r="EWZ34" s="693"/>
      <c r="EXA34" s="693"/>
      <c r="EXB34" s="693"/>
      <c r="EXC34" s="693"/>
      <c r="EXD34" s="693"/>
      <c r="EXE34" s="693"/>
      <c r="EXF34" s="693"/>
      <c r="EXG34" s="693"/>
      <c r="EXH34" s="693"/>
      <c r="EXI34" s="693"/>
      <c r="EXJ34" s="693"/>
      <c r="EXK34" s="693"/>
      <c r="EXL34" s="693"/>
      <c r="EXM34" s="693"/>
      <c r="EXN34" s="693"/>
      <c r="EXO34" s="693"/>
      <c r="EXP34" s="693"/>
      <c r="EXQ34" s="693"/>
      <c r="EXR34" s="693"/>
      <c r="EXS34" s="693"/>
      <c r="EXT34" s="693"/>
      <c r="EXU34" s="693"/>
      <c r="EXV34" s="693"/>
      <c r="EXW34" s="693"/>
      <c r="EXX34" s="693"/>
      <c r="EXY34" s="693"/>
      <c r="EXZ34" s="693"/>
      <c r="EYA34" s="693"/>
      <c r="EYB34" s="693"/>
      <c r="EYC34" s="693"/>
      <c r="EYD34" s="693"/>
      <c r="EYE34" s="693"/>
      <c r="EYF34" s="693"/>
      <c r="EYG34" s="693"/>
      <c r="EYH34" s="693"/>
      <c r="EYI34" s="693"/>
      <c r="EYJ34" s="693"/>
      <c r="EYK34" s="693"/>
      <c r="EYL34" s="693"/>
      <c r="EYM34" s="693"/>
      <c r="EYN34" s="693"/>
      <c r="EYO34" s="693"/>
      <c r="EYP34" s="693"/>
      <c r="EYQ34" s="693"/>
      <c r="EYR34" s="693"/>
      <c r="EYS34" s="693"/>
      <c r="EYT34" s="693"/>
      <c r="EYU34" s="693"/>
      <c r="EYV34" s="693"/>
      <c r="EYW34" s="693"/>
      <c r="EYX34" s="693"/>
      <c r="EYY34" s="693"/>
      <c r="EYZ34" s="693"/>
      <c r="EZA34" s="693"/>
      <c r="EZB34" s="693"/>
      <c r="EZC34" s="693"/>
      <c r="EZD34" s="693"/>
      <c r="EZE34" s="693"/>
      <c r="EZF34" s="693"/>
      <c r="EZG34" s="693"/>
      <c r="EZH34" s="693"/>
      <c r="EZI34" s="693"/>
      <c r="EZJ34" s="693"/>
      <c r="EZK34" s="693"/>
      <c r="EZL34" s="693"/>
      <c r="EZM34" s="693"/>
      <c r="EZN34" s="693"/>
      <c r="EZO34" s="693"/>
      <c r="EZP34" s="693"/>
      <c r="EZQ34" s="693"/>
      <c r="EZR34" s="693"/>
      <c r="EZS34" s="693"/>
      <c r="EZT34" s="693"/>
      <c r="EZU34" s="693"/>
      <c r="EZV34" s="693"/>
      <c r="EZW34" s="693"/>
      <c r="EZX34" s="693"/>
      <c r="EZY34" s="693"/>
      <c r="EZZ34" s="693"/>
      <c r="FAA34" s="693"/>
      <c r="FAB34" s="693"/>
      <c r="FAC34" s="693"/>
      <c r="FAD34" s="693"/>
      <c r="FAE34" s="693"/>
      <c r="FAF34" s="693"/>
      <c r="FAG34" s="693"/>
      <c r="FAH34" s="693"/>
      <c r="FAI34" s="693"/>
      <c r="FAJ34" s="693"/>
      <c r="FAK34" s="693"/>
      <c r="FAL34" s="693"/>
      <c r="FAM34" s="693"/>
      <c r="FAN34" s="693"/>
      <c r="FAO34" s="693"/>
      <c r="FAP34" s="693"/>
      <c r="FAQ34" s="693"/>
      <c r="FAR34" s="693"/>
      <c r="FAS34" s="693"/>
      <c r="FAT34" s="693"/>
      <c r="FAU34" s="693"/>
      <c r="FAV34" s="693"/>
      <c r="FAW34" s="693"/>
      <c r="FAX34" s="693"/>
      <c r="FAY34" s="693"/>
      <c r="FAZ34" s="693"/>
      <c r="FBA34" s="693"/>
      <c r="FBB34" s="693"/>
      <c r="FBC34" s="693"/>
      <c r="FBD34" s="693"/>
      <c r="FBE34" s="693"/>
      <c r="FBF34" s="693"/>
      <c r="FBG34" s="693"/>
      <c r="FBH34" s="693"/>
      <c r="FBI34" s="693"/>
      <c r="FBJ34" s="693"/>
      <c r="FBK34" s="693"/>
      <c r="FBL34" s="693"/>
      <c r="FBM34" s="693"/>
      <c r="FBN34" s="693"/>
      <c r="FBO34" s="693"/>
      <c r="FBP34" s="693"/>
      <c r="FBQ34" s="693"/>
      <c r="FBR34" s="693"/>
      <c r="FBS34" s="693"/>
      <c r="FBT34" s="693"/>
      <c r="FBU34" s="693"/>
      <c r="FBV34" s="693"/>
      <c r="FBW34" s="693"/>
      <c r="FBX34" s="693"/>
      <c r="FBY34" s="693"/>
      <c r="FBZ34" s="693"/>
      <c r="FCA34" s="693"/>
      <c r="FCB34" s="693"/>
      <c r="FCC34" s="693"/>
      <c r="FCD34" s="693"/>
      <c r="FCE34" s="693"/>
      <c r="FCF34" s="693"/>
      <c r="FCG34" s="693"/>
      <c r="FCH34" s="693"/>
      <c r="FCI34" s="693"/>
      <c r="FCJ34" s="693"/>
      <c r="FCK34" s="693"/>
      <c r="FCL34" s="693"/>
      <c r="FCM34" s="693"/>
      <c r="FCN34" s="693"/>
      <c r="FCO34" s="693"/>
      <c r="FCP34" s="693"/>
      <c r="FCQ34" s="693"/>
      <c r="FCR34" s="693"/>
      <c r="FCS34" s="693"/>
      <c r="FCT34" s="693"/>
      <c r="FCU34" s="693"/>
      <c r="FCV34" s="693"/>
      <c r="FCW34" s="693"/>
      <c r="FCX34" s="693"/>
      <c r="FCY34" s="693"/>
      <c r="FCZ34" s="693"/>
      <c r="FDA34" s="693"/>
      <c r="FDB34" s="693"/>
      <c r="FDC34" s="693"/>
      <c r="FDD34" s="693"/>
      <c r="FDE34" s="693"/>
      <c r="FDF34" s="693"/>
      <c r="FDG34" s="693"/>
      <c r="FDH34" s="693"/>
      <c r="FDI34" s="693"/>
      <c r="FDJ34" s="693"/>
      <c r="FDK34" s="693"/>
      <c r="FDL34" s="693"/>
      <c r="FDM34" s="693"/>
      <c r="FDN34" s="693"/>
      <c r="FDO34" s="693"/>
      <c r="FDP34" s="693"/>
      <c r="FDQ34" s="693"/>
      <c r="FDR34" s="693"/>
      <c r="FDS34" s="693"/>
      <c r="FDT34" s="693"/>
      <c r="FDU34" s="693"/>
      <c r="FDV34" s="693"/>
      <c r="FDW34" s="693"/>
      <c r="FDX34" s="693"/>
      <c r="FDY34" s="693"/>
      <c r="FDZ34" s="693"/>
      <c r="FEA34" s="693"/>
      <c r="FEB34" s="693"/>
      <c r="FEC34" s="693"/>
      <c r="FED34" s="693"/>
      <c r="FEE34" s="693"/>
      <c r="FEF34" s="693"/>
      <c r="FEG34" s="693"/>
      <c r="FEH34" s="693"/>
      <c r="FEI34" s="693"/>
      <c r="FEJ34" s="693"/>
      <c r="FEK34" s="693"/>
      <c r="FEL34" s="693"/>
      <c r="FEM34" s="693"/>
      <c r="FEN34" s="693"/>
      <c r="FEO34" s="693"/>
      <c r="FEP34" s="693"/>
      <c r="FEQ34" s="693"/>
      <c r="FER34" s="693"/>
      <c r="FES34" s="693"/>
      <c r="FET34" s="693"/>
      <c r="FEU34" s="693"/>
      <c r="FEV34" s="693"/>
      <c r="FEW34" s="693"/>
      <c r="FEX34" s="693"/>
      <c r="FEY34" s="693"/>
      <c r="FEZ34" s="693"/>
      <c r="FFA34" s="693"/>
      <c r="FFB34" s="693"/>
      <c r="FFC34" s="693"/>
      <c r="FFD34" s="693"/>
      <c r="FFE34" s="693"/>
      <c r="FFF34" s="693"/>
      <c r="FFG34" s="693"/>
      <c r="FFH34" s="693"/>
      <c r="FFI34" s="693"/>
      <c r="FFJ34" s="693"/>
      <c r="FFK34" s="693"/>
      <c r="FFL34" s="693"/>
      <c r="FFM34" s="693"/>
      <c r="FFN34" s="693"/>
      <c r="FFO34" s="693"/>
      <c r="FFP34" s="693"/>
      <c r="FFQ34" s="693"/>
      <c r="FFR34" s="693"/>
      <c r="FFS34" s="693"/>
      <c r="FFT34" s="693"/>
      <c r="FFU34" s="693"/>
      <c r="FFV34" s="693"/>
      <c r="FFW34" s="693"/>
      <c r="FFX34" s="693"/>
      <c r="FFY34" s="693"/>
      <c r="FFZ34" s="693"/>
      <c r="FGA34" s="693"/>
      <c r="FGB34" s="693"/>
      <c r="FGC34" s="693"/>
      <c r="FGD34" s="693"/>
      <c r="FGE34" s="693"/>
      <c r="FGF34" s="693"/>
      <c r="FGG34" s="693"/>
      <c r="FGH34" s="693"/>
      <c r="FGI34" s="693"/>
      <c r="FGJ34" s="693"/>
      <c r="FGK34" s="693"/>
      <c r="FGL34" s="693"/>
      <c r="FGM34" s="693"/>
      <c r="FGN34" s="693"/>
      <c r="FGO34" s="693"/>
      <c r="FGP34" s="693"/>
      <c r="FGQ34" s="693"/>
      <c r="FGR34" s="693"/>
      <c r="FGS34" s="693"/>
      <c r="FGT34" s="693"/>
      <c r="FGU34" s="693"/>
      <c r="FGV34" s="693"/>
      <c r="FGW34" s="693"/>
      <c r="FGX34" s="693"/>
      <c r="FGY34" s="693"/>
      <c r="FGZ34" s="693"/>
      <c r="FHA34" s="693"/>
      <c r="FHB34" s="693"/>
      <c r="FHC34" s="693"/>
      <c r="FHD34" s="693"/>
      <c r="FHE34" s="693"/>
      <c r="FHF34" s="693"/>
      <c r="FHG34" s="693"/>
      <c r="FHH34" s="693"/>
      <c r="FHI34" s="693"/>
      <c r="FHJ34" s="693"/>
      <c r="FHK34" s="693"/>
      <c r="FHL34" s="693"/>
      <c r="FHM34" s="693"/>
      <c r="FHN34" s="693"/>
      <c r="FHO34" s="693"/>
      <c r="FHP34" s="693"/>
      <c r="FHQ34" s="693"/>
      <c r="FHR34" s="693"/>
      <c r="FHS34" s="693"/>
      <c r="FHT34" s="693"/>
      <c r="FHU34" s="693"/>
      <c r="FHV34" s="693"/>
      <c r="FHW34" s="693"/>
      <c r="FHX34" s="693"/>
      <c r="FHY34" s="693"/>
      <c r="FHZ34" s="693"/>
      <c r="FIA34" s="693"/>
      <c r="FIB34" s="693"/>
      <c r="FIC34" s="693"/>
      <c r="FID34" s="693"/>
      <c r="FIE34" s="693"/>
      <c r="FIF34" s="693"/>
      <c r="FIG34" s="693"/>
      <c r="FIH34" s="693"/>
      <c r="FII34" s="693"/>
      <c r="FIJ34" s="693"/>
      <c r="FIK34" s="693"/>
      <c r="FIL34" s="693"/>
      <c r="FIM34" s="693"/>
      <c r="FIN34" s="693"/>
      <c r="FIO34" s="693"/>
      <c r="FIP34" s="693"/>
      <c r="FIQ34" s="693"/>
      <c r="FIR34" s="693"/>
      <c r="FIS34" s="693"/>
      <c r="FIT34" s="693"/>
      <c r="FIU34" s="693"/>
      <c r="FIV34" s="693"/>
      <c r="FIW34" s="693"/>
      <c r="FIX34" s="693"/>
      <c r="FIY34" s="693"/>
      <c r="FIZ34" s="693"/>
      <c r="FJA34" s="693"/>
      <c r="FJB34" s="693"/>
      <c r="FJC34" s="693"/>
      <c r="FJD34" s="693"/>
      <c r="FJE34" s="693"/>
      <c r="FJF34" s="693"/>
      <c r="FJG34" s="693"/>
      <c r="FJH34" s="693"/>
      <c r="FJI34" s="693"/>
      <c r="FJJ34" s="693"/>
      <c r="FJK34" s="693"/>
      <c r="FJL34" s="693"/>
      <c r="FJM34" s="693"/>
      <c r="FJN34" s="693"/>
      <c r="FJO34" s="693"/>
      <c r="FJP34" s="693"/>
      <c r="FJQ34" s="693"/>
      <c r="FJR34" s="693"/>
      <c r="FJS34" s="693"/>
      <c r="FJT34" s="693"/>
      <c r="FJU34" s="693"/>
      <c r="FJV34" s="693"/>
      <c r="FJW34" s="693"/>
      <c r="FJX34" s="693"/>
      <c r="FJY34" s="693"/>
      <c r="FJZ34" s="693"/>
      <c r="FKA34" s="693"/>
      <c r="FKB34" s="693"/>
      <c r="FKC34" s="693"/>
      <c r="FKD34" s="693"/>
      <c r="FKE34" s="693"/>
      <c r="FKF34" s="693"/>
      <c r="FKG34" s="693"/>
      <c r="FKH34" s="693"/>
      <c r="FKI34" s="693"/>
      <c r="FKJ34" s="693"/>
      <c r="FKK34" s="693"/>
      <c r="FKL34" s="693"/>
      <c r="FKM34" s="693"/>
      <c r="FKN34" s="693"/>
      <c r="FKO34" s="693"/>
      <c r="FKP34" s="693"/>
      <c r="FKQ34" s="693"/>
      <c r="FKR34" s="693"/>
      <c r="FKS34" s="693"/>
      <c r="FKT34" s="693"/>
      <c r="FKU34" s="693"/>
      <c r="FKV34" s="693"/>
      <c r="FKW34" s="693"/>
      <c r="FKX34" s="693"/>
      <c r="FKY34" s="693"/>
      <c r="FKZ34" s="693"/>
      <c r="FLA34" s="693"/>
      <c r="FLB34" s="693"/>
      <c r="FLC34" s="693"/>
      <c r="FLD34" s="693"/>
      <c r="FLE34" s="693"/>
      <c r="FLF34" s="693"/>
      <c r="FLG34" s="693"/>
      <c r="FLH34" s="693"/>
      <c r="FLI34" s="693"/>
      <c r="FLJ34" s="693"/>
      <c r="FLK34" s="693"/>
      <c r="FLL34" s="693"/>
      <c r="FLM34" s="693"/>
      <c r="FLN34" s="693"/>
      <c r="FLO34" s="693"/>
      <c r="FLP34" s="693"/>
      <c r="FLQ34" s="693"/>
      <c r="FLR34" s="693"/>
      <c r="FLS34" s="693"/>
      <c r="FLT34" s="693"/>
      <c r="FLU34" s="693"/>
      <c r="FLV34" s="693"/>
      <c r="FLW34" s="693"/>
      <c r="FLX34" s="693"/>
      <c r="FLY34" s="693"/>
      <c r="FLZ34" s="693"/>
      <c r="FMA34" s="693"/>
      <c r="FMB34" s="693"/>
      <c r="FMC34" s="693"/>
      <c r="FMD34" s="693"/>
      <c r="FME34" s="693"/>
      <c r="FMF34" s="693"/>
      <c r="FMG34" s="693"/>
      <c r="FMH34" s="693"/>
      <c r="FMI34" s="693"/>
      <c r="FMJ34" s="693"/>
      <c r="FMK34" s="693"/>
      <c r="FML34" s="693"/>
      <c r="FMM34" s="693"/>
      <c r="FMN34" s="693"/>
      <c r="FMO34" s="693"/>
      <c r="FMP34" s="693"/>
      <c r="FMQ34" s="693"/>
      <c r="FMR34" s="693"/>
      <c r="FMS34" s="693"/>
      <c r="FMT34" s="693"/>
      <c r="FMU34" s="693"/>
      <c r="FMV34" s="693"/>
      <c r="FMW34" s="693"/>
      <c r="FMX34" s="693"/>
      <c r="FMY34" s="693"/>
      <c r="FMZ34" s="693"/>
      <c r="FNA34" s="693"/>
      <c r="FNB34" s="693"/>
      <c r="FNC34" s="693"/>
      <c r="FND34" s="693"/>
      <c r="FNE34" s="693"/>
      <c r="FNF34" s="693"/>
      <c r="FNG34" s="693"/>
      <c r="FNH34" s="693"/>
      <c r="FNI34" s="693"/>
      <c r="FNJ34" s="693"/>
      <c r="FNK34" s="693"/>
      <c r="FNL34" s="693"/>
      <c r="FNM34" s="693"/>
      <c r="FNN34" s="693"/>
      <c r="FNO34" s="693"/>
      <c r="FNP34" s="693"/>
      <c r="FNQ34" s="693"/>
      <c r="FNR34" s="693"/>
      <c r="FNS34" s="693"/>
      <c r="FNT34" s="693"/>
      <c r="FNU34" s="693"/>
      <c r="FNV34" s="693"/>
      <c r="FNW34" s="693"/>
      <c r="FNX34" s="693"/>
      <c r="FNY34" s="693"/>
      <c r="FNZ34" s="693"/>
      <c r="FOA34" s="693"/>
      <c r="FOB34" s="693"/>
      <c r="FOC34" s="693"/>
      <c r="FOD34" s="693"/>
      <c r="FOE34" s="693"/>
      <c r="FOF34" s="693"/>
      <c r="FOG34" s="693"/>
      <c r="FOH34" s="693"/>
      <c r="FOI34" s="693"/>
      <c r="FOJ34" s="693"/>
      <c r="FOK34" s="693"/>
      <c r="FOL34" s="693"/>
      <c r="FOM34" s="693"/>
      <c r="FON34" s="693"/>
      <c r="FOO34" s="693"/>
      <c r="FOP34" s="693"/>
      <c r="FOQ34" s="693"/>
      <c r="FOR34" s="693"/>
      <c r="FOS34" s="693"/>
      <c r="FOT34" s="693"/>
      <c r="FOU34" s="693"/>
      <c r="FOV34" s="693"/>
      <c r="FOW34" s="693"/>
      <c r="FOX34" s="693"/>
      <c r="FOY34" s="693"/>
      <c r="FOZ34" s="693"/>
      <c r="FPA34" s="693"/>
      <c r="FPB34" s="693"/>
      <c r="FPC34" s="693"/>
      <c r="FPD34" s="693"/>
      <c r="FPE34" s="693"/>
      <c r="FPF34" s="693"/>
      <c r="FPG34" s="693"/>
      <c r="FPH34" s="693"/>
      <c r="FPI34" s="693"/>
      <c r="FPJ34" s="693"/>
      <c r="FPK34" s="693"/>
      <c r="FPL34" s="693"/>
      <c r="FPM34" s="693"/>
      <c r="FPN34" s="693"/>
      <c r="FPO34" s="693"/>
      <c r="FPP34" s="693"/>
      <c r="FPQ34" s="693"/>
      <c r="FPR34" s="693"/>
      <c r="FPS34" s="693"/>
      <c r="FPT34" s="693"/>
      <c r="FPU34" s="693"/>
      <c r="FPV34" s="693"/>
      <c r="FPW34" s="693"/>
      <c r="FPX34" s="693"/>
      <c r="FPY34" s="693"/>
      <c r="FPZ34" s="693"/>
      <c r="FQA34" s="693"/>
      <c r="FQB34" s="693"/>
      <c r="FQC34" s="693"/>
      <c r="FQD34" s="693"/>
      <c r="FQE34" s="693"/>
      <c r="FQF34" s="693"/>
      <c r="FQG34" s="693"/>
      <c r="FQH34" s="693"/>
      <c r="FQI34" s="693"/>
      <c r="FQJ34" s="693"/>
      <c r="FQK34" s="693"/>
      <c r="FQL34" s="693"/>
      <c r="FQM34" s="693"/>
      <c r="FQN34" s="693"/>
      <c r="FQO34" s="693"/>
      <c r="FQP34" s="693"/>
      <c r="FQQ34" s="693"/>
      <c r="FQR34" s="693"/>
      <c r="FQS34" s="693"/>
      <c r="FQT34" s="693"/>
      <c r="FQU34" s="693"/>
      <c r="FQV34" s="693"/>
      <c r="FQW34" s="693"/>
      <c r="FQX34" s="693"/>
      <c r="FQY34" s="693"/>
      <c r="FQZ34" s="693"/>
      <c r="FRA34" s="693"/>
      <c r="FRB34" s="693"/>
      <c r="FRC34" s="693"/>
      <c r="FRD34" s="693"/>
      <c r="FRE34" s="693"/>
      <c r="FRF34" s="693"/>
      <c r="FRG34" s="693"/>
      <c r="FRH34" s="693"/>
      <c r="FRI34" s="693"/>
      <c r="FRJ34" s="693"/>
      <c r="FRK34" s="693"/>
      <c r="FRL34" s="693"/>
      <c r="FRM34" s="693"/>
      <c r="FRN34" s="693"/>
      <c r="FRO34" s="693"/>
      <c r="FRP34" s="693"/>
      <c r="FRQ34" s="693"/>
      <c r="FRR34" s="693"/>
      <c r="FRS34" s="693"/>
      <c r="FRT34" s="693"/>
      <c r="FRU34" s="693"/>
      <c r="FRV34" s="693"/>
      <c r="FRW34" s="693"/>
      <c r="FRX34" s="693"/>
      <c r="FRY34" s="693"/>
      <c r="FRZ34" s="693"/>
      <c r="FSA34" s="693"/>
      <c r="FSB34" s="693"/>
      <c r="FSC34" s="693"/>
      <c r="FSD34" s="693"/>
      <c r="FSE34" s="693"/>
      <c r="FSF34" s="693"/>
      <c r="FSG34" s="693"/>
      <c r="FSH34" s="693"/>
      <c r="FSI34" s="693"/>
      <c r="FSJ34" s="693"/>
      <c r="FSK34" s="693"/>
      <c r="FSL34" s="693"/>
      <c r="FSM34" s="693"/>
      <c r="FSN34" s="693"/>
      <c r="FSO34" s="693"/>
      <c r="FSP34" s="693"/>
      <c r="FSQ34" s="693"/>
      <c r="FSR34" s="693"/>
      <c r="FSS34" s="693"/>
      <c r="FST34" s="693"/>
      <c r="FSU34" s="693"/>
      <c r="FSV34" s="693"/>
      <c r="FSW34" s="693"/>
      <c r="FSX34" s="693"/>
      <c r="FSY34" s="693"/>
      <c r="FSZ34" s="693"/>
      <c r="FTA34" s="693"/>
      <c r="FTB34" s="693"/>
      <c r="FTC34" s="693"/>
      <c r="FTD34" s="693"/>
      <c r="FTE34" s="693"/>
      <c r="FTF34" s="693"/>
      <c r="FTG34" s="693"/>
      <c r="FTH34" s="693"/>
      <c r="FTI34" s="693"/>
      <c r="FTJ34" s="693"/>
      <c r="FTK34" s="693"/>
      <c r="FTL34" s="693"/>
      <c r="FTM34" s="693"/>
      <c r="FTN34" s="693"/>
      <c r="FTO34" s="693"/>
      <c r="FTP34" s="693"/>
      <c r="FTQ34" s="693"/>
      <c r="FTR34" s="693"/>
      <c r="FTS34" s="693"/>
      <c r="FTT34" s="693"/>
      <c r="FTU34" s="693"/>
      <c r="FTV34" s="693"/>
      <c r="FTW34" s="693"/>
      <c r="FTX34" s="693"/>
      <c r="FTY34" s="693"/>
      <c r="FTZ34" s="693"/>
      <c r="FUA34" s="693"/>
      <c r="FUB34" s="693"/>
      <c r="FUC34" s="693"/>
      <c r="FUD34" s="693"/>
      <c r="FUE34" s="693"/>
      <c r="FUF34" s="693"/>
      <c r="FUG34" s="693"/>
      <c r="FUH34" s="693"/>
      <c r="FUI34" s="693"/>
      <c r="FUJ34" s="693"/>
      <c r="FUK34" s="693"/>
      <c r="FUL34" s="693"/>
      <c r="FUM34" s="693"/>
      <c r="FUN34" s="693"/>
      <c r="FUO34" s="693"/>
      <c r="FUP34" s="693"/>
      <c r="FUQ34" s="693"/>
      <c r="FUR34" s="693"/>
      <c r="FUS34" s="693"/>
      <c r="FUT34" s="693"/>
      <c r="FUU34" s="693"/>
      <c r="FUV34" s="693"/>
      <c r="FUW34" s="693"/>
      <c r="FUX34" s="693"/>
      <c r="FUY34" s="693"/>
      <c r="FUZ34" s="693"/>
      <c r="FVA34" s="693"/>
      <c r="FVB34" s="693"/>
      <c r="FVC34" s="693"/>
      <c r="FVD34" s="693"/>
      <c r="FVE34" s="693"/>
      <c r="FVF34" s="693"/>
      <c r="FVG34" s="693"/>
      <c r="FVH34" s="693"/>
      <c r="FVI34" s="693"/>
      <c r="FVJ34" s="693"/>
      <c r="FVK34" s="693"/>
      <c r="FVL34" s="693"/>
      <c r="FVM34" s="693"/>
      <c r="FVN34" s="693"/>
      <c r="FVO34" s="693"/>
      <c r="FVP34" s="693"/>
      <c r="FVQ34" s="693"/>
      <c r="FVR34" s="693"/>
      <c r="FVS34" s="693"/>
      <c r="FVT34" s="693"/>
      <c r="FVU34" s="693"/>
      <c r="FVV34" s="693"/>
      <c r="FVW34" s="693"/>
      <c r="FVX34" s="693"/>
      <c r="FVY34" s="693"/>
      <c r="FVZ34" s="693"/>
      <c r="FWA34" s="693"/>
      <c r="FWB34" s="693"/>
      <c r="FWC34" s="693"/>
      <c r="FWD34" s="693"/>
      <c r="FWE34" s="693"/>
      <c r="FWF34" s="693"/>
      <c r="FWG34" s="693"/>
      <c r="FWH34" s="693"/>
      <c r="FWI34" s="693"/>
      <c r="FWJ34" s="693"/>
      <c r="FWK34" s="693"/>
      <c r="FWL34" s="693"/>
      <c r="FWM34" s="693"/>
      <c r="FWN34" s="693"/>
      <c r="FWO34" s="693"/>
      <c r="FWP34" s="693"/>
      <c r="FWQ34" s="693"/>
      <c r="FWR34" s="693"/>
      <c r="FWS34" s="693"/>
      <c r="FWT34" s="693"/>
      <c r="FWU34" s="693"/>
      <c r="FWV34" s="693"/>
      <c r="FWW34" s="693"/>
      <c r="FWX34" s="693"/>
      <c r="FWY34" s="693"/>
      <c r="FWZ34" s="693"/>
      <c r="FXA34" s="693"/>
      <c r="FXB34" s="693"/>
      <c r="FXC34" s="693"/>
      <c r="FXD34" s="693"/>
      <c r="FXE34" s="693"/>
      <c r="FXF34" s="693"/>
      <c r="FXG34" s="693"/>
      <c r="FXH34" s="693"/>
      <c r="FXI34" s="693"/>
      <c r="FXJ34" s="693"/>
      <c r="FXK34" s="693"/>
      <c r="FXL34" s="693"/>
      <c r="FXM34" s="693"/>
      <c r="FXN34" s="693"/>
      <c r="FXO34" s="693"/>
      <c r="FXP34" s="693"/>
      <c r="FXQ34" s="693"/>
      <c r="FXR34" s="693"/>
      <c r="FXS34" s="693"/>
      <c r="FXT34" s="693"/>
      <c r="FXU34" s="693"/>
      <c r="FXV34" s="693"/>
      <c r="FXW34" s="693"/>
      <c r="FXX34" s="693"/>
      <c r="FXY34" s="693"/>
      <c r="FXZ34" s="693"/>
      <c r="FYA34" s="693"/>
      <c r="FYB34" s="693"/>
      <c r="FYC34" s="693"/>
      <c r="FYD34" s="693"/>
      <c r="FYE34" s="693"/>
      <c r="FYF34" s="693"/>
      <c r="FYG34" s="693"/>
      <c r="FYH34" s="693"/>
      <c r="FYI34" s="693"/>
      <c r="FYJ34" s="693"/>
      <c r="FYK34" s="693"/>
      <c r="FYL34" s="693"/>
      <c r="FYM34" s="693"/>
      <c r="FYN34" s="693"/>
      <c r="FYO34" s="693"/>
      <c r="FYP34" s="693"/>
      <c r="FYQ34" s="693"/>
      <c r="FYR34" s="693"/>
      <c r="FYS34" s="693"/>
      <c r="FYT34" s="693"/>
      <c r="FYU34" s="693"/>
      <c r="FYV34" s="693"/>
      <c r="FYW34" s="693"/>
      <c r="FYX34" s="693"/>
      <c r="FYY34" s="693"/>
      <c r="FYZ34" s="693"/>
      <c r="FZA34" s="693"/>
      <c r="FZB34" s="693"/>
      <c r="FZC34" s="693"/>
      <c r="FZD34" s="693"/>
      <c r="FZE34" s="693"/>
      <c r="FZF34" s="693"/>
      <c r="FZG34" s="693"/>
      <c r="FZH34" s="693"/>
      <c r="FZI34" s="693"/>
      <c r="FZJ34" s="693"/>
      <c r="FZK34" s="693"/>
      <c r="FZL34" s="693"/>
      <c r="FZM34" s="693"/>
      <c r="FZN34" s="693"/>
      <c r="FZO34" s="693"/>
      <c r="FZP34" s="693"/>
      <c r="FZQ34" s="693"/>
      <c r="FZR34" s="693"/>
      <c r="FZS34" s="693"/>
      <c r="FZT34" s="693"/>
      <c r="FZU34" s="693"/>
      <c r="FZV34" s="693"/>
      <c r="FZW34" s="693"/>
      <c r="FZX34" s="693"/>
      <c r="FZY34" s="693"/>
      <c r="FZZ34" s="693"/>
      <c r="GAA34" s="693"/>
      <c r="GAB34" s="693"/>
      <c r="GAC34" s="693"/>
      <c r="GAD34" s="693"/>
      <c r="GAE34" s="693"/>
      <c r="GAF34" s="693"/>
      <c r="GAG34" s="693"/>
      <c r="GAH34" s="693"/>
      <c r="GAI34" s="693"/>
      <c r="GAJ34" s="693"/>
      <c r="GAK34" s="693"/>
      <c r="GAL34" s="693"/>
      <c r="GAM34" s="693"/>
      <c r="GAN34" s="693"/>
      <c r="GAO34" s="693"/>
      <c r="GAP34" s="693"/>
      <c r="GAQ34" s="693"/>
      <c r="GAR34" s="693"/>
      <c r="GAS34" s="693"/>
      <c r="GAT34" s="693"/>
      <c r="GAU34" s="693"/>
      <c r="GAV34" s="693"/>
      <c r="GAW34" s="693"/>
      <c r="GAX34" s="693"/>
      <c r="GAY34" s="693"/>
      <c r="GAZ34" s="693"/>
      <c r="GBA34" s="693"/>
      <c r="GBB34" s="693"/>
      <c r="GBC34" s="693"/>
      <c r="GBD34" s="693"/>
      <c r="GBE34" s="693"/>
      <c r="GBF34" s="693"/>
      <c r="GBG34" s="693"/>
      <c r="GBH34" s="693"/>
      <c r="GBI34" s="693"/>
      <c r="GBJ34" s="693"/>
      <c r="GBK34" s="693"/>
      <c r="GBL34" s="693"/>
      <c r="GBM34" s="693"/>
      <c r="GBN34" s="693"/>
      <c r="GBO34" s="693"/>
      <c r="GBP34" s="693"/>
      <c r="GBQ34" s="693"/>
      <c r="GBR34" s="693"/>
      <c r="GBS34" s="693"/>
      <c r="GBT34" s="693"/>
      <c r="GBU34" s="693"/>
      <c r="GBV34" s="693"/>
      <c r="GBW34" s="693"/>
      <c r="GBX34" s="693"/>
      <c r="GBY34" s="693"/>
      <c r="GBZ34" s="693"/>
      <c r="GCA34" s="693"/>
      <c r="GCB34" s="693"/>
      <c r="GCC34" s="693"/>
      <c r="GCD34" s="693"/>
      <c r="GCE34" s="693"/>
      <c r="GCF34" s="693"/>
      <c r="GCG34" s="693"/>
      <c r="GCH34" s="693"/>
      <c r="GCI34" s="693"/>
      <c r="GCJ34" s="693"/>
      <c r="GCK34" s="693"/>
      <c r="GCL34" s="693"/>
      <c r="GCM34" s="693"/>
      <c r="GCN34" s="693"/>
      <c r="GCO34" s="693"/>
      <c r="GCP34" s="693"/>
      <c r="GCQ34" s="693"/>
      <c r="GCR34" s="693"/>
      <c r="GCS34" s="693"/>
      <c r="GCT34" s="693"/>
      <c r="GCU34" s="693"/>
      <c r="GCV34" s="693"/>
      <c r="GCW34" s="693"/>
      <c r="GCX34" s="693"/>
      <c r="GCY34" s="693"/>
      <c r="GCZ34" s="693"/>
      <c r="GDA34" s="693"/>
      <c r="GDB34" s="693"/>
      <c r="GDC34" s="693"/>
      <c r="GDD34" s="693"/>
      <c r="GDE34" s="693"/>
      <c r="GDF34" s="693"/>
      <c r="GDG34" s="693"/>
      <c r="GDH34" s="693"/>
      <c r="GDI34" s="693"/>
      <c r="GDJ34" s="693"/>
      <c r="GDK34" s="693"/>
      <c r="GDL34" s="693"/>
      <c r="GDM34" s="693"/>
      <c r="GDN34" s="693"/>
      <c r="GDO34" s="693"/>
      <c r="GDP34" s="693"/>
      <c r="GDQ34" s="693"/>
      <c r="GDR34" s="693"/>
      <c r="GDS34" s="693"/>
      <c r="GDT34" s="693"/>
      <c r="GDU34" s="693"/>
      <c r="GDV34" s="693"/>
      <c r="GDW34" s="693"/>
      <c r="GDX34" s="693"/>
      <c r="GDY34" s="693"/>
      <c r="GDZ34" s="693"/>
      <c r="GEA34" s="693"/>
      <c r="GEB34" s="693"/>
      <c r="GEC34" s="693"/>
      <c r="GED34" s="693"/>
      <c r="GEE34" s="693"/>
      <c r="GEF34" s="693"/>
      <c r="GEG34" s="693"/>
      <c r="GEH34" s="693"/>
      <c r="GEI34" s="693"/>
      <c r="GEJ34" s="693"/>
      <c r="GEK34" s="693"/>
      <c r="GEL34" s="693"/>
      <c r="GEM34" s="693"/>
      <c r="GEN34" s="693"/>
      <c r="GEO34" s="693"/>
      <c r="GEP34" s="693"/>
      <c r="GEQ34" s="693"/>
      <c r="GER34" s="693"/>
      <c r="GES34" s="693"/>
      <c r="GET34" s="693"/>
      <c r="GEU34" s="693"/>
      <c r="GEV34" s="693"/>
      <c r="GEW34" s="693"/>
      <c r="GEX34" s="693"/>
      <c r="GEY34" s="693"/>
      <c r="GEZ34" s="693"/>
      <c r="GFA34" s="693"/>
      <c r="GFB34" s="693"/>
      <c r="GFC34" s="693"/>
      <c r="GFD34" s="693"/>
      <c r="GFE34" s="693"/>
      <c r="GFF34" s="693"/>
      <c r="GFG34" s="693"/>
      <c r="GFH34" s="693"/>
      <c r="GFI34" s="693"/>
      <c r="GFJ34" s="693"/>
      <c r="GFK34" s="693"/>
      <c r="GFL34" s="693"/>
      <c r="GFM34" s="693"/>
      <c r="GFN34" s="693"/>
      <c r="GFO34" s="693"/>
      <c r="GFP34" s="693"/>
      <c r="GFQ34" s="693"/>
      <c r="GFR34" s="693"/>
      <c r="GFS34" s="693"/>
      <c r="GFT34" s="693"/>
      <c r="GFU34" s="693"/>
      <c r="GFV34" s="693"/>
      <c r="GFW34" s="693"/>
      <c r="GFX34" s="693"/>
      <c r="GFY34" s="693"/>
      <c r="GFZ34" s="693"/>
      <c r="GGA34" s="693"/>
      <c r="GGB34" s="693"/>
      <c r="GGC34" s="693"/>
      <c r="GGD34" s="693"/>
      <c r="GGE34" s="693"/>
      <c r="GGF34" s="693"/>
      <c r="GGG34" s="693"/>
      <c r="GGH34" s="693"/>
      <c r="GGI34" s="693"/>
      <c r="GGJ34" s="693"/>
      <c r="GGK34" s="693"/>
      <c r="GGL34" s="693"/>
      <c r="GGM34" s="693"/>
      <c r="GGN34" s="693"/>
      <c r="GGO34" s="693"/>
      <c r="GGP34" s="693"/>
      <c r="GGQ34" s="693"/>
      <c r="GGR34" s="693"/>
      <c r="GGS34" s="693"/>
      <c r="GGT34" s="693"/>
      <c r="GGU34" s="693"/>
      <c r="GGV34" s="693"/>
      <c r="GGW34" s="693"/>
      <c r="GGX34" s="693"/>
      <c r="GGY34" s="693"/>
      <c r="GGZ34" s="693"/>
      <c r="GHA34" s="693"/>
      <c r="GHB34" s="693"/>
      <c r="GHC34" s="693"/>
      <c r="GHD34" s="693"/>
      <c r="GHE34" s="693"/>
      <c r="GHF34" s="693"/>
      <c r="GHG34" s="693"/>
      <c r="GHH34" s="693"/>
      <c r="GHI34" s="693"/>
      <c r="GHJ34" s="693"/>
      <c r="GHK34" s="693"/>
      <c r="GHL34" s="693"/>
      <c r="GHM34" s="693"/>
      <c r="GHN34" s="693"/>
      <c r="GHO34" s="693"/>
      <c r="GHP34" s="693"/>
      <c r="GHQ34" s="693"/>
      <c r="GHR34" s="693"/>
      <c r="GHS34" s="693"/>
      <c r="GHT34" s="693"/>
      <c r="GHU34" s="693"/>
      <c r="GHV34" s="693"/>
      <c r="GHW34" s="693"/>
      <c r="GHX34" s="693"/>
      <c r="GHY34" s="693"/>
      <c r="GHZ34" s="693"/>
      <c r="GIA34" s="693"/>
      <c r="GIB34" s="693"/>
      <c r="GIC34" s="693"/>
      <c r="GID34" s="693"/>
      <c r="GIE34" s="693"/>
      <c r="GIF34" s="693"/>
      <c r="GIG34" s="693"/>
      <c r="GIH34" s="693"/>
      <c r="GII34" s="693"/>
      <c r="GIJ34" s="693"/>
      <c r="GIK34" s="693"/>
      <c r="GIL34" s="693"/>
      <c r="GIM34" s="693"/>
      <c r="GIN34" s="693"/>
      <c r="GIO34" s="693"/>
      <c r="GIP34" s="693"/>
      <c r="GIQ34" s="693"/>
      <c r="GIR34" s="693"/>
      <c r="GIS34" s="693"/>
      <c r="GIT34" s="693"/>
      <c r="GIU34" s="693"/>
      <c r="GIV34" s="693"/>
      <c r="GIW34" s="693"/>
      <c r="GIX34" s="693"/>
      <c r="GIY34" s="693"/>
      <c r="GIZ34" s="693"/>
      <c r="GJA34" s="693"/>
      <c r="GJB34" s="693"/>
      <c r="GJC34" s="693"/>
      <c r="GJD34" s="693"/>
      <c r="GJE34" s="693"/>
      <c r="GJF34" s="693"/>
      <c r="GJG34" s="693"/>
      <c r="GJH34" s="693"/>
      <c r="GJI34" s="693"/>
      <c r="GJJ34" s="693"/>
      <c r="GJK34" s="693"/>
      <c r="GJL34" s="693"/>
      <c r="GJM34" s="693"/>
      <c r="GJN34" s="693"/>
      <c r="GJO34" s="693"/>
      <c r="GJP34" s="693"/>
      <c r="GJQ34" s="693"/>
      <c r="GJR34" s="693"/>
      <c r="GJS34" s="693"/>
      <c r="GJT34" s="693"/>
      <c r="GJU34" s="693"/>
      <c r="GJV34" s="693"/>
      <c r="GJW34" s="693"/>
      <c r="GJX34" s="693"/>
      <c r="GJY34" s="693"/>
      <c r="GJZ34" s="693"/>
      <c r="GKA34" s="693"/>
      <c r="GKB34" s="693"/>
      <c r="GKC34" s="693"/>
      <c r="GKD34" s="693"/>
      <c r="GKE34" s="693"/>
      <c r="GKF34" s="693"/>
      <c r="GKG34" s="693"/>
      <c r="GKH34" s="693"/>
      <c r="GKI34" s="693"/>
      <c r="GKJ34" s="693"/>
      <c r="GKK34" s="693"/>
      <c r="GKL34" s="693"/>
      <c r="GKM34" s="693"/>
      <c r="GKN34" s="693"/>
      <c r="GKO34" s="693"/>
      <c r="GKP34" s="693"/>
      <c r="GKQ34" s="693"/>
      <c r="GKR34" s="693"/>
      <c r="GKS34" s="693"/>
      <c r="GKT34" s="693"/>
      <c r="GKU34" s="693"/>
      <c r="GKV34" s="693"/>
      <c r="GKW34" s="693"/>
      <c r="GKX34" s="693"/>
      <c r="GKY34" s="693"/>
      <c r="GKZ34" s="693"/>
      <c r="GLA34" s="693"/>
      <c r="GLB34" s="693"/>
      <c r="GLC34" s="693"/>
      <c r="GLD34" s="693"/>
      <c r="GLE34" s="693"/>
      <c r="GLF34" s="693"/>
      <c r="GLG34" s="693"/>
      <c r="GLH34" s="693"/>
      <c r="GLI34" s="693"/>
      <c r="GLJ34" s="693"/>
      <c r="GLK34" s="693"/>
      <c r="GLL34" s="693"/>
      <c r="GLM34" s="693"/>
      <c r="GLN34" s="693"/>
      <c r="GLO34" s="693"/>
      <c r="GLP34" s="693"/>
      <c r="GLQ34" s="693"/>
      <c r="GLR34" s="693"/>
      <c r="GLS34" s="693"/>
      <c r="GLT34" s="693"/>
      <c r="GLU34" s="693"/>
      <c r="GLV34" s="693"/>
      <c r="GLW34" s="693"/>
      <c r="GLX34" s="693"/>
      <c r="GLY34" s="693"/>
      <c r="GLZ34" s="693"/>
      <c r="GMA34" s="693"/>
      <c r="GMB34" s="693"/>
      <c r="GMC34" s="693"/>
      <c r="GMD34" s="693"/>
      <c r="GME34" s="693"/>
      <c r="GMF34" s="693"/>
      <c r="GMG34" s="693"/>
      <c r="GMH34" s="693"/>
      <c r="GMI34" s="693"/>
      <c r="GMJ34" s="693"/>
      <c r="GMK34" s="693"/>
      <c r="GML34" s="693"/>
      <c r="GMM34" s="693"/>
      <c r="GMN34" s="693"/>
      <c r="GMO34" s="693"/>
      <c r="GMP34" s="693"/>
      <c r="GMQ34" s="693"/>
      <c r="GMR34" s="693"/>
      <c r="GMS34" s="693"/>
      <c r="GMT34" s="693"/>
      <c r="GMU34" s="693"/>
      <c r="GMV34" s="693"/>
      <c r="GMW34" s="693"/>
      <c r="GMX34" s="693"/>
      <c r="GMY34" s="693"/>
      <c r="GMZ34" s="693"/>
      <c r="GNA34" s="693"/>
      <c r="GNB34" s="693"/>
      <c r="GNC34" s="693"/>
      <c r="GND34" s="693"/>
      <c r="GNE34" s="693"/>
      <c r="GNF34" s="693"/>
      <c r="GNG34" s="693"/>
      <c r="GNH34" s="693"/>
      <c r="GNI34" s="693"/>
      <c r="GNJ34" s="693"/>
      <c r="GNK34" s="693"/>
      <c r="GNL34" s="693"/>
      <c r="GNM34" s="693"/>
      <c r="GNN34" s="693"/>
      <c r="GNO34" s="693"/>
      <c r="GNP34" s="693"/>
      <c r="GNQ34" s="693"/>
      <c r="GNR34" s="693"/>
      <c r="GNS34" s="693"/>
      <c r="GNT34" s="693"/>
      <c r="GNU34" s="693"/>
      <c r="GNV34" s="693"/>
      <c r="GNW34" s="693"/>
      <c r="GNX34" s="693"/>
      <c r="GNY34" s="693"/>
      <c r="GNZ34" s="693"/>
      <c r="GOA34" s="693"/>
      <c r="GOB34" s="693"/>
      <c r="GOC34" s="693"/>
      <c r="GOD34" s="693"/>
      <c r="GOE34" s="693"/>
      <c r="GOF34" s="693"/>
      <c r="GOG34" s="693"/>
      <c r="GOH34" s="693"/>
      <c r="GOI34" s="693"/>
      <c r="GOJ34" s="693"/>
      <c r="GOK34" s="693"/>
      <c r="GOL34" s="693"/>
      <c r="GOM34" s="693"/>
      <c r="GON34" s="693"/>
      <c r="GOO34" s="693"/>
      <c r="GOP34" s="693"/>
      <c r="GOQ34" s="693"/>
      <c r="GOR34" s="693"/>
      <c r="GOS34" s="693"/>
      <c r="GOT34" s="693"/>
      <c r="GOU34" s="693"/>
      <c r="GOV34" s="693"/>
      <c r="GOW34" s="693"/>
      <c r="GOX34" s="693"/>
      <c r="GOY34" s="693"/>
      <c r="GOZ34" s="693"/>
      <c r="GPA34" s="693"/>
      <c r="GPB34" s="693"/>
      <c r="GPC34" s="693"/>
      <c r="GPD34" s="693"/>
      <c r="GPE34" s="693"/>
      <c r="GPF34" s="693"/>
      <c r="GPG34" s="693"/>
      <c r="GPH34" s="693"/>
      <c r="GPI34" s="693"/>
      <c r="GPJ34" s="693"/>
      <c r="GPK34" s="693"/>
      <c r="GPL34" s="693"/>
      <c r="GPM34" s="693"/>
      <c r="GPN34" s="693"/>
      <c r="GPO34" s="693"/>
      <c r="GPP34" s="693"/>
      <c r="GPQ34" s="693"/>
      <c r="GPR34" s="693"/>
      <c r="GPS34" s="693"/>
      <c r="GPT34" s="693"/>
      <c r="GPU34" s="693"/>
      <c r="GPV34" s="693"/>
      <c r="GPW34" s="693"/>
      <c r="GPX34" s="693"/>
      <c r="GPY34" s="693"/>
      <c r="GPZ34" s="693"/>
      <c r="GQA34" s="693"/>
      <c r="GQB34" s="693"/>
      <c r="GQC34" s="693"/>
      <c r="GQD34" s="693"/>
      <c r="GQE34" s="693"/>
      <c r="GQF34" s="693"/>
      <c r="GQG34" s="693"/>
      <c r="GQH34" s="693"/>
      <c r="GQI34" s="693"/>
      <c r="GQJ34" s="693"/>
      <c r="GQK34" s="693"/>
      <c r="GQL34" s="693"/>
      <c r="GQM34" s="693"/>
      <c r="GQN34" s="693"/>
      <c r="GQO34" s="693"/>
      <c r="GQP34" s="693"/>
      <c r="GQQ34" s="693"/>
      <c r="GQR34" s="693"/>
      <c r="GQS34" s="693"/>
      <c r="GQT34" s="693"/>
      <c r="GQU34" s="693"/>
      <c r="GQV34" s="693"/>
      <c r="GQW34" s="693"/>
      <c r="GQX34" s="693"/>
      <c r="GQY34" s="693"/>
      <c r="GQZ34" s="693"/>
      <c r="GRA34" s="693"/>
      <c r="GRB34" s="693"/>
      <c r="GRC34" s="693"/>
      <c r="GRD34" s="693"/>
      <c r="GRE34" s="693"/>
      <c r="GRF34" s="693"/>
      <c r="GRG34" s="693"/>
      <c r="GRH34" s="693"/>
      <c r="GRI34" s="693"/>
      <c r="GRJ34" s="693"/>
      <c r="GRK34" s="693"/>
      <c r="GRL34" s="693"/>
      <c r="GRM34" s="693"/>
      <c r="GRN34" s="693"/>
      <c r="GRO34" s="693"/>
      <c r="GRP34" s="693"/>
      <c r="GRQ34" s="693"/>
      <c r="GRR34" s="693"/>
      <c r="GRS34" s="693"/>
      <c r="GRT34" s="693"/>
      <c r="GRU34" s="693"/>
      <c r="GRV34" s="693"/>
      <c r="GRW34" s="693"/>
      <c r="GRX34" s="693"/>
      <c r="GRY34" s="693"/>
      <c r="GRZ34" s="693"/>
      <c r="GSA34" s="693"/>
      <c r="GSB34" s="693"/>
      <c r="GSC34" s="693"/>
      <c r="GSD34" s="693"/>
      <c r="GSE34" s="693"/>
      <c r="GSF34" s="693"/>
      <c r="GSG34" s="693"/>
      <c r="GSH34" s="693"/>
      <c r="GSI34" s="693"/>
      <c r="GSJ34" s="693"/>
      <c r="GSK34" s="693"/>
      <c r="GSL34" s="693"/>
      <c r="GSM34" s="693"/>
      <c r="GSN34" s="693"/>
      <c r="GSO34" s="693"/>
      <c r="GSP34" s="693"/>
      <c r="GSQ34" s="693"/>
      <c r="GSR34" s="693"/>
      <c r="GSS34" s="693"/>
      <c r="GST34" s="693"/>
      <c r="GSU34" s="693"/>
      <c r="GSV34" s="693"/>
      <c r="GSW34" s="693"/>
      <c r="GSX34" s="693"/>
      <c r="GSY34" s="693"/>
      <c r="GSZ34" s="693"/>
      <c r="GTA34" s="693"/>
      <c r="GTB34" s="693"/>
      <c r="GTC34" s="693"/>
      <c r="GTD34" s="693"/>
      <c r="GTE34" s="693"/>
      <c r="GTF34" s="693"/>
      <c r="GTG34" s="693"/>
      <c r="GTH34" s="693"/>
      <c r="GTI34" s="693"/>
      <c r="GTJ34" s="693"/>
      <c r="GTK34" s="693"/>
      <c r="GTL34" s="693"/>
      <c r="GTM34" s="693"/>
      <c r="GTN34" s="693"/>
      <c r="GTO34" s="693"/>
      <c r="GTP34" s="693"/>
      <c r="GTQ34" s="693"/>
      <c r="GTR34" s="693"/>
      <c r="GTS34" s="693"/>
      <c r="GTT34" s="693"/>
      <c r="GTU34" s="693"/>
      <c r="GTV34" s="693"/>
      <c r="GTW34" s="693"/>
      <c r="GTX34" s="693"/>
      <c r="GTY34" s="693"/>
      <c r="GTZ34" s="693"/>
      <c r="GUA34" s="693"/>
      <c r="GUB34" s="693"/>
      <c r="GUC34" s="693"/>
      <c r="GUD34" s="693"/>
      <c r="GUE34" s="693"/>
      <c r="GUF34" s="693"/>
      <c r="GUG34" s="693"/>
      <c r="GUH34" s="693"/>
      <c r="GUI34" s="693"/>
      <c r="GUJ34" s="693"/>
      <c r="GUK34" s="693"/>
      <c r="GUL34" s="693"/>
      <c r="GUM34" s="693"/>
      <c r="GUN34" s="693"/>
      <c r="GUO34" s="693"/>
      <c r="GUP34" s="693"/>
      <c r="GUQ34" s="693"/>
      <c r="GUR34" s="693"/>
      <c r="GUS34" s="693"/>
      <c r="GUT34" s="693"/>
      <c r="GUU34" s="693"/>
      <c r="GUV34" s="693"/>
      <c r="GUW34" s="693"/>
      <c r="GUX34" s="693"/>
      <c r="GUY34" s="693"/>
      <c r="GUZ34" s="693"/>
      <c r="GVA34" s="693"/>
      <c r="GVB34" s="693"/>
      <c r="GVC34" s="693"/>
      <c r="GVD34" s="693"/>
      <c r="GVE34" s="693"/>
      <c r="GVF34" s="693"/>
      <c r="GVG34" s="693"/>
      <c r="GVH34" s="693"/>
      <c r="GVI34" s="693"/>
      <c r="GVJ34" s="693"/>
      <c r="GVK34" s="693"/>
      <c r="GVL34" s="693"/>
      <c r="GVM34" s="693"/>
      <c r="GVN34" s="693"/>
      <c r="GVO34" s="693"/>
      <c r="GVP34" s="693"/>
      <c r="GVQ34" s="693"/>
      <c r="GVR34" s="693"/>
      <c r="GVS34" s="693"/>
      <c r="GVT34" s="693"/>
      <c r="GVU34" s="693"/>
      <c r="GVV34" s="693"/>
      <c r="GVW34" s="693"/>
      <c r="GVX34" s="693"/>
      <c r="GVY34" s="693"/>
      <c r="GVZ34" s="693"/>
      <c r="GWA34" s="693"/>
      <c r="GWB34" s="693"/>
      <c r="GWC34" s="693"/>
      <c r="GWD34" s="693"/>
      <c r="GWE34" s="693"/>
      <c r="GWF34" s="693"/>
      <c r="GWG34" s="693"/>
      <c r="GWH34" s="693"/>
      <c r="GWI34" s="693"/>
      <c r="GWJ34" s="693"/>
      <c r="GWK34" s="693"/>
      <c r="GWL34" s="693"/>
      <c r="GWM34" s="693"/>
      <c r="GWN34" s="693"/>
      <c r="GWO34" s="693"/>
      <c r="GWP34" s="693"/>
      <c r="GWQ34" s="693"/>
      <c r="GWR34" s="693"/>
      <c r="GWS34" s="693"/>
      <c r="GWT34" s="693"/>
      <c r="GWU34" s="693"/>
      <c r="GWV34" s="693"/>
      <c r="GWW34" s="693"/>
      <c r="GWX34" s="693"/>
      <c r="GWY34" s="693"/>
      <c r="GWZ34" s="693"/>
      <c r="GXA34" s="693"/>
      <c r="GXB34" s="693"/>
      <c r="GXC34" s="693"/>
      <c r="GXD34" s="693"/>
      <c r="GXE34" s="693"/>
      <c r="GXF34" s="693"/>
      <c r="GXG34" s="693"/>
      <c r="GXH34" s="693"/>
      <c r="GXI34" s="693"/>
      <c r="GXJ34" s="693"/>
      <c r="GXK34" s="693"/>
      <c r="GXL34" s="693"/>
      <c r="GXM34" s="693"/>
      <c r="GXN34" s="693"/>
      <c r="GXO34" s="693"/>
      <c r="GXP34" s="693"/>
      <c r="GXQ34" s="693"/>
      <c r="GXR34" s="693"/>
      <c r="GXS34" s="693"/>
      <c r="GXT34" s="693"/>
      <c r="GXU34" s="693"/>
      <c r="GXV34" s="693"/>
      <c r="GXW34" s="693"/>
      <c r="GXX34" s="693"/>
      <c r="GXY34" s="693"/>
      <c r="GXZ34" s="693"/>
      <c r="GYA34" s="693"/>
      <c r="GYB34" s="693"/>
      <c r="GYC34" s="693"/>
      <c r="GYD34" s="693"/>
      <c r="GYE34" s="693"/>
      <c r="GYF34" s="693"/>
      <c r="GYG34" s="693"/>
      <c r="GYH34" s="693"/>
      <c r="GYI34" s="693"/>
      <c r="GYJ34" s="693"/>
      <c r="GYK34" s="693"/>
      <c r="GYL34" s="693"/>
      <c r="GYM34" s="693"/>
      <c r="GYN34" s="693"/>
      <c r="GYO34" s="693"/>
      <c r="GYP34" s="693"/>
      <c r="GYQ34" s="693"/>
      <c r="GYR34" s="693"/>
      <c r="GYS34" s="693"/>
      <c r="GYT34" s="693"/>
      <c r="GYU34" s="693"/>
      <c r="GYV34" s="693"/>
      <c r="GYW34" s="693"/>
      <c r="GYX34" s="693"/>
      <c r="GYY34" s="693"/>
      <c r="GYZ34" s="693"/>
      <c r="GZA34" s="693"/>
      <c r="GZB34" s="693"/>
      <c r="GZC34" s="693"/>
      <c r="GZD34" s="693"/>
      <c r="GZE34" s="693"/>
      <c r="GZF34" s="693"/>
      <c r="GZG34" s="693"/>
      <c r="GZH34" s="693"/>
      <c r="GZI34" s="693"/>
      <c r="GZJ34" s="693"/>
      <c r="GZK34" s="693"/>
      <c r="GZL34" s="693"/>
      <c r="GZM34" s="693"/>
      <c r="GZN34" s="693"/>
      <c r="GZO34" s="693"/>
      <c r="GZP34" s="693"/>
      <c r="GZQ34" s="693"/>
      <c r="GZR34" s="693"/>
      <c r="GZS34" s="693"/>
      <c r="GZT34" s="693"/>
      <c r="GZU34" s="693"/>
      <c r="GZV34" s="693"/>
      <c r="GZW34" s="693"/>
      <c r="GZX34" s="693"/>
      <c r="GZY34" s="693"/>
      <c r="GZZ34" s="693"/>
      <c r="HAA34" s="693"/>
      <c r="HAB34" s="693"/>
      <c r="HAC34" s="693"/>
      <c r="HAD34" s="693"/>
      <c r="HAE34" s="693"/>
      <c r="HAF34" s="693"/>
      <c r="HAG34" s="693"/>
      <c r="HAH34" s="693"/>
      <c r="HAI34" s="693"/>
      <c r="HAJ34" s="693"/>
      <c r="HAK34" s="693"/>
      <c r="HAL34" s="693"/>
      <c r="HAM34" s="693"/>
      <c r="HAN34" s="693"/>
      <c r="HAO34" s="693"/>
      <c r="HAP34" s="693"/>
      <c r="HAQ34" s="693"/>
      <c r="HAR34" s="693"/>
      <c r="HAS34" s="693"/>
      <c r="HAT34" s="693"/>
      <c r="HAU34" s="693"/>
      <c r="HAV34" s="693"/>
      <c r="HAW34" s="693"/>
      <c r="HAX34" s="693"/>
      <c r="HAY34" s="693"/>
      <c r="HAZ34" s="693"/>
      <c r="HBA34" s="693"/>
      <c r="HBB34" s="693"/>
      <c r="HBC34" s="693"/>
      <c r="HBD34" s="693"/>
      <c r="HBE34" s="693"/>
      <c r="HBF34" s="693"/>
      <c r="HBG34" s="693"/>
      <c r="HBH34" s="693"/>
      <c r="HBI34" s="693"/>
      <c r="HBJ34" s="693"/>
      <c r="HBK34" s="693"/>
      <c r="HBL34" s="693"/>
      <c r="HBM34" s="693"/>
      <c r="HBN34" s="693"/>
      <c r="HBO34" s="693"/>
      <c r="HBP34" s="693"/>
      <c r="HBQ34" s="693"/>
      <c r="HBR34" s="693"/>
      <c r="HBS34" s="693"/>
      <c r="HBT34" s="693"/>
      <c r="HBU34" s="693"/>
      <c r="HBV34" s="693"/>
      <c r="HBW34" s="693"/>
      <c r="HBX34" s="693"/>
      <c r="HBY34" s="693"/>
      <c r="HBZ34" s="693"/>
      <c r="HCA34" s="693"/>
      <c r="HCB34" s="693"/>
      <c r="HCC34" s="693"/>
      <c r="HCD34" s="693"/>
      <c r="HCE34" s="693"/>
      <c r="HCF34" s="693"/>
      <c r="HCG34" s="693"/>
      <c r="HCH34" s="693"/>
      <c r="HCI34" s="693"/>
      <c r="HCJ34" s="693"/>
      <c r="HCK34" s="693"/>
      <c r="HCL34" s="693"/>
      <c r="HCM34" s="693"/>
      <c r="HCN34" s="693"/>
      <c r="HCO34" s="693"/>
      <c r="HCP34" s="693"/>
      <c r="HCQ34" s="693"/>
      <c r="HCR34" s="693"/>
      <c r="HCS34" s="693"/>
      <c r="HCT34" s="693"/>
      <c r="HCU34" s="693"/>
      <c r="HCV34" s="693"/>
      <c r="HCW34" s="693"/>
      <c r="HCX34" s="693"/>
      <c r="HCY34" s="693"/>
      <c r="HCZ34" s="693"/>
      <c r="HDA34" s="693"/>
      <c r="HDB34" s="693"/>
      <c r="HDC34" s="693"/>
      <c r="HDD34" s="693"/>
      <c r="HDE34" s="693"/>
      <c r="HDF34" s="693"/>
      <c r="HDG34" s="693"/>
      <c r="HDH34" s="693"/>
      <c r="HDI34" s="693"/>
      <c r="HDJ34" s="693"/>
      <c r="HDK34" s="693"/>
      <c r="HDL34" s="693"/>
      <c r="HDM34" s="693"/>
      <c r="HDN34" s="693"/>
      <c r="HDO34" s="693"/>
      <c r="HDP34" s="693"/>
      <c r="HDQ34" s="693"/>
      <c r="HDR34" s="693"/>
      <c r="HDS34" s="693"/>
      <c r="HDT34" s="693"/>
      <c r="HDU34" s="693"/>
      <c r="HDV34" s="693"/>
      <c r="HDW34" s="693"/>
      <c r="HDX34" s="693"/>
      <c r="HDY34" s="693"/>
      <c r="HDZ34" s="693"/>
      <c r="HEA34" s="693"/>
      <c r="HEB34" s="693"/>
      <c r="HEC34" s="693"/>
      <c r="HED34" s="693"/>
      <c r="HEE34" s="693"/>
      <c r="HEF34" s="693"/>
      <c r="HEG34" s="693"/>
      <c r="HEH34" s="693"/>
      <c r="HEI34" s="693"/>
      <c r="HEJ34" s="693"/>
      <c r="HEK34" s="693"/>
      <c r="HEL34" s="693"/>
      <c r="HEM34" s="693"/>
      <c r="HEN34" s="693"/>
      <c r="HEO34" s="693"/>
      <c r="HEP34" s="693"/>
      <c r="HEQ34" s="693"/>
      <c r="HER34" s="693"/>
      <c r="HES34" s="693"/>
      <c r="HET34" s="693"/>
      <c r="HEU34" s="693"/>
      <c r="HEV34" s="693"/>
      <c r="HEW34" s="693"/>
      <c r="HEX34" s="693"/>
      <c r="HEY34" s="693"/>
      <c r="HEZ34" s="693"/>
      <c r="HFA34" s="693"/>
      <c r="HFB34" s="693"/>
      <c r="HFC34" s="693"/>
      <c r="HFD34" s="693"/>
      <c r="HFE34" s="693"/>
      <c r="HFF34" s="693"/>
      <c r="HFG34" s="693"/>
      <c r="HFH34" s="693"/>
      <c r="HFI34" s="693"/>
      <c r="HFJ34" s="693"/>
      <c r="HFK34" s="693"/>
      <c r="HFL34" s="693"/>
      <c r="HFM34" s="693"/>
      <c r="HFN34" s="693"/>
      <c r="HFO34" s="693"/>
      <c r="HFP34" s="693"/>
      <c r="HFQ34" s="693"/>
      <c r="HFR34" s="693"/>
      <c r="HFS34" s="693"/>
      <c r="HFT34" s="693"/>
      <c r="HFU34" s="693"/>
      <c r="HFV34" s="693"/>
      <c r="HFW34" s="693"/>
      <c r="HFX34" s="693"/>
      <c r="HFY34" s="693"/>
      <c r="HFZ34" s="693"/>
      <c r="HGA34" s="693"/>
      <c r="HGB34" s="693"/>
      <c r="HGC34" s="693"/>
      <c r="HGD34" s="693"/>
      <c r="HGE34" s="693"/>
      <c r="HGF34" s="693"/>
      <c r="HGG34" s="693"/>
      <c r="HGH34" s="693"/>
      <c r="HGI34" s="693"/>
      <c r="HGJ34" s="693"/>
      <c r="HGK34" s="693"/>
      <c r="HGL34" s="693"/>
      <c r="HGM34" s="693"/>
      <c r="HGN34" s="693"/>
      <c r="HGO34" s="693"/>
      <c r="HGP34" s="693"/>
      <c r="HGQ34" s="693"/>
      <c r="HGR34" s="693"/>
      <c r="HGS34" s="693"/>
      <c r="HGT34" s="693"/>
      <c r="HGU34" s="693"/>
      <c r="HGV34" s="693"/>
      <c r="HGW34" s="693"/>
      <c r="HGX34" s="693"/>
      <c r="HGY34" s="693"/>
      <c r="HGZ34" s="693"/>
      <c r="HHA34" s="693"/>
      <c r="HHB34" s="693"/>
      <c r="HHC34" s="693"/>
      <c r="HHD34" s="693"/>
      <c r="HHE34" s="693"/>
      <c r="HHF34" s="693"/>
      <c r="HHG34" s="693"/>
      <c r="HHH34" s="693"/>
      <c r="HHI34" s="693"/>
      <c r="HHJ34" s="693"/>
      <c r="HHK34" s="693"/>
      <c r="HHL34" s="693"/>
      <c r="HHM34" s="693"/>
      <c r="HHN34" s="693"/>
      <c r="HHO34" s="693"/>
      <c r="HHP34" s="693"/>
      <c r="HHQ34" s="693"/>
      <c r="HHR34" s="693"/>
      <c r="HHS34" s="693"/>
      <c r="HHT34" s="693"/>
      <c r="HHU34" s="693"/>
      <c r="HHV34" s="693"/>
      <c r="HHW34" s="693"/>
      <c r="HHX34" s="693"/>
      <c r="HHY34" s="693"/>
      <c r="HHZ34" s="693"/>
      <c r="HIA34" s="693"/>
      <c r="HIB34" s="693"/>
      <c r="HIC34" s="693"/>
      <c r="HID34" s="693"/>
      <c r="HIE34" s="693"/>
      <c r="HIF34" s="693"/>
      <c r="HIG34" s="693"/>
      <c r="HIH34" s="693"/>
      <c r="HII34" s="693"/>
      <c r="HIJ34" s="693"/>
      <c r="HIK34" s="693"/>
      <c r="HIL34" s="693"/>
      <c r="HIM34" s="693"/>
      <c r="HIN34" s="693"/>
      <c r="HIO34" s="693"/>
      <c r="HIP34" s="693"/>
      <c r="HIQ34" s="693"/>
      <c r="HIR34" s="693"/>
      <c r="HIS34" s="693"/>
      <c r="HIT34" s="693"/>
      <c r="HIU34" s="693"/>
      <c r="HIV34" s="693"/>
      <c r="HIW34" s="693"/>
      <c r="HIX34" s="693"/>
      <c r="HIY34" s="693"/>
      <c r="HIZ34" s="693"/>
      <c r="HJA34" s="693"/>
      <c r="HJB34" s="693"/>
      <c r="HJC34" s="693"/>
      <c r="HJD34" s="693"/>
      <c r="HJE34" s="693"/>
      <c r="HJF34" s="693"/>
      <c r="HJG34" s="693"/>
      <c r="HJH34" s="693"/>
      <c r="HJI34" s="693"/>
      <c r="HJJ34" s="693"/>
      <c r="HJK34" s="693"/>
      <c r="HJL34" s="693"/>
      <c r="HJM34" s="693"/>
      <c r="HJN34" s="693"/>
      <c r="HJO34" s="693"/>
      <c r="HJP34" s="693"/>
      <c r="HJQ34" s="693"/>
      <c r="HJR34" s="693"/>
      <c r="HJS34" s="693"/>
      <c r="HJT34" s="693"/>
      <c r="HJU34" s="693"/>
      <c r="HJV34" s="693"/>
      <c r="HJW34" s="693"/>
      <c r="HJX34" s="693"/>
      <c r="HJY34" s="693"/>
      <c r="HJZ34" s="693"/>
      <c r="HKA34" s="693"/>
      <c r="HKB34" s="693"/>
      <c r="HKC34" s="693"/>
      <c r="HKD34" s="693"/>
      <c r="HKE34" s="693"/>
      <c r="HKF34" s="693"/>
      <c r="HKG34" s="693"/>
      <c r="HKH34" s="693"/>
      <c r="HKI34" s="693"/>
      <c r="HKJ34" s="693"/>
      <c r="HKK34" s="693"/>
      <c r="HKL34" s="693"/>
      <c r="HKM34" s="693"/>
      <c r="HKN34" s="693"/>
      <c r="HKO34" s="693"/>
      <c r="HKP34" s="693"/>
      <c r="HKQ34" s="693"/>
      <c r="HKR34" s="693"/>
      <c r="HKS34" s="693"/>
      <c r="HKT34" s="693"/>
      <c r="HKU34" s="693"/>
      <c r="HKV34" s="693"/>
      <c r="HKW34" s="693"/>
      <c r="HKX34" s="693"/>
      <c r="HKY34" s="693"/>
      <c r="HKZ34" s="693"/>
      <c r="HLA34" s="693"/>
      <c r="HLB34" s="693"/>
      <c r="HLC34" s="693"/>
      <c r="HLD34" s="693"/>
      <c r="HLE34" s="693"/>
      <c r="HLF34" s="693"/>
      <c r="HLG34" s="693"/>
      <c r="HLH34" s="693"/>
      <c r="HLI34" s="693"/>
      <c r="HLJ34" s="693"/>
      <c r="HLK34" s="693"/>
      <c r="HLL34" s="693"/>
      <c r="HLM34" s="693"/>
      <c r="HLN34" s="693"/>
      <c r="HLO34" s="693"/>
      <c r="HLP34" s="693"/>
      <c r="HLQ34" s="693"/>
      <c r="HLR34" s="693"/>
      <c r="HLS34" s="693"/>
      <c r="HLT34" s="693"/>
      <c r="HLU34" s="693"/>
      <c r="HLV34" s="693"/>
      <c r="HLW34" s="693"/>
      <c r="HLX34" s="693"/>
      <c r="HLY34" s="693"/>
      <c r="HLZ34" s="693"/>
      <c r="HMA34" s="693"/>
      <c r="HMB34" s="693"/>
      <c r="HMC34" s="693"/>
      <c r="HMD34" s="693"/>
      <c r="HME34" s="693"/>
      <c r="HMF34" s="693"/>
      <c r="HMG34" s="693"/>
      <c r="HMH34" s="693"/>
      <c r="HMI34" s="693"/>
      <c r="HMJ34" s="693"/>
      <c r="HMK34" s="693"/>
      <c r="HML34" s="693"/>
      <c r="HMM34" s="693"/>
      <c r="HMN34" s="693"/>
      <c r="HMO34" s="693"/>
      <c r="HMP34" s="693"/>
      <c r="HMQ34" s="693"/>
      <c r="HMR34" s="693"/>
      <c r="HMS34" s="693"/>
      <c r="HMT34" s="693"/>
      <c r="HMU34" s="693"/>
      <c r="HMV34" s="693"/>
      <c r="HMW34" s="693"/>
      <c r="HMX34" s="693"/>
      <c r="HMY34" s="693"/>
      <c r="HMZ34" s="693"/>
      <c r="HNA34" s="693"/>
      <c r="HNB34" s="693"/>
      <c r="HNC34" s="693"/>
      <c r="HND34" s="693"/>
      <c r="HNE34" s="693"/>
      <c r="HNF34" s="693"/>
      <c r="HNG34" s="693"/>
      <c r="HNH34" s="693"/>
      <c r="HNI34" s="693"/>
      <c r="HNJ34" s="693"/>
      <c r="HNK34" s="693"/>
      <c r="HNL34" s="693"/>
      <c r="HNM34" s="693"/>
      <c r="HNN34" s="693"/>
      <c r="HNO34" s="693"/>
      <c r="HNP34" s="693"/>
      <c r="HNQ34" s="693"/>
      <c r="HNR34" s="693"/>
      <c r="HNS34" s="693"/>
      <c r="HNT34" s="693"/>
      <c r="HNU34" s="693"/>
      <c r="HNV34" s="693"/>
      <c r="HNW34" s="693"/>
      <c r="HNX34" s="693"/>
      <c r="HNY34" s="693"/>
      <c r="HNZ34" s="693"/>
      <c r="HOA34" s="693"/>
      <c r="HOB34" s="693"/>
      <c r="HOC34" s="693"/>
      <c r="HOD34" s="693"/>
      <c r="HOE34" s="693"/>
      <c r="HOF34" s="693"/>
      <c r="HOG34" s="693"/>
      <c r="HOH34" s="693"/>
      <c r="HOI34" s="693"/>
      <c r="HOJ34" s="693"/>
      <c r="HOK34" s="693"/>
      <c r="HOL34" s="693"/>
      <c r="HOM34" s="693"/>
      <c r="HON34" s="693"/>
      <c r="HOO34" s="693"/>
      <c r="HOP34" s="693"/>
      <c r="HOQ34" s="693"/>
      <c r="HOR34" s="693"/>
      <c r="HOS34" s="693"/>
      <c r="HOT34" s="693"/>
      <c r="HOU34" s="693"/>
      <c r="HOV34" s="693"/>
      <c r="HOW34" s="693"/>
      <c r="HOX34" s="693"/>
      <c r="HOY34" s="693"/>
      <c r="HOZ34" s="693"/>
      <c r="HPA34" s="693"/>
      <c r="HPB34" s="693"/>
      <c r="HPC34" s="693"/>
      <c r="HPD34" s="693"/>
      <c r="HPE34" s="693"/>
      <c r="HPF34" s="693"/>
      <c r="HPG34" s="693"/>
      <c r="HPH34" s="693"/>
      <c r="HPI34" s="693"/>
      <c r="HPJ34" s="693"/>
      <c r="HPK34" s="693"/>
      <c r="HPL34" s="693"/>
      <c r="HPM34" s="693"/>
      <c r="HPN34" s="693"/>
      <c r="HPO34" s="693"/>
      <c r="HPP34" s="693"/>
      <c r="HPQ34" s="693"/>
      <c r="HPR34" s="693"/>
      <c r="HPS34" s="693"/>
      <c r="HPT34" s="693"/>
      <c r="HPU34" s="693"/>
      <c r="HPV34" s="693"/>
      <c r="HPW34" s="693"/>
      <c r="HPX34" s="693"/>
      <c r="HPY34" s="693"/>
      <c r="HPZ34" s="693"/>
      <c r="HQA34" s="693"/>
      <c r="HQB34" s="693"/>
      <c r="HQC34" s="693"/>
      <c r="HQD34" s="693"/>
      <c r="HQE34" s="693"/>
      <c r="HQF34" s="693"/>
      <c r="HQG34" s="693"/>
      <c r="HQH34" s="693"/>
      <c r="HQI34" s="693"/>
      <c r="HQJ34" s="693"/>
      <c r="HQK34" s="693"/>
      <c r="HQL34" s="693"/>
      <c r="HQM34" s="693"/>
      <c r="HQN34" s="693"/>
      <c r="HQO34" s="693"/>
      <c r="HQP34" s="693"/>
      <c r="HQQ34" s="693"/>
      <c r="HQR34" s="693"/>
      <c r="HQS34" s="693"/>
      <c r="HQT34" s="693"/>
      <c r="HQU34" s="693"/>
      <c r="HQV34" s="693"/>
      <c r="HQW34" s="693"/>
      <c r="HQX34" s="693"/>
      <c r="HQY34" s="693"/>
      <c r="HQZ34" s="693"/>
      <c r="HRA34" s="693"/>
      <c r="HRB34" s="693"/>
      <c r="HRC34" s="693"/>
      <c r="HRD34" s="693"/>
      <c r="HRE34" s="693"/>
      <c r="HRF34" s="693"/>
      <c r="HRG34" s="693"/>
      <c r="HRH34" s="693"/>
      <c r="HRI34" s="693"/>
      <c r="HRJ34" s="693"/>
      <c r="HRK34" s="693"/>
      <c r="HRL34" s="693"/>
      <c r="HRM34" s="693"/>
      <c r="HRN34" s="693"/>
      <c r="HRO34" s="693"/>
      <c r="HRP34" s="693"/>
      <c r="HRQ34" s="693"/>
      <c r="HRR34" s="693"/>
      <c r="HRS34" s="693"/>
      <c r="HRT34" s="693"/>
      <c r="HRU34" s="693"/>
      <c r="HRV34" s="693"/>
      <c r="HRW34" s="693"/>
      <c r="HRX34" s="693"/>
      <c r="HRY34" s="693"/>
      <c r="HRZ34" s="693"/>
      <c r="HSA34" s="693"/>
      <c r="HSB34" s="693"/>
      <c r="HSC34" s="693"/>
      <c r="HSD34" s="693"/>
      <c r="HSE34" s="693"/>
      <c r="HSF34" s="693"/>
      <c r="HSG34" s="693"/>
      <c r="HSH34" s="693"/>
      <c r="HSI34" s="693"/>
      <c r="HSJ34" s="693"/>
      <c r="HSK34" s="693"/>
      <c r="HSL34" s="693"/>
      <c r="HSM34" s="693"/>
      <c r="HSN34" s="693"/>
      <c r="HSO34" s="693"/>
      <c r="HSP34" s="693"/>
      <c r="HSQ34" s="693"/>
      <c r="HSR34" s="693"/>
      <c r="HSS34" s="693"/>
      <c r="HST34" s="693"/>
      <c r="HSU34" s="693"/>
      <c r="HSV34" s="693"/>
      <c r="HSW34" s="693"/>
      <c r="HSX34" s="693"/>
      <c r="HSY34" s="693"/>
      <c r="HSZ34" s="693"/>
      <c r="HTA34" s="693"/>
      <c r="HTB34" s="693"/>
      <c r="HTC34" s="693"/>
      <c r="HTD34" s="693"/>
      <c r="HTE34" s="693"/>
      <c r="HTF34" s="693"/>
      <c r="HTG34" s="693"/>
      <c r="HTH34" s="693"/>
      <c r="HTI34" s="693"/>
      <c r="HTJ34" s="693"/>
      <c r="HTK34" s="693"/>
      <c r="HTL34" s="693"/>
      <c r="HTM34" s="693"/>
      <c r="HTN34" s="693"/>
      <c r="HTO34" s="693"/>
      <c r="HTP34" s="693"/>
      <c r="HTQ34" s="693"/>
      <c r="HTR34" s="693"/>
      <c r="HTS34" s="693"/>
      <c r="HTT34" s="693"/>
      <c r="HTU34" s="693"/>
      <c r="HTV34" s="693"/>
      <c r="HTW34" s="693"/>
      <c r="HTX34" s="693"/>
      <c r="HTY34" s="693"/>
      <c r="HTZ34" s="693"/>
      <c r="HUA34" s="693"/>
      <c r="HUB34" s="693"/>
      <c r="HUC34" s="693"/>
      <c r="HUD34" s="693"/>
      <c r="HUE34" s="693"/>
      <c r="HUF34" s="693"/>
      <c r="HUG34" s="693"/>
      <c r="HUH34" s="693"/>
      <c r="HUI34" s="693"/>
      <c r="HUJ34" s="693"/>
      <c r="HUK34" s="693"/>
      <c r="HUL34" s="693"/>
      <c r="HUM34" s="693"/>
      <c r="HUN34" s="693"/>
      <c r="HUO34" s="693"/>
      <c r="HUP34" s="693"/>
      <c r="HUQ34" s="693"/>
      <c r="HUR34" s="693"/>
      <c r="HUS34" s="693"/>
      <c r="HUT34" s="693"/>
      <c r="HUU34" s="693"/>
      <c r="HUV34" s="693"/>
      <c r="HUW34" s="693"/>
      <c r="HUX34" s="693"/>
      <c r="HUY34" s="693"/>
      <c r="HUZ34" s="693"/>
      <c r="HVA34" s="693"/>
      <c r="HVB34" s="693"/>
      <c r="HVC34" s="693"/>
      <c r="HVD34" s="693"/>
      <c r="HVE34" s="693"/>
      <c r="HVF34" s="693"/>
      <c r="HVG34" s="693"/>
      <c r="HVH34" s="693"/>
      <c r="HVI34" s="693"/>
      <c r="HVJ34" s="693"/>
      <c r="HVK34" s="693"/>
      <c r="HVL34" s="693"/>
      <c r="HVM34" s="693"/>
      <c r="HVN34" s="693"/>
      <c r="HVO34" s="693"/>
      <c r="HVP34" s="693"/>
      <c r="HVQ34" s="693"/>
      <c r="HVR34" s="693"/>
      <c r="HVS34" s="693"/>
      <c r="HVT34" s="693"/>
      <c r="HVU34" s="693"/>
      <c r="HVV34" s="693"/>
      <c r="HVW34" s="693"/>
      <c r="HVX34" s="693"/>
      <c r="HVY34" s="693"/>
      <c r="HVZ34" s="693"/>
      <c r="HWA34" s="693"/>
      <c r="HWB34" s="693"/>
      <c r="HWC34" s="693"/>
      <c r="HWD34" s="693"/>
      <c r="HWE34" s="693"/>
      <c r="HWF34" s="693"/>
      <c r="HWG34" s="693"/>
      <c r="HWH34" s="693"/>
      <c r="HWI34" s="693"/>
      <c r="HWJ34" s="693"/>
      <c r="HWK34" s="693"/>
      <c r="HWL34" s="693"/>
      <c r="HWM34" s="693"/>
      <c r="HWN34" s="693"/>
      <c r="HWO34" s="693"/>
      <c r="HWP34" s="693"/>
      <c r="HWQ34" s="693"/>
      <c r="HWR34" s="693"/>
      <c r="HWS34" s="693"/>
      <c r="HWT34" s="693"/>
      <c r="HWU34" s="693"/>
      <c r="HWV34" s="693"/>
      <c r="HWW34" s="693"/>
      <c r="HWX34" s="693"/>
      <c r="HWY34" s="693"/>
      <c r="HWZ34" s="693"/>
      <c r="HXA34" s="693"/>
      <c r="HXB34" s="693"/>
      <c r="HXC34" s="693"/>
      <c r="HXD34" s="693"/>
      <c r="HXE34" s="693"/>
      <c r="HXF34" s="693"/>
      <c r="HXG34" s="693"/>
      <c r="HXH34" s="693"/>
      <c r="HXI34" s="693"/>
      <c r="HXJ34" s="693"/>
      <c r="HXK34" s="693"/>
      <c r="HXL34" s="693"/>
      <c r="HXM34" s="693"/>
      <c r="HXN34" s="693"/>
      <c r="HXO34" s="693"/>
      <c r="HXP34" s="693"/>
      <c r="HXQ34" s="693"/>
      <c r="HXR34" s="693"/>
      <c r="HXS34" s="693"/>
      <c r="HXT34" s="693"/>
      <c r="HXU34" s="693"/>
      <c r="HXV34" s="693"/>
      <c r="HXW34" s="693"/>
      <c r="HXX34" s="693"/>
      <c r="HXY34" s="693"/>
      <c r="HXZ34" s="693"/>
      <c r="HYA34" s="693"/>
      <c r="HYB34" s="693"/>
      <c r="HYC34" s="693"/>
      <c r="HYD34" s="693"/>
      <c r="HYE34" s="693"/>
      <c r="HYF34" s="693"/>
      <c r="HYG34" s="693"/>
      <c r="HYH34" s="693"/>
      <c r="HYI34" s="693"/>
      <c r="HYJ34" s="693"/>
      <c r="HYK34" s="693"/>
      <c r="HYL34" s="693"/>
      <c r="HYM34" s="693"/>
      <c r="HYN34" s="693"/>
      <c r="HYO34" s="693"/>
      <c r="HYP34" s="693"/>
      <c r="HYQ34" s="693"/>
      <c r="HYR34" s="693"/>
      <c r="HYS34" s="693"/>
      <c r="HYT34" s="693"/>
      <c r="HYU34" s="693"/>
      <c r="HYV34" s="693"/>
      <c r="HYW34" s="693"/>
      <c r="HYX34" s="693"/>
      <c r="HYY34" s="693"/>
      <c r="HYZ34" s="693"/>
      <c r="HZA34" s="693"/>
      <c r="HZB34" s="693"/>
      <c r="HZC34" s="693"/>
      <c r="HZD34" s="693"/>
      <c r="HZE34" s="693"/>
      <c r="HZF34" s="693"/>
      <c r="HZG34" s="693"/>
      <c r="HZH34" s="693"/>
      <c r="HZI34" s="693"/>
      <c r="HZJ34" s="693"/>
      <c r="HZK34" s="693"/>
      <c r="HZL34" s="693"/>
      <c r="HZM34" s="693"/>
      <c r="HZN34" s="693"/>
      <c r="HZO34" s="693"/>
      <c r="HZP34" s="693"/>
      <c r="HZQ34" s="693"/>
      <c r="HZR34" s="693"/>
      <c r="HZS34" s="693"/>
      <c r="HZT34" s="693"/>
      <c r="HZU34" s="693"/>
      <c r="HZV34" s="693"/>
      <c r="HZW34" s="693"/>
      <c r="HZX34" s="693"/>
      <c r="HZY34" s="693"/>
      <c r="HZZ34" s="693"/>
      <c r="IAA34" s="693"/>
      <c r="IAB34" s="693"/>
      <c r="IAC34" s="693"/>
      <c r="IAD34" s="693"/>
      <c r="IAE34" s="693"/>
      <c r="IAF34" s="693"/>
      <c r="IAG34" s="693"/>
      <c r="IAH34" s="693"/>
      <c r="IAI34" s="693"/>
      <c r="IAJ34" s="693"/>
      <c r="IAK34" s="693"/>
      <c r="IAL34" s="693"/>
      <c r="IAM34" s="693"/>
      <c r="IAN34" s="693"/>
      <c r="IAO34" s="693"/>
      <c r="IAP34" s="693"/>
      <c r="IAQ34" s="693"/>
      <c r="IAR34" s="693"/>
      <c r="IAS34" s="693"/>
      <c r="IAT34" s="693"/>
      <c r="IAU34" s="693"/>
      <c r="IAV34" s="693"/>
      <c r="IAW34" s="693"/>
      <c r="IAX34" s="693"/>
      <c r="IAY34" s="693"/>
      <c r="IAZ34" s="693"/>
      <c r="IBA34" s="693"/>
      <c r="IBB34" s="693"/>
      <c r="IBC34" s="693"/>
      <c r="IBD34" s="693"/>
      <c r="IBE34" s="693"/>
      <c r="IBF34" s="693"/>
      <c r="IBG34" s="693"/>
      <c r="IBH34" s="693"/>
      <c r="IBI34" s="693"/>
      <c r="IBJ34" s="693"/>
      <c r="IBK34" s="693"/>
      <c r="IBL34" s="693"/>
      <c r="IBM34" s="693"/>
      <c r="IBN34" s="693"/>
      <c r="IBO34" s="693"/>
      <c r="IBP34" s="693"/>
      <c r="IBQ34" s="693"/>
      <c r="IBR34" s="693"/>
      <c r="IBS34" s="693"/>
      <c r="IBT34" s="693"/>
      <c r="IBU34" s="693"/>
      <c r="IBV34" s="693"/>
      <c r="IBW34" s="693"/>
      <c r="IBX34" s="693"/>
      <c r="IBY34" s="693"/>
      <c r="IBZ34" s="693"/>
      <c r="ICA34" s="693"/>
      <c r="ICB34" s="693"/>
      <c r="ICC34" s="693"/>
      <c r="ICD34" s="693"/>
      <c r="ICE34" s="693"/>
      <c r="ICF34" s="693"/>
      <c r="ICG34" s="693"/>
      <c r="ICH34" s="693"/>
      <c r="ICI34" s="693"/>
      <c r="ICJ34" s="693"/>
      <c r="ICK34" s="693"/>
      <c r="ICL34" s="693"/>
      <c r="ICM34" s="693"/>
      <c r="ICN34" s="693"/>
      <c r="ICO34" s="693"/>
      <c r="ICP34" s="693"/>
      <c r="ICQ34" s="693"/>
      <c r="ICR34" s="693"/>
      <c r="ICS34" s="693"/>
      <c r="ICT34" s="693"/>
      <c r="ICU34" s="693"/>
      <c r="ICV34" s="693"/>
      <c r="ICW34" s="693"/>
      <c r="ICX34" s="693"/>
      <c r="ICY34" s="693"/>
      <c r="ICZ34" s="693"/>
      <c r="IDA34" s="693"/>
      <c r="IDB34" s="693"/>
      <c r="IDC34" s="693"/>
      <c r="IDD34" s="693"/>
      <c r="IDE34" s="693"/>
      <c r="IDF34" s="693"/>
      <c r="IDG34" s="693"/>
      <c r="IDH34" s="693"/>
      <c r="IDI34" s="693"/>
      <c r="IDJ34" s="693"/>
      <c r="IDK34" s="693"/>
      <c r="IDL34" s="693"/>
      <c r="IDM34" s="693"/>
      <c r="IDN34" s="693"/>
      <c r="IDO34" s="693"/>
      <c r="IDP34" s="693"/>
      <c r="IDQ34" s="693"/>
      <c r="IDR34" s="693"/>
      <c r="IDS34" s="693"/>
      <c r="IDT34" s="693"/>
      <c r="IDU34" s="693"/>
      <c r="IDV34" s="693"/>
      <c r="IDW34" s="693"/>
      <c r="IDX34" s="693"/>
      <c r="IDY34" s="693"/>
      <c r="IDZ34" s="693"/>
      <c r="IEA34" s="693"/>
      <c r="IEB34" s="693"/>
      <c r="IEC34" s="693"/>
      <c r="IED34" s="693"/>
      <c r="IEE34" s="693"/>
      <c r="IEF34" s="693"/>
      <c r="IEG34" s="693"/>
      <c r="IEH34" s="693"/>
      <c r="IEI34" s="693"/>
      <c r="IEJ34" s="693"/>
      <c r="IEK34" s="693"/>
      <c r="IEL34" s="693"/>
      <c r="IEM34" s="693"/>
      <c r="IEN34" s="693"/>
      <c r="IEO34" s="693"/>
      <c r="IEP34" s="693"/>
      <c r="IEQ34" s="693"/>
      <c r="IER34" s="693"/>
      <c r="IES34" s="693"/>
      <c r="IET34" s="693"/>
      <c r="IEU34" s="693"/>
      <c r="IEV34" s="693"/>
      <c r="IEW34" s="693"/>
      <c r="IEX34" s="693"/>
      <c r="IEY34" s="693"/>
      <c r="IEZ34" s="693"/>
      <c r="IFA34" s="693"/>
      <c r="IFB34" s="693"/>
      <c r="IFC34" s="693"/>
      <c r="IFD34" s="693"/>
      <c r="IFE34" s="693"/>
      <c r="IFF34" s="693"/>
      <c r="IFG34" s="693"/>
      <c r="IFH34" s="693"/>
      <c r="IFI34" s="693"/>
      <c r="IFJ34" s="693"/>
      <c r="IFK34" s="693"/>
      <c r="IFL34" s="693"/>
      <c r="IFM34" s="693"/>
      <c r="IFN34" s="693"/>
      <c r="IFO34" s="693"/>
      <c r="IFP34" s="693"/>
      <c r="IFQ34" s="693"/>
      <c r="IFR34" s="693"/>
      <c r="IFS34" s="693"/>
      <c r="IFT34" s="693"/>
      <c r="IFU34" s="693"/>
      <c r="IFV34" s="693"/>
      <c r="IFW34" s="693"/>
      <c r="IFX34" s="693"/>
      <c r="IFY34" s="693"/>
      <c r="IFZ34" s="693"/>
      <c r="IGA34" s="693"/>
      <c r="IGB34" s="693"/>
      <c r="IGC34" s="693"/>
      <c r="IGD34" s="693"/>
      <c r="IGE34" s="693"/>
      <c r="IGF34" s="693"/>
      <c r="IGG34" s="693"/>
      <c r="IGH34" s="693"/>
      <c r="IGI34" s="693"/>
      <c r="IGJ34" s="693"/>
      <c r="IGK34" s="693"/>
      <c r="IGL34" s="693"/>
      <c r="IGM34" s="693"/>
      <c r="IGN34" s="693"/>
      <c r="IGO34" s="693"/>
      <c r="IGP34" s="693"/>
      <c r="IGQ34" s="693"/>
      <c r="IGR34" s="693"/>
      <c r="IGS34" s="693"/>
      <c r="IGT34" s="693"/>
      <c r="IGU34" s="693"/>
      <c r="IGV34" s="693"/>
      <c r="IGW34" s="693"/>
      <c r="IGX34" s="693"/>
      <c r="IGY34" s="693"/>
      <c r="IGZ34" s="693"/>
      <c r="IHA34" s="693"/>
      <c r="IHB34" s="693"/>
      <c r="IHC34" s="693"/>
      <c r="IHD34" s="693"/>
      <c r="IHE34" s="693"/>
      <c r="IHF34" s="693"/>
      <c r="IHG34" s="693"/>
      <c r="IHH34" s="693"/>
      <c r="IHI34" s="693"/>
      <c r="IHJ34" s="693"/>
      <c r="IHK34" s="693"/>
      <c r="IHL34" s="693"/>
      <c r="IHM34" s="693"/>
      <c r="IHN34" s="693"/>
      <c r="IHO34" s="693"/>
      <c r="IHP34" s="693"/>
      <c r="IHQ34" s="693"/>
      <c r="IHR34" s="693"/>
      <c r="IHS34" s="693"/>
      <c r="IHT34" s="693"/>
      <c r="IHU34" s="693"/>
      <c r="IHV34" s="693"/>
      <c r="IHW34" s="693"/>
      <c r="IHX34" s="693"/>
      <c r="IHY34" s="693"/>
      <c r="IHZ34" s="693"/>
      <c r="IIA34" s="693"/>
      <c r="IIB34" s="693"/>
      <c r="IIC34" s="693"/>
      <c r="IID34" s="693"/>
      <c r="IIE34" s="693"/>
      <c r="IIF34" s="693"/>
      <c r="IIG34" s="693"/>
      <c r="IIH34" s="693"/>
      <c r="III34" s="693"/>
      <c r="IIJ34" s="693"/>
      <c r="IIK34" s="693"/>
      <c r="IIL34" s="693"/>
      <c r="IIM34" s="693"/>
      <c r="IIN34" s="693"/>
      <c r="IIO34" s="693"/>
      <c r="IIP34" s="693"/>
      <c r="IIQ34" s="693"/>
      <c r="IIR34" s="693"/>
      <c r="IIS34" s="693"/>
      <c r="IIT34" s="693"/>
      <c r="IIU34" s="693"/>
      <c r="IIV34" s="693"/>
      <c r="IIW34" s="693"/>
      <c r="IIX34" s="693"/>
      <c r="IIY34" s="693"/>
      <c r="IIZ34" s="693"/>
      <c r="IJA34" s="693"/>
      <c r="IJB34" s="693"/>
      <c r="IJC34" s="693"/>
      <c r="IJD34" s="693"/>
      <c r="IJE34" s="693"/>
      <c r="IJF34" s="693"/>
      <c r="IJG34" s="693"/>
      <c r="IJH34" s="693"/>
      <c r="IJI34" s="693"/>
      <c r="IJJ34" s="693"/>
      <c r="IJK34" s="693"/>
      <c r="IJL34" s="693"/>
      <c r="IJM34" s="693"/>
      <c r="IJN34" s="693"/>
      <c r="IJO34" s="693"/>
      <c r="IJP34" s="693"/>
      <c r="IJQ34" s="693"/>
      <c r="IJR34" s="693"/>
      <c r="IJS34" s="693"/>
      <c r="IJT34" s="693"/>
      <c r="IJU34" s="693"/>
      <c r="IJV34" s="693"/>
      <c r="IJW34" s="693"/>
      <c r="IJX34" s="693"/>
      <c r="IJY34" s="693"/>
      <c r="IJZ34" s="693"/>
      <c r="IKA34" s="693"/>
      <c r="IKB34" s="693"/>
      <c r="IKC34" s="693"/>
      <c r="IKD34" s="693"/>
      <c r="IKE34" s="693"/>
      <c r="IKF34" s="693"/>
      <c r="IKG34" s="693"/>
      <c r="IKH34" s="693"/>
      <c r="IKI34" s="693"/>
      <c r="IKJ34" s="693"/>
      <c r="IKK34" s="693"/>
      <c r="IKL34" s="693"/>
      <c r="IKM34" s="693"/>
      <c r="IKN34" s="693"/>
      <c r="IKO34" s="693"/>
      <c r="IKP34" s="693"/>
      <c r="IKQ34" s="693"/>
      <c r="IKR34" s="693"/>
      <c r="IKS34" s="693"/>
      <c r="IKT34" s="693"/>
      <c r="IKU34" s="693"/>
      <c r="IKV34" s="693"/>
      <c r="IKW34" s="693"/>
      <c r="IKX34" s="693"/>
      <c r="IKY34" s="693"/>
      <c r="IKZ34" s="693"/>
      <c r="ILA34" s="693"/>
      <c r="ILB34" s="693"/>
      <c r="ILC34" s="693"/>
      <c r="ILD34" s="693"/>
      <c r="ILE34" s="693"/>
      <c r="ILF34" s="693"/>
      <c r="ILG34" s="693"/>
      <c r="ILH34" s="693"/>
      <c r="ILI34" s="693"/>
      <c r="ILJ34" s="693"/>
      <c r="ILK34" s="693"/>
      <c r="ILL34" s="693"/>
      <c r="ILM34" s="693"/>
      <c r="ILN34" s="693"/>
      <c r="ILO34" s="693"/>
      <c r="ILP34" s="693"/>
      <c r="ILQ34" s="693"/>
      <c r="ILR34" s="693"/>
      <c r="ILS34" s="693"/>
      <c r="ILT34" s="693"/>
      <c r="ILU34" s="693"/>
      <c r="ILV34" s="693"/>
      <c r="ILW34" s="693"/>
      <c r="ILX34" s="693"/>
      <c r="ILY34" s="693"/>
      <c r="ILZ34" s="693"/>
      <c r="IMA34" s="693"/>
      <c r="IMB34" s="693"/>
      <c r="IMC34" s="693"/>
      <c r="IMD34" s="693"/>
      <c r="IME34" s="693"/>
      <c r="IMF34" s="693"/>
      <c r="IMG34" s="693"/>
      <c r="IMH34" s="693"/>
      <c r="IMI34" s="693"/>
      <c r="IMJ34" s="693"/>
      <c r="IMK34" s="693"/>
      <c r="IML34" s="693"/>
      <c r="IMM34" s="693"/>
      <c r="IMN34" s="693"/>
      <c r="IMO34" s="693"/>
      <c r="IMP34" s="693"/>
      <c r="IMQ34" s="693"/>
      <c r="IMR34" s="693"/>
      <c r="IMS34" s="693"/>
      <c r="IMT34" s="693"/>
      <c r="IMU34" s="693"/>
      <c r="IMV34" s="693"/>
      <c r="IMW34" s="693"/>
      <c r="IMX34" s="693"/>
      <c r="IMY34" s="693"/>
      <c r="IMZ34" s="693"/>
      <c r="INA34" s="693"/>
      <c r="INB34" s="693"/>
      <c r="INC34" s="693"/>
      <c r="IND34" s="693"/>
      <c r="INE34" s="693"/>
      <c r="INF34" s="693"/>
      <c r="ING34" s="693"/>
      <c r="INH34" s="693"/>
      <c r="INI34" s="693"/>
      <c r="INJ34" s="693"/>
      <c r="INK34" s="693"/>
      <c r="INL34" s="693"/>
      <c r="INM34" s="693"/>
      <c r="INN34" s="693"/>
      <c r="INO34" s="693"/>
      <c r="INP34" s="693"/>
      <c r="INQ34" s="693"/>
      <c r="INR34" s="693"/>
      <c r="INS34" s="693"/>
      <c r="INT34" s="693"/>
      <c r="INU34" s="693"/>
      <c r="INV34" s="693"/>
      <c r="INW34" s="693"/>
      <c r="INX34" s="693"/>
      <c r="INY34" s="693"/>
      <c r="INZ34" s="693"/>
      <c r="IOA34" s="693"/>
      <c r="IOB34" s="693"/>
      <c r="IOC34" s="693"/>
      <c r="IOD34" s="693"/>
      <c r="IOE34" s="693"/>
      <c r="IOF34" s="693"/>
      <c r="IOG34" s="693"/>
      <c r="IOH34" s="693"/>
      <c r="IOI34" s="693"/>
      <c r="IOJ34" s="693"/>
      <c r="IOK34" s="693"/>
      <c r="IOL34" s="693"/>
      <c r="IOM34" s="693"/>
      <c r="ION34" s="693"/>
      <c r="IOO34" s="693"/>
      <c r="IOP34" s="693"/>
      <c r="IOQ34" s="693"/>
      <c r="IOR34" s="693"/>
      <c r="IOS34" s="693"/>
      <c r="IOT34" s="693"/>
      <c r="IOU34" s="693"/>
      <c r="IOV34" s="693"/>
      <c r="IOW34" s="693"/>
      <c r="IOX34" s="693"/>
      <c r="IOY34" s="693"/>
      <c r="IOZ34" s="693"/>
      <c r="IPA34" s="693"/>
      <c r="IPB34" s="693"/>
      <c r="IPC34" s="693"/>
      <c r="IPD34" s="693"/>
      <c r="IPE34" s="693"/>
      <c r="IPF34" s="693"/>
      <c r="IPG34" s="693"/>
      <c r="IPH34" s="693"/>
      <c r="IPI34" s="693"/>
      <c r="IPJ34" s="693"/>
      <c r="IPK34" s="693"/>
      <c r="IPL34" s="693"/>
      <c r="IPM34" s="693"/>
      <c r="IPN34" s="693"/>
      <c r="IPO34" s="693"/>
      <c r="IPP34" s="693"/>
      <c r="IPQ34" s="693"/>
      <c r="IPR34" s="693"/>
      <c r="IPS34" s="693"/>
      <c r="IPT34" s="693"/>
      <c r="IPU34" s="693"/>
      <c r="IPV34" s="693"/>
      <c r="IPW34" s="693"/>
      <c r="IPX34" s="693"/>
      <c r="IPY34" s="693"/>
      <c r="IPZ34" s="693"/>
      <c r="IQA34" s="693"/>
      <c r="IQB34" s="693"/>
      <c r="IQC34" s="693"/>
      <c r="IQD34" s="693"/>
      <c r="IQE34" s="693"/>
      <c r="IQF34" s="693"/>
      <c r="IQG34" s="693"/>
      <c r="IQH34" s="693"/>
      <c r="IQI34" s="693"/>
      <c r="IQJ34" s="693"/>
      <c r="IQK34" s="693"/>
      <c r="IQL34" s="693"/>
      <c r="IQM34" s="693"/>
      <c r="IQN34" s="693"/>
      <c r="IQO34" s="693"/>
      <c r="IQP34" s="693"/>
      <c r="IQQ34" s="693"/>
      <c r="IQR34" s="693"/>
      <c r="IQS34" s="693"/>
      <c r="IQT34" s="693"/>
      <c r="IQU34" s="693"/>
      <c r="IQV34" s="693"/>
      <c r="IQW34" s="693"/>
      <c r="IQX34" s="693"/>
      <c r="IQY34" s="693"/>
      <c r="IQZ34" s="693"/>
      <c r="IRA34" s="693"/>
      <c r="IRB34" s="693"/>
      <c r="IRC34" s="693"/>
      <c r="IRD34" s="693"/>
      <c r="IRE34" s="693"/>
      <c r="IRF34" s="693"/>
      <c r="IRG34" s="693"/>
      <c r="IRH34" s="693"/>
      <c r="IRI34" s="693"/>
      <c r="IRJ34" s="693"/>
      <c r="IRK34" s="693"/>
      <c r="IRL34" s="693"/>
      <c r="IRM34" s="693"/>
      <c r="IRN34" s="693"/>
      <c r="IRO34" s="693"/>
      <c r="IRP34" s="693"/>
      <c r="IRQ34" s="693"/>
      <c r="IRR34" s="693"/>
      <c r="IRS34" s="693"/>
      <c r="IRT34" s="693"/>
      <c r="IRU34" s="693"/>
      <c r="IRV34" s="693"/>
      <c r="IRW34" s="693"/>
      <c r="IRX34" s="693"/>
      <c r="IRY34" s="693"/>
      <c r="IRZ34" s="693"/>
      <c r="ISA34" s="693"/>
      <c r="ISB34" s="693"/>
      <c r="ISC34" s="693"/>
      <c r="ISD34" s="693"/>
      <c r="ISE34" s="693"/>
      <c r="ISF34" s="693"/>
      <c r="ISG34" s="693"/>
      <c r="ISH34" s="693"/>
      <c r="ISI34" s="693"/>
      <c r="ISJ34" s="693"/>
      <c r="ISK34" s="693"/>
      <c r="ISL34" s="693"/>
      <c r="ISM34" s="693"/>
      <c r="ISN34" s="693"/>
      <c r="ISO34" s="693"/>
      <c r="ISP34" s="693"/>
      <c r="ISQ34" s="693"/>
      <c r="ISR34" s="693"/>
      <c r="ISS34" s="693"/>
      <c r="IST34" s="693"/>
      <c r="ISU34" s="693"/>
      <c r="ISV34" s="693"/>
      <c r="ISW34" s="693"/>
      <c r="ISX34" s="693"/>
      <c r="ISY34" s="693"/>
      <c r="ISZ34" s="693"/>
      <c r="ITA34" s="693"/>
      <c r="ITB34" s="693"/>
      <c r="ITC34" s="693"/>
      <c r="ITD34" s="693"/>
      <c r="ITE34" s="693"/>
      <c r="ITF34" s="693"/>
      <c r="ITG34" s="693"/>
      <c r="ITH34" s="693"/>
      <c r="ITI34" s="693"/>
      <c r="ITJ34" s="693"/>
      <c r="ITK34" s="693"/>
      <c r="ITL34" s="693"/>
      <c r="ITM34" s="693"/>
      <c r="ITN34" s="693"/>
      <c r="ITO34" s="693"/>
      <c r="ITP34" s="693"/>
      <c r="ITQ34" s="693"/>
      <c r="ITR34" s="693"/>
      <c r="ITS34" s="693"/>
      <c r="ITT34" s="693"/>
      <c r="ITU34" s="693"/>
      <c r="ITV34" s="693"/>
      <c r="ITW34" s="693"/>
      <c r="ITX34" s="693"/>
      <c r="ITY34" s="693"/>
      <c r="ITZ34" s="693"/>
      <c r="IUA34" s="693"/>
      <c r="IUB34" s="693"/>
      <c r="IUC34" s="693"/>
      <c r="IUD34" s="693"/>
      <c r="IUE34" s="693"/>
      <c r="IUF34" s="693"/>
      <c r="IUG34" s="693"/>
      <c r="IUH34" s="693"/>
      <c r="IUI34" s="693"/>
      <c r="IUJ34" s="693"/>
      <c r="IUK34" s="693"/>
      <c r="IUL34" s="693"/>
      <c r="IUM34" s="693"/>
      <c r="IUN34" s="693"/>
      <c r="IUO34" s="693"/>
      <c r="IUP34" s="693"/>
      <c r="IUQ34" s="693"/>
      <c r="IUR34" s="693"/>
      <c r="IUS34" s="693"/>
      <c r="IUT34" s="693"/>
      <c r="IUU34" s="693"/>
      <c r="IUV34" s="693"/>
      <c r="IUW34" s="693"/>
      <c r="IUX34" s="693"/>
      <c r="IUY34" s="693"/>
      <c r="IUZ34" s="693"/>
      <c r="IVA34" s="693"/>
      <c r="IVB34" s="693"/>
      <c r="IVC34" s="693"/>
      <c r="IVD34" s="693"/>
      <c r="IVE34" s="693"/>
      <c r="IVF34" s="693"/>
      <c r="IVG34" s="693"/>
      <c r="IVH34" s="693"/>
      <c r="IVI34" s="693"/>
      <c r="IVJ34" s="693"/>
      <c r="IVK34" s="693"/>
      <c r="IVL34" s="693"/>
      <c r="IVM34" s="693"/>
      <c r="IVN34" s="693"/>
      <c r="IVO34" s="693"/>
      <c r="IVP34" s="693"/>
      <c r="IVQ34" s="693"/>
      <c r="IVR34" s="693"/>
      <c r="IVS34" s="693"/>
      <c r="IVT34" s="693"/>
      <c r="IVU34" s="693"/>
      <c r="IVV34" s="693"/>
      <c r="IVW34" s="693"/>
      <c r="IVX34" s="693"/>
      <c r="IVY34" s="693"/>
      <c r="IVZ34" s="693"/>
      <c r="IWA34" s="693"/>
      <c r="IWB34" s="693"/>
      <c r="IWC34" s="693"/>
      <c r="IWD34" s="693"/>
      <c r="IWE34" s="693"/>
      <c r="IWF34" s="693"/>
      <c r="IWG34" s="693"/>
      <c r="IWH34" s="693"/>
      <c r="IWI34" s="693"/>
      <c r="IWJ34" s="693"/>
      <c r="IWK34" s="693"/>
      <c r="IWL34" s="693"/>
      <c r="IWM34" s="693"/>
      <c r="IWN34" s="693"/>
      <c r="IWO34" s="693"/>
      <c r="IWP34" s="693"/>
      <c r="IWQ34" s="693"/>
      <c r="IWR34" s="693"/>
      <c r="IWS34" s="693"/>
      <c r="IWT34" s="693"/>
      <c r="IWU34" s="693"/>
      <c r="IWV34" s="693"/>
      <c r="IWW34" s="693"/>
      <c r="IWX34" s="693"/>
      <c r="IWY34" s="693"/>
      <c r="IWZ34" s="693"/>
      <c r="IXA34" s="693"/>
      <c r="IXB34" s="693"/>
      <c r="IXC34" s="693"/>
      <c r="IXD34" s="693"/>
      <c r="IXE34" s="693"/>
      <c r="IXF34" s="693"/>
      <c r="IXG34" s="693"/>
      <c r="IXH34" s="693"/>
      <c r="IXI34" s="693"/>
      <c r="IXJ34" s="693"/>
      <c r="IXK34" s="693"/>
      <c r="IXL34" s="693"/>
      <c r="IXM34" s="693"/>
      <c r="IXN34" s="693"/>
      <c r="IXO34" s="693"/>
      <c r="IXP34" s="693"/>
      <c r="IXQ34" s="693"/>
      <c r="IXR34" s="693"/>
      <c r="IXS34" s="693"/>
      <c r="IXT34" s="693"/>
      <c r="IXU34" s="693"/>
      <c r="IXV34" s="693"/>
      <c r="IXW34" s="693"/>
      <c r="IXX34" s="693"/>
      <c r="IXY34" s="693"/>
      <c r="IXZ34" s="693"/>
      <c r="IYA34" s="693"/>
      <c r="IYB34" s="693"/>
      <c r="IYC34" s="693"/>
      <c r="IYD34" s="693"/>
      <c r="IYE34" s="693"/>
      <c r="IYF34" s="693"/>
      <c r="IYG34" s="693"/>
      <c r="IYH34" s="693"/>
      <c r="IYI34" s="693"/>
      <c r="IYJ34" s="693"/>
      <c r="IYK34" s="693"/>
      <c r="IYL34" s="693"/>
      <c r="IYM34" s="693"/>
      <c r="IYN34" s="693"/>
      <c r="IYO34" s="693"/>
      <c r="IYP34" s="693"/>
      <c r="IYQ34" s="693"/>
      <c r="IYR34" s="693"/>
      <c r="IYS34" s="693"/>
      <c r="IYT34" s="693"/>
      <c r="IYU34" s="693"/>
      <c r="IYV34" s="693"/>
      <c r="IYW34" s="693"/>
      <c r="IYX34" s="693"/>
      <c r="IYY34" s="693"/>
      <c r="IYZ34" s="693"/>
      <c r="IZA34" s="693"/>
      <c r="IZB34" s="693"/>
      <c r="IZC34" s="693"/>
      <c r="IZD34" s="693"/>
      <c r="IZE34" s="693"/>
      <c r="IZF34" s="693"/>
      <c r="IZG34" s="693"/>
      <c r="IZH34" s="693"/>
      <c r="IZI34" s="693"/>
      <c r="IZJ34" s="693"/>
      <c r="IZK34" s="693"/>
      <c r="IZL34" s="693"/>
      <c r="IZM34" s="693"/>
      <c r="IZN34" s="693"/>
      <c r="IZO34" s="693"/>
      <c r="IZP34" s="693"/>
      <c r="IZQ34" s="693"/>
      <c r="IZR34" s="693"/>
      <c r="IZS34" s="693"/>
      <c r="IZT34" s="693"/>
      <c r="IZU34" s="693"/>
      <c r="IZV34" s="693"/>
      <c r="IZW34" s="693"/>
      <c r="IZX34" s="693"/>
      <c r="IZY34" s="693"/>
      <c r="IZZ34" s="693"/>
      <c r="JAA34" s="693"/>
      <c r="JAB34" s="693"/>
      <c r="JAC34" s="693"/>
      <c r="JAD34" s="693"/>
      <c r="JAE34" s="693"/>
      <c r="JAF34" s="693"/>
      <c r="JAG34" s="693"/>
      <c r="JAH34" s="693"/>
      <c r="JAI34" s="693"/>
      <c r="JAJ34" s="693"/>
      <c r="JAK34" s="693"/>
      <c r="JAL34" s="693"/>
      <c r="JAM34" s="693"/>
      <c r="JAN34" s="693"/>
      <c r="JAO34" s="693"/>
      <c r="JAP34" s="693"/>
      <c r="JAQ34" s="693"/>
      <c r="JAR34" s="693"/>
      <c r="JAS34" s="693"/>
      <c r="JAT34" s="693"/>
      <c r="JAU34" s="693"/>
      <c r="JAV34" s="693"/>
      <c r="JAW34" s="693"/>
      <c r="JAX34" s="693"/>
      <c r="JAY34" s="693"/>
      <c r="JAZ34" s="693"/>
      <c r="JBA34" s="693"/>
      <c r="JBB34" s="693"/>
      <c r="JBC34" s="693"/>
      <c r="JBD34" s="693"/>
      <c r="JBE34" s="693"/>
      <c r="JBF34" s="693"/>
      <c r="JBG34" s="693"/>
      <c r="JBH34" s="693"/>
      <c r="JBI34" s="693"/>
      <c r="JBJ34" s="693"/>
      <c r="JBK34" s="693"/>
      <c r="JBL34" s="693"/>
      <c r="JBM34" s="693"/>
      <c r="JBN34" s="693"/>
      <c r="JBO34" s="693"/>
      <c r="JBP34" s="693"/>
      <c r="JBQ34" s="693"/>
      <c r="JBR34" s="693"/>
      <c r="JBS34" s="693"/>
      <c r="JBT34" s="693"/>
      <c r="JBU34" s="693"/>
      <c r="JBV34" s="693"/>
      <c r="JBW34" s="693"/>
      <c r="JBX34" s="693"/>
      <c r="JBY34" s="693"/>
      <c r="JBZ34" s="693"/>
      <c r="JCA34" s="693"/>
      <c r="JCB34" s="693"/>
      <c r="JCC34" s="693"/>
      <c r="JCD34" s="693"/>
      <c r="JCE34" s="693"/>
      <c r="JCF34" s="693"/>
      <c r="JCG34" s="693"/>
      <c r="JCH34" s="693"/>
      <c r="JCI34" s="693"/>
      <c r="JCJ34" s="693"/>
      <c r="JCK34" s="693"/>
      <c r="JCL34" s="693"/>
      <c r="JCM34" s="693"/>
      <c r="JCN34" s="693"/>
      <c r="JCO34" s="693"/>
      <c r="JCP34" s="693"/>
      <c r="JCQ34" s="693"/>
      <c r="JCR34" s="693"/>
      <c r="JCS34" s="693"/>
      <c r="JCT34" s="693"/>
      <c r="JCU34" s="693"/>
      <c r="JCV34" s="693"/>
      <c r="JCW34" s="693"/>
      <c r="JCX34" s="693"/>
      <c r="JCY34" s="693"/>
      <c r="JCZ34" s="693"/>
      <c r="JDA34" s="693"/>
      <c r="JDB34" s="693"/>
      <c r="JDC34" s="693"/>
      <c r="JDD34" s="693"/>
      <c r="JDE34" s="693"/>
      <c r="JDF34" s="693"/>
      <c r="JDG34" s="693"/>
      <c r="JDH34" s="693"/>
      <c r="JDI34" s="693"/>
      <c r="JDJ34" s="693"/>
      <c r="JDK34" s="693"/>
      <c r="JDL34" s="693"/>
      <c r="JDM34" s="693"/>
      <c r="JDN34" s="693"/>
      <c r="JDO34" s="693"/>
      <c r="JDP34" s="693"/>
      <c r="JDQ34" s="693"/>
      <c r="JDR34" s="693"/>
      <c r="JDS34" s="693"/>
      <c r="JDT34" s="693"/>
      <c r="JDU34" s="693"/>
      <c r="JDV34" s="693"/>
      <c r="JDW34" s="693"/>
      <c r="JDX34" s="693"/>
      <c r="JDY34" s="693"/>
      <c r="JDZ34" s="693"/>
      <c r="JEA34" s="693"/>
      <c r="JEB34" s="693"/>
      <c r="JEC34" s="693"/>
      <c r="JED34" s="693"/>
      <c r="JEE34" s="693"/>
      <c r="JEF34" s="693"/>
      <c r="JEG34" s="693"/>
      <c r="JEH34" s="693"/>
      <c r="JEI34" s="693"/>
      <c r="JEJ34" s="693"/>
      <c r="JEK34" s="693"/>
      <c r="JEL34" s="693"/>
      <c r="JEM34" s="693"/>
      <c r="JEN34" s="693"/>
      <c r="JEO34" s="693"/>
      <c r="JEP34" s="693"/>
      <c r="JEQ34" s="693"/>
      <c r="JER34" s="693"/>
      <c r="JES34" s="693"/>
      <c r="JET34" s="693"/>
      <c r="JEU34" s="693"/>
      <c r="JEV34" s="693"/>
      <c r="JEW34" s="693"/>
      <c r="JEX34" s="693"/>
      <c r="JEY34" s="693"/>
      <c r="JEZ34" s="693"/>
      <c r="JFA34" s="693"/>
      <c r="JFB34" s="693"/>
      <c r="JFC34" s="693"/>
      <c r="JFD34" s="693"/>
      <c r="JFE34" s="693"/>
      <c r="JFF34" s="693"/>
      <c r="JFG34" s="693"/>
      <c r="JFH34" s="693"/>
      <c r="JFI34" s="693"/>
      <c r="JFJ34" s="693"/>
      <c r="JFK34" s="693"/>
      <c r="JFL34" s="693"/>
      <c r="JFM34" s="693"/>
      <c r="JFN34" s="693"/>
      <c r="JFO34" s="693"/>
      <c r="JFP34" s="693"/>
      <c r="JFQ34" s="693"/>
      <c r="JFR34" s="693"/>
      <c r="JFS34" s="693"/>
      <c r="JFT34" s="693"/>
      <c r="JFU34" s="693"/>
      <c r="JFV34" s="693"/>
      <c r="JFW34" s="693"/>
      <c r="JFX34" s="693"/>
      <c r="JFY34" s="693"/>
      <c r="JFZ34" s="693"/>
      <c r="JGA34" s="693"/>
      <c r="JGB34" s="693"/>
      <c r="JGC34" s="693"/>
      <c r="JGD34" s="693"/>
      <c r="JGE34" s="693"/>
      <c r="JGF34" s="693"/>
      <c r="JGG34" s="693"/>
      <c r="JGH34" s="693"/>
      <c r="JGI34" s="693"/>
      <c r="JGJ34" s="693"/>
      <c r="JGK34" s="693"/>
      <c r="JGL34" s="693"/>
      <c r="JGM34" s="693"/>
      <c r="JGN34" s="693"/>
      <c r="JGO34" s="693"/>
      <c r="JGP34" s="693"/>
      <c r="JGQ34" s="693"/>
      <c r="JGR34" s="693"/>
      <c r="JGS34" s="693"/>
      <c r="JGT34" s="693"/>
      <c r="JGU34" s="693"/>
      <c r="JGV34" s="693"/>
      <c r="JGW34" s="693"/>
      <c r="JGX34" s="693"/>
      <c r="JGY34" s="693"/>
      <c r="JGZ34" s="693"/>
      <c r="JHA34" s="693"/>
      <c r="JHB34" s="693"/>
      <c r="JHC34" s="693"/>
      <c r="JHD34" s="693"/>
      <c r="JHE34" s="693"/>
      <c r="JHF34" s="693"/>
      <c r="JHG34" s="693"/>
      <c r="JHH34" s="693"/>
      <c r="JHI34" s="693"/>
      <c r="JHJ34" s="693"/>
      <c r="JHK34" s="693"/>
      <c r="JHL34" s="693"/>
      <c r="JHM34" s="693"/>
      <c r="JHN34" s="693"/>
      <c r="JHO34" s="693"/>
      <c r="JHP34" s="693"/>
      <c r="JHQ34" s="693"/>
      <c r="JHR34" s="693"/>
      <c r="JHS34" s="693"/>
      <c r="JHT34" s="693"/>
      <c r="JHU34" s="693"/>
      <c r="JHV34" s="693"/>
      <c r="JHW34" s="693"/>
      <c r="JHX34" s="693"/>
      <c r="JHY34" s="693"/>
      <c r="JHZ34" s="693"/>
      <c r="JIA34" s="693"/>
      <c r="JIB34" s="693"/>
      <c r="JIC34" s="693"/>
      <c r="JID34" s="693"/>
      <c r="JIE34" s="693"/>
      <c r="JIF34" s="693"/>
      <c r="JIG34" s="693"/>
      <c r="JIH34" s="693"/>
      <c r="JII34" s="693"/>
      <c r="JIJ34" s="693"/>
      <c r="JIK34" s="693"/>
      <c r="JIL34" s="693"/>
      <c r="JIM34" s="693"/>
      <c r="JIN34" s="693"/>
      <c r="JIO34" s="693"/>
      <c r="JIP34" s="693"/>
      <c r="JIQ34" s="693"/>
      <c r="JIR34" s="693"/>
      <c r="JIS34" s="693"/>
      <c r="JIT34" s="693"/>
      <c r="JIU34" s="693"/>
      <c r="JIV34" s="693"/>
      <c r="JIW34" s="693"/>
      <c r="JIX34" s="693"/>
      <c r="JIY34" s="693"/>
      <c r="JIZ34" s="693"/>
      <c r="JJA34" s="693"/>
      <c r="JJB34" s="693"/>
      <c r="JJC34" s="693"/>
      <c r="JJD34" s="693"/>
      <c r="JJE34" s="693"/>
      <c r="JJF34" s="693"/>
      <c r="JJG34" s="693"/>
      <c r="JJH34" s="693"/>
      <c r="JJI34" s="693"/>
      <c r="JJJ34" s="693"/>
      <c r="JJK34" s="693"/>
      <c r="JJL34" s="693"/>
      <c r="JJM34" s="693"/>
      <c r="JJN34" s="693"/>
      <c r="JJO34" s="693"/>
      <c r="JJP34" s="693"/>
      <c r="JJQ34" s="693"/>
      <c r="JJR34" s="693"/>
      <c r="JJS34" s="693"/>
      <c r="JJT34" s="693"/>
      <c r="JJU34" s="693"/>
      <c r="JJV34" s="693"/>
      <c r="JJW34" s="693"/>
      <c r="JJX34" s="693"/>
      <c r="JJY34" s="693"/>
      <c r="JJZ34" s="693"/>
      <c r="JKA34" s="693"/>
      <c r="JKB34" s="693"/>
      <c r="JKC34" s="693"/>
      <c r="JKD34" s="693"/>
      <c r="JKE34" s="693"/>
      <c r="JKF34" s="693"/>
      <c r="JKG34" s="693"/>
      <c r="JKH34" s="693"/>
      <c r="JKI34" s="693"/>
      <c r="JKJ34" s="693"/>
      <c r="JKK34" s="693"/>
      <c r="JKL34" s="693"/>
      <c r="JKM34" s="693"/>
      <c r="JKN34" s="693"/>
      <c r="JKO34" s="693"/>
      <c r="JKP34" s="693"/>
      <c r="JKQ34" s="693"/>
      <c r="JKR34" s="693"/>
      <c r="JKS34" s="693"/>
      <c r="JKT34" s="693"/>
      <c r="JKU34" s="693"/>
      <c r="JKV34" s="693"/>
      <c r="JKW34" s="693"/>
      <c r="JKX34" s="693"/>
      <c r="JKY34" s="693"/>
      <c r="JKZ34" s="693"/>
      <c r="JLA34" s="693"/>
      <c r="JLB34" s="693"/>
      <c r="JLC34" s="693"/>
      <c r="JLD34" s="693"/>
      <c r="JLE34" s="693"/>
      <c r="JLF34" s="693"/>
      <c r="JLG34" s="693"/>
      <c r="JLH34" s="693"/>
      <c r="JLI34" s="693"/>
      <c r="JLJ34" s="693"/>
      <c r="JLK34" s="693"/>
      <c r="JLL34" s="693"/>
      <c r="JLM34" s="693"/>
      <c r="JLN34" s="693"/>
      <c r="JLO34" s="693"/>
      <c r="JLP34" s="693"/>
      <c r="JLQ34" s="693"/>
      <c r="JLR34" s="693"/>
      <c r="JLS34" s="693"/>
      <c r="JLT34" s="693"/>
      <c r="JLU34" s="693"/>
      <c r="JLV34" s="693"/>
      <c r="JLW34" s="693"/>
      <c r="JLX34" s="693"/>
      <c r="JLY34" s="693"/>
      <c r="JLZ34" s="693"/>
      <c r="JMA34" s="693"/>
      <c r="JMB34" s="693"/>
      <c r="JMC34" s="693"/>
      <c r="JMD34" s="693"/>
      <c r="JME34" s="693"/>
      <c r="JMF34" s="693"/>
      <c r="JMG34" s="693"/>
      <c r="JMH34" s="693"/>
      <c r="JMI34" s="693"/>
      <c r="JMJ34" s="693"/>
      <c r="JMK34" s="693"/>
      <c r="JML34" s="693"/>
      <c r="JMM34" s="693"/>
      <c r="JMN34" s="693"/>
      <c r="JMO34" s="693"/>
      <c r="JMP34" s="693"/>
      <c r="JMQ34" s="693"/>
      <c r="JMR34" s="693"/>
      <c r="JMS34" s="693"/>
      <c r="JMT34" s="693"/>
      <c r="JMU34" s="693"/>
      <c r="JMV34" s="693"/>
      <c r="JMW34" s="693"/>
      <c r="JMX34" s="693"/>
      <c r="JMY34" s="693"/>
      <c r="JMZ34" s="693"/>
      <c r="JNA34" s="693"/>
      <c r="JNB34" s="693"/>
      <c r="JNC34" s="693"/>
      <c r="JND34" s="693"/>
      <c r="JNE34" s="693"/>
      <c r="JNF34" s="693"/>
      <c r="JNG34" s="693"/>
      <c r="JNH34" s="693"/>
      <c r="JNI34" s="693"/>
      <c r="JNJ34" s="693"/>
      <c r="JNK34" s="693"/>
      <c r="JNL34" s="693"/>
      <c r="JNM34" s="693"/>
      <c r="JNN34" s="693"/>
      <c r="JNO34" s="693"/>
      <c r="JNP34" s="693"/>
      <c r="JNQ34" s="693"/>
      <c r="JNR34" s="693"/>
      <c r="JNS34" s="693"/>
      <c r="JNT34" s="693"/>
      <c r="JNU34" s="693"/>
      <c r="JNV34" s="693"/>
      <c r="JNW34" s="693"/>
      <c r="JNX34" s="693"/>
      <c r="JNY34" s="693"/>
      <c r="JNZ34" s="693"/>
      <c r="JOA34" s="693"/>
      <c r="JOB34" s="693"/>
      <c r="JOC34" s="693"/>
      <c r="JOD34" s="693"/>
      <c r="JOE34" s="693"/>
      <c r="JOF34" s="693"/>
      <c r="JOG34" s="693"/>
      <c r="JOH34" s="693"/>
      <c r="JOI34" s="693"/>
      <c r="JOJ34" s="693"/>
      <c r="JOK34" s="693"/>
      <c r="JOL34" s="693"/>
      <c r="JOM34" s="693"/>
      <c r="JON34" s="693"/>
      <c r="JOO34" s="693"/>
      <c r="JOP34" s="693"/>
      <c r="JOQ34" s="693"/>
      <c r="JOR34" s="693"/>
      <c r="JOS34" s="693"/>
      <c r="JOT34" s="693"/>
      <c r="JOU34" s="693"/>
      <c r="JOV34" s="693"/>
      <c r="JOW34" s="693"/>
      <c r="JOX34" s="693"/>
      <c r="JOY34" s="693"/>
      <c r="JOZ34" s="693"/>
      <c r="JPA34" s="693"/>
      <c r="JPB34" s="693"/>
      <c r="JPC34" s="693"/>
      <c r="JPD34" s="693"/>
      <c r="JPE34" s="693"/>
      <c r="JPF34" s="693"/>
      <c r="JPG34" s="693"/>
      <c r="JPH34" s="693"/>
      <c r="JPI34" s="693"/>
      <c r="JPJ34" s="693"/>
      <c r="JPK34" s="693"/>
      <c r="JPL34" s="693"/>
      <c r="JPM34" s="693"/>
      <c r="JPN34" s="693"/>
      <c r="JPO34" s="693"/>
      <c r="JPP34" s="693"/>
      <c r="JPQ34" s="693"/>
      <c r="JPR34" s="693"/>
      <c r="JPS34" s="693"/>
      <c r="JPT34" s="693"/>
      <c r="JPU34" s="693"/>
      <c r="JPV34" s="693"/>
      <c r="JPW34" s="693"/>
      <c r="JPX34" s="693"/>
      <c r="JPY34" s="693"/>
      <c r="JPZ34" s="693"/>
      <c r="JQA34" s="693"/>
      <c r="JQB34" s="693"/>
      <c r="JQC34" s="693"/>
      <c r="JQD34" s="693"/>
      <c r="JQE34" s="693"/>
      <c r="JQF34" s="693"/>
      <c r="JQG34" s="693"/>
      <c r="JQH34" s="693"/>
      <c r="JQI34" s="693"/>
      <c r="JQJ34" s="693"/>
      <c r="JQK34" s="693"/>
      <c r="JQL34" s="693"/>
      <c r="JQM34" s="693"/>
      <c r="JQN34" s="693"/>
      <c r="JQO34" s="693"/>
      <c r="JQP34" s="693"/>
      <c r="JQQ34" s="693"/>
      <c r="JQR34" s="693"/>
      <c r="JQS34" s="693"/>
      <c r="JQT34" s="693"/>
      <c r="JQU34" s="693"/>
      <c r="JQV34" s="693"/>
      <c r="JQW34" s="693"/>
      <c r="JQX34" s="693"/>
      <c r="JQY34" s="693"/>
      <c r="JQZ34" s="693"/>
      <c r="JRA34" s="693"/>
      <c r="JRB34" s="693"/>
      <c r="JRC34" s="693"/>
      <c r="JRD34" s="693"/>
      <c r="JRE34" s="693"/>
      <c r="JRF34" s="693"/>
      <c r="JRG34" s="693"/>
      <c r="JRH34" s="693"/>
      <c r="JRI34" s="693"/>
      <c r="JRJ34" s="693"/>
      <c r="JRK34" s="693"/>
      <c r="JRL34" s="693"/>
      <c r="JRM34" s="693"/>
      <c r="JRN34" s="693"/>
      <c r="JRO34" s="693"/>
      <c r="JRP34" s="693"/>
      <c r="JRQ34" s="693"/>
      <c r="JRR34" s="693"/>
      <c r="JRS34" s="693"/>
      <c r="JRT34" s="693"/>
      <c r="JRU34" s="693"/>
      <c r="JRV34" s="693"/>
      <c r="JRW34" s="693"/>
      <c r="JRX34" s="693"/>
      <c r="JRY34" s="693"/>
      <c r="JRZ34" s="693"/>
      <c r="JSA34" s="693"/>
      <c r="JSB34" s="693"/>
      <c r="JSC34" s="693"/>
      <c r="JSD34" s="693"/>
      <c r="JSE34" s="693"/>
      <c r="JSF34" s="693"/>
      <c r="JSG34" s="693"/>
      <c r="JSH34" s="693"/>
      <c r="JSI34" s="693"/>
      <c r="JSJ34" s="693"/>
      <c r="JSK34" s="693"/>
      <c r="JSL34" s="693"/>
      <c r="JSM34" s="693"/>
      <c r="JSN34" s="693"/>
      <c r="JSO34" s="693"/>
      <c r="JSP34" s="693"/>
      <c r="JSQ34" s="693"/>
      <c r="JSR34" s="693"/>
      <c r="JSS34" s="693"/>
      <c r="JST34" s="693"/>
      <c r="JSU34" s="693"/>
      <c r="JSV34" s="693"/>
      <c r="JSW34" s="693"/>
      <c r="JSX34" s="693"/>
      <c r="JSY34" s="693"/>
      <c r="JSZ34" s="693"/>
      <c r="JTA34" s="693"/>
      <c r="JTB34" s="693"/>
      <c r="JTC34" s="693"/>
      <c r="JTD34" s="693"/>
      <c r="JTE34" s="693"/>
      <c r="JTF34" s="693"/>
      <c r="JTG34" s="693"/>
      <c r="JTH34" s="693"/>
      <c r="JTI34" s="693"/>
      <c r="JTJ34" s="693"/>
      <c r="JTK34" s="693"/>
      <c r="JTL34" s="693"/>
      <c r="JTM34" s="693"/>
      <c r="JTN34" s="693"/>
      <c r="JTO34" s="693"/>
      <c r="JTP34" s="693"/>
      <c r="JTQ34" s="693"/>
      <c r="JTR34" s="693"/>
      <c r="JTS34" s="693"/>
      <c r="JTT34" s="693"/>
      <c r="JTU34" s="693"/>
      <c r="JTV34" s="693"/>
      <c r="JTW34" s="693"/>
      <c r="JTX34" s="693"/>
      <c r="JTY34" s="693"/>
      <c r="JTZ34" s="693"/>
      <c r="JUA34" s="693"/>
      <c r="JUB34" s="693"/>
      <c r="JUC34" s="693"/>
      <c r="JUD34" s="693"/>
      <c r="JUE34" s="693"/>
      <c r="JUF34" s="693"/>
      <c r="JUG34" s="693"/>
      <c r="JUH34" s="693"/>
      <c r="JUI34" s="693"/>
      <c r="JUJ34" s="693"/>
      <c r="JUK34" s="693"/>
      <c r="JUL34" s="693"/>
      <c r="JUM34" s="693"/>
      <c r="JUN34" s="693"/>
      <c r="JUO34" s="693"/>
      <c r="JUP34" s="693"/>
      <c r="JUQ34" s="693"/>
      <c r="JUR34" s="693"/>
      <c r="JUS34" s="693"/>
      <c r="JUT34" s="693"/>
      <c r="JUU34" s="693"/>
      <c r="JUV34" s="693"/>
      <c r="JUW34" s="693"/>
      <c r="JUX34" s="693"/>
      <c r="JUY34" s="693"/>
      <c r="JUZ34" s="693"/>
      <c r="JVA34" s="693"/>
      <c r="JVB34" s="693"/>
      <c r="JVC34" s="693"/>
      <c r="JVD34" s="693"/>
      <c r="JVE34" s="693"/>
      <c r="JVF34" s="693"/>
      <c r="JVG34" s="693"/>
      <c r="JVH34" s="693"/>
      <c r="JVI34" s="693"/>
      <c r="JVJ34" s="693"/>
      <c r="JVK34" s="693"/>
      <c r="JVL34" s="693"/>
      <c r="JVM34" s="693"/>
      <c r="JVN34" s="693"/>
      <c r="JVO34" s="693"/>
      <c r="JVP34" s="693"/>
      <c r="JVQ34" s="693"/>
      <c r="JVR34" s="693"/>
      <c r="JVS34" s="693"/>
      <c r="JVT34" s="693"/>
      <c r="JVU34" s="693"/>
      <c r="JVV34" s="693"/>
      <c r="JVW34" s="693"/>
      <c r="JVX34" s="693"/>
      <c r="JVY34" s="693"/>
      <c r="JVZ34" s="693"/>
      <c r="JWA34" s="693"/>
      <c r="JWB34" s="693"/>
      <c r="JWC34" s="693"/>
      <c r="JWD34" s="693"/>
      <c r="JWE34" s="693"/>
      <c r="JWF34" s="693"/>
      <c r="JWG34" s="693"/>
      <c r="JWH34" s="693"/>
      <c r="JWI34" s="693"/>
      <c r="JWJ34" s="693"/>
      <c r="JWK34" s="693"/>
      <c r="JWL34" s="693"/>
      <c r="JWM34" s="693"/>
      <c r="JWN34" s="693"/>
      <c r="JWO34" s="693"/>
      <c r="JWP34" s="693"/>
      <c r="JWQ34" s="693"/>
      <c r="JWR34" s="693"/>
      <c r="JWS34" s="693"/>
      <c r="JWT34" s="693"/>
      <c r="JWU34" s="693"/>
      <c r="JWV34" s="693"/>
      <c r="JWW34" s="693"/>
      <c r="JWX34" s="693"/>
      <c r="JWY34" s="693"/>
      <c r="JWZ34" s="693"/>
      <c r="JXA34" s="693"/>
      <c r="JXB34" s="693"/>
      <c r="JXC34" s="693"/>
      <c r="JXD34" s="693"/>
      <c r="JXE34" s="693"/>
      <c r="JXF34" s="693"/>
      <c r="JXG34" s="693"/>
      <c r="JXH34" s="693"/>
      <c r="JXI34" s="693"/>
      <c r="JXJ34" s="693"/>
      <c r="JXK34" s="693"/>
      <c r="JXL34" s="693"/>
      <c r="JXM34" s="693"/>
      <c r="JXN34" s="693"/>
      <c r="JXO34" s="693"/>
      <c r="JXP34" s="693"/>
      <c r="JXQ34" s="693"/>
      <c r="JXR34" s="693"/>
      <c r="JXS34" s="693"/>
      <c r="JXT34" s="693"/>
      <c r="JXU34" s="693"/>
      <c r="JXV34" s="693"/>
      <c r="JXW34" s="693"/>
      <c r="JXX34" s="693"/>
      <c r="JXY34" s="693"/>
      <c r="JXZ34" s="693"/>
      <c r="JYA34" s="693"/>
      <c r="JYB34" s="693"/>
      <c r="JYC34" s="693"/>
      <c r="JYD34" s="693"/>
      <c r="JYE34" s="693"/>
      <c r="JYF34" s="693"/>
      <c r="JYG34" s="693"/>
      <c r="JYH34" s="693"/>
      <c r="JYI34" s="693"/>
      <c r="JYJ34" s="693"/>
      <c r="JYK34" s="693"/>
      <c r="JYL34" s="693"/>
      <c r="JYM34" s="693"/>
      <c r="JYN34" s="693"/>
      <c r="JYO34" s="693"/>
      <c r="JYP34" s="693"/>
      <c r="JYQ34" s="693"/>
      <c r="JYR34" s="693"/>
      <c r="JYS34" s="693"/>
      <c r="JYT34" s="693"/>
      <c r="JYU34" s="693"/>
      <c r="JYV34" s="693"/>
      <c r="JYW34" s="693"/>
      <c r="JYX34" s="693"/>
      <c r="JYY34" s="693"/>
      <c r="JYZ34" s="693"/>
      <c r="JZA34" s="693"/>
      <c r="JZB34" s="693"/>
      <c r="JZC34" s="693"/>
      <c r="JZD34" s="693"/>
      <c r="JZE34" s="693"/>
      <c r="JZF34" s="693"/>
      <c r="JZG34" s="693"/>
      <c r="JZH34" s="693"/>
      <c r="JZI34" s="693"/>
      <c r="JZJ34" s="693"/>
      <c r="JZK34" s="693"/>
      <c r="JZL34" s="693"/>
      <c r="JZM34" s="693"/>
      <c r="JZN34" s="693"/>
      <c r="JZO34" s="693"/>
      <c r="JZP34" s="693"/>
      <c r="JZQ34" s="693"/>
      <c r="JZR34" s="693"/>
      <c r="JZS34" s="693"/>
      <c r="JZT34" s="693"/>
      <c r="JZU34" s="693"/>
      <c r="JZV34" s="693"/>
      <c r="JZW34" s="693"/>
      <c r="JZX34" s="693"/>
      <c r="JZY34" s="693"/>
      <c r="JZZ34" s="693"/>
      <c r="KAA34" s="693"/>
      <c r="KAB34" s="693"/>
      <c r="KAC34" s="693"/>
      <c r="KAD34" s="693"/>
      <c r="KAE34" s="693"/>
      <c r="KAF34" s="693"/>
      <c r="KAG34" s="693"/>
      <c r="KAH34" s="693"/>
      <c r="KAI34" s="693"/>
      <c r="KAJ34" s="693"/>
      <c r="KAK34" s="693"/>
      <c r="KAL34" s="693"/>
      <c r="KAM34" s="693"/>
      <c r="KAN34" s="693"/>
      <c r="KAO34" s="693"/>
      <c r="KAP34" s="693"/>
      <c r="KAQ34" s="693"/>
      <c r="KAR34" s="693"/>
      <c r="KAS34" s="693"/>
      <c r="KAT34" s="693"/>
      <c r="KAU34" s="693"/>
      <c r="KAV34" s="693"/>
      <c r="KAW34" s="693"/>
      <c r="KAX34" s="693"/>
      <c r="KAY34" s="693"/>
      <c r="KAZ34" s="693"/>
      <c r="KBA34" s="693"/>
      <c r="KBB34" s="693"/>
      <c r="KBC34" s="693"/>
      <c r="KBD34" s="693"/>
      <c r="KBE34" s="693"/>
      <c r="KBF34" s="693"/>
      <c r="KBG34" s="693"/>
      <c r="KBH34" s="693"/>
      <c r="KBI34" s="693"/>
      <c r="KBJ34" s="693"/>
      <c r="KBK34" s="693"/>
      <c r="KBL34" s="693"/>
      <c r="KBM34" s="693"/>
      <c r="KBN34" s="693"/>
      <c r="KBO34" s="693"/>
      <c r="KBP34" s="693"/>
      <c r="KBQ34" s="693"/>
      <c r="KBR34" s="693"/>
      <c r="KBS34" s="693"/>
      <c r="KBT34" s="693"/>
      <c r="KBU34" s="693"/>
      <c r="KBV34" s="693"/>
      <c r="KBW34" s="693"/>
      <c r="KBX34" s="693"/>
      <c r="KBY34" s="693"/>
      <c r="KBZ34" s="693"/>
      <c r="KCA34" s="693"/>
      <c r="KCB34" s="693"/>
      <c r="KCC34" s="693"/>
      <c r="KCD34" s="693"/>
      <c r="KCE34" s="693"/>
      <c r="KCF34" s="693"/>
      <c r="KCG34" s="693"/>
      <c r="KCH34" s="693"/>
      <c r="KCI34" s="693"/>
      <c r="KCJ34" s="693"/>
      <c r="KCK34" s="693"/>
      <c r="KCL34" s="693"/>
      <c r="KCM34" s="693"/>
      <c r="KCN34" s="693"/>
      <c r="KCO34" s="693"/>
      <c r="KCP34" s="693"/>
      <c r="KCQ34" s="693"/>
      <c r="KCR34" s="693"/>
      <c r="KCS34" s="693"/>
      <c r="KCT34" s="693"/>
      <c r="KCU34" s="693"/>
      <c r="KCV34" s="693"/>
      <c r="KCW34" s="693"/>
      <c r="KCX34" s="693"/>
      <c r="KCY34" s="693"/>
      <c r="KCZ34" s="693"/>
      <c r="KDA34" s="693"/>
      <c r="KDB34" s="693"/>
      <c r="KDC34" s="693"/>
      <c r="KDD34" s="693"/>
      <c r="KDE34" s="693"/>
      <c r="KDF34" s="693"/>
      <c r="KDG34" s="693"/>
      <c r="KDH34" s="693"/>
      <c r="KDI34" s="693"/>
      <c r="KDJ34" s="693"/>
      <c r="KDK34" s="693"/>
      <c r="KDL34" s="693"/>
      <c r="KDM34" s="693"/>
      <c r="KDN34" s="693"/>
      <c r="KDO34" s="693"/>
      <c r="KDP34" s="693"/>
      <c r="KDQ34" s="693"/>
      <c r="KDR34" s="693"/>
      <c r="KDS34" s="693"/>
      <c r="KDT34" s="693"/>
      <c r="KDU34" s="693"/>
      <c r="KDV34" s="693"/>
      <c r="KDW34" s="693"/>
      <c r="KDX34" s="693"/>
      <c r="KDY34" s="693"/>
      <c r="KDZ34" s="693"/>
      <c r="KEA34" s="693"/>
      <c r="KEB34" s="693"/>
      <c r="KEC34" s="693"/>
      <c r="KED34" s="693"/>
      <c r="KEE34" s="693"/>
      <c r="KEF34" s="693"/>
      <c r="KEG34" s="693"/>
      <c r="KEH34" s="693"/>
      <c r="KEI34" s="693"/>
      <c r="KEJ34" s="693"/>
      <c r="KEK34" s="693"/>
      <c r="KEL34" s="693"/>
      <c r="KEM34" s="693"/>
      <c r="KEN34" s="693"/>
      <c r="KEO34" s="693"/>
      <c r="KEP34" s="693"/>
      <c r="KEQ34" s="693"/>
      <c r="KER34" s="693"/>
      <c r="KES34" s="693"/>
      <c r="KET34" s="693"/>
      <c r="KEU34" s="693"/>
      <c r="KEV34" s="693"/>
      <c r="KEW34" s="693"/>
      <c r="KEX34" s="693"/>
      <c r="KEY34" s="693"/>
      <c r="KEZ34" s="693"/>
      <c r="KFA34" s="693"/>
      <c r="KFB34" s="693"/>
      <c r="KFC34" s="693"/>
      <c r="KFD34" s="693"/>
      <c r="KFE34" s="693"/>
      <c r="KFF34" s="693"/>
      <c r="KFG34" s="693"/>
      <c r="KFH34" s="693"/>
      <c r="KFI34" s="693"/>
      <c r="KFJ34" s="693"/>
      <c r="KFK34" s="693"/>
      <c r="KFL34" s="693"/>
      <c r="KFM34" s="693"/>
      <c r="KFN34" s="693"/>
      <c r="KFO34" s="693"/>
      <c r="KFP34" s="693"/>
      <c r="KFQ34" s="693"/>
      <c r="KFR34" s="693"/>
      <c r="KFS34" s="693"/>
      <c r="KFT34" s="693"/>
      <c r="KFU34" s="693"/>
      <c r="KFV34" s="693"/>
      <c r="KFW34" s="693"/>
      <c r="KFX34" s="693"/>
      <c r="KFY34" s="693"/>
      <c r="KFZ34" s="693"/>
      <c r="KGA34" s="693"/>
      <c r="KGB34" s="693"/>
      <c r="KGC34" s="693"/>
      <c r="KGD34" s="693"/>
      <c r="KGE34" s="693"/>
      <c r="KGF34" s="693"/>
      <c r="KGG34" s="693"/>
      <c r="KGH34" s="693"/>
      <c r="KGI34" s="693"/>
      <c r="KGJ34" s="693"/>
      <c r="KGK34" s="693"/>
      <c r="KGL34" s="693"/>
      <c r="KGM34" s="693"/>
      <c r="KGN34" s="693"/>
      <c r="KGO34" s="693"/>
      <c r="KGP34" s="693"/>
      <c r="KGQ34" s="693"/>
      <c r="KGR34" s="693"/>
      <c r="KGS34" s="693"/>
      <c r="KGT34" s="693"/>
      <c r="KGU34" s="693"/>
      <c r="KGV34" s="693"/>
      <c r="KGW34" s="693"/>
      <c r="KGX34" s="693"/>
      <c r="KGY34" s="693"/>
      <c r="KGZ34" s="693"/>
      <c r="KHA34" s="693"/>
      <c r="KHB34" s="693"/>
      <c r="KHC34" s="693"/>
      <c r="KHD34" s="693"/>
      <c r="KHE34" s="693"/>
      <c r="KHF34" s="693"/>
      <c r="KHG34" s="693"/>
      <c r="KHH34" s="693"/>
      <c r="KHI34" s="693"/>
      <c r="KHJ34" s="693"/>
      <c r="KHK34" s="693"/>
      <c r="KHL34" s="693"/>
      <c r="KHM34" s="693"/>
      <c r="KHN34" s="693"/>
      <c r="KHO34" s="693"/>
      <c r="KHP34" s="693"/>
      <c r="KHQ34" s="693"/>
      <c r="KHR34" s="693"/>
      <c r="KHS34" s="693"/>
      <c r="KHT34" s="693"/>
      <c r="KHU34" s="693"/>
      <c r="KHV34" s="693"/>
      <c r="KHW34" s="693"/>
      <c r="KHX34" s="693"/>
      <c r="KHY34" s="693"/>
      <c r="KHZ34" s="693"/>
      <c r="KIA34" s="693"/>
      <c r="KIB34" s="693"/>
      <c r="KIC34" s="693"/>
      <c r="KID34" s="693"/>
      <c r="KIE34" s="693"/>
      <c r="KIF34" s="693"/>
      <c r="KIG34" s="693"/>
      <c r="KIH34" s="693"/>
      <c r="KII34" s="693"/>
      <c r="KIJ34" s="693"/>
      <c r="KIK34" s="693"/>
      <c r="KIL34" s="693"/>
      <c r="KIM34" s="693"/>
      <c r="KIN34" s="693"/>
      <c r="KIO34" s="693"/>
      <c r="KIP34" s="693"/>
      <c r="KIQ34" s="693"/>
      <c r="KIR34" s="693"/>
      <c r="KIS34" s="693"/>
      <c r="KIT34" s="693"/>
      <c r="KIU34" s="693"/>
      <c r="KIV34" s="693"/>
      <c r="KIW34" s="693"/>
      <c r="KIX34" s="693"/>
      <c r="KIY34" s="693"/>
      <c r="KIZ34" s="693"/>
      <c r="KJA34" s="693"/>
      <c r="KJB34" s="693"/>
      <c r="KJC34" s="693"/>
      <c r="KJD34" s="693"/>
      <c r="KJE34" s="693"/>
      <c r="KJF34" s="693"/>
      <c r="KJG34" s="693"/>
      <c r="KJH34" s="693"/>
      <c r="KJI34" s="693"/>
      <c r="KJJ34" s="693"/>
      <c r="KJK34" s="693"/>
      <c r="KJL34" s="693"/>
      <c r="KJM34" s="693"/>
      <c r="KJN34" s="693"/>
      <c r="KJO34" s="693"/>
      <c r="KJP34" s="693"/>
      <c r="KJQ34" s="693"/>
      <c r="KJR34" s="693"/>
      <c r="KJS34" s="693"/>
      <c r="KJT34" s="693"/>
      <c r="KJU34" s="693"/>
      <c r="KJV34" s="693"/>
      <c r="KJW34" s="693"/>
      <c r="KJX34" s="693"/>
      <c r="KJY34" s="693"/>
      <c r="KJZ34" s="693"/>
      <c r="KKA34" s="693"/>
      <c r="KKB34" s="693"/>
      <c r="KKC34" s="693"/>
      <c r="KKD34" s="693"/>
      <c r="KKE34" s="693"/>
      <c r="KKF34" s="693"/>
      <c r="KKG34" s="693"/>
      <c r="KKH34" s="693"/>
      <c r="KKI34" s="693"/>
      <c r="KKJ34" s="693"/>
      <c r="KKK34" s="693"/>
      <c r="KKL34" s="693"/>
      <c r="KKM34" s="693"/>
      <c r="KKN34" s="693"/>
      <c r="KKO34" s="693"/>
      <c r="KKP34" s="693"/>
      <c r="KKQ34" s="693"/>
      <c r="KKR34" s="693"/>
      <c r="KKS34" s="693"/>
      <c r="KKT34" s="693"/>
      <c r="KKU34" s="693"/>
      <c r="KKV34" s="693"/>
      <c r="KKW34" s="693"/>
      <c r="KKX34" s="693"/>
      <c r="KKY34" s="693"/>
      <c r="KKZ34" s="693"/>
      <c r="KLA34" s="693"/>
      <c r="KLB34" s="693"/>
      <c r="KLC34" s="693"/>
      <c r="KLD34" s="693"/>
      <c r="KLE34" s="693"/>
      <c r="KLF34" s="693"/>
      <c r="KLG34" s="693"/>
      <c r="KLH34" s="693"/>
      <c r="KLI34" s="693"/>
      <c r="KLJ34" s="693"/>
      <c r="KLK34" s="693"/>
      <c r="KLL34" s="693"/>
      <c r="KLM34" s="693"/>
      <c r="KLN34" s="693"/>
      <c r="KLO34" s="693"/>
      <c r="KLP34" s="693"/>
      <c r="KLQ34" s="693"/>
      <c r="KLR34" s="693"/>
      <c r="KLS34" s="693"/>
      <c r="KLT34" s="693"/>
      <c r="KLU34" s="693"/>
      <c r="KLV34" s="693"/>
      <c r="KLW34" s="693"/>
      <c r="KLX34" s="693"/>
      <c r="KLY34" s="693"/>
      <c r="KLZ34" s="693"/>
      <c r="KMA34" s="693"/>
      <c r="KMB34" s="693"/>
      <c r="KMC34" s="693"/>
      <c r="KMD34" s="693"/>
      <c r="KME34" s="693"/>
      <c r="KMF34" s="693"/>
      <c r="KMG34" s="693"/>
      <c r="KMH34" s="693"/>
      <c r="KMI34" s="693"/>
      <c r="KMJ34" s="693"/>
      <c r="KMK34" s="693"/>
      <c r="KML34" s="693"/>
      <c r="KMM34" s="693"/>
      <c r="KMN34" s="693"/>
      <c r="KMO34" s="693"/>
      <c r="KMP34" s="693"/>
      <c r="KMQ34" s="693"/>
      <c r="KMR34" s="693"/>
      <c r="KMS34" s="693"/>
      <c r="KMT34" s="693"/>
      <c r="KMU34" s="693"/>
      <c r="KMV34" s="693"/>
      <c r="KMW34" s="693"/>
      <c r="KMX34" s="693"/>
      <c r="KMY34" s="693"/>
      <c r="KMZ34" s="693"/>
      <c r="KNA34" s="693"/>
      <c r="KNB34" s="693"/>
      <c r="KNC34" s="693"/>
      <c r="KND34" s="693"/>
      <c r="KNE34" s="693"/>
      <c r="KNF34" s="693"/>
      <c r="KNG34" s="693"/>
      <c r="KNH34" s="693"/>
      <c r="KNI34" s="693"/>
      <c r="KNJ34" s="693"/>
      <c r="KNK34" s="693"/>
      <c r="KNL34" s="693"/>
      <c r="KNM34" s="693"/>
      <c r="KNN34" s="693"/>
      <c r="KNO34" s="693"/>
      <c r="KNP34" s="693"/>
      <c r="KNQ34" s="693"/>
      <c r="KNR34" s="693"/>
      <c r="KNS34" s="693"/>
      <c r="KNT34" s="693"/>
      <c r="KNU34" s="693"/>
      <c r="KNV34" s="693"/>
      <c r="KNW34" s="693"/>
      <c r="KNX34" s="693"/>
      <c r="KNY34" s="693"/>
      <c r="KNZ34" s="693"/>
      <c r="KOA34" s="693"/>
      <c r="KOB34" s="693"/>
      <c r="KOC34" s="693"/>
      <c r="KOD34" s="693"/>
      <c r="KOE34" s="693"/>
      <c r="KOF34" s="693"/>
      <c r="KOG34" s="693"/>
      <c r="KOH34" s="693"/>
      <c r="KOI34" s="693"/>
      <c r="KOJ34" s="693"/>
      <c r="KOK34" s="693"/>
      <c r="KOL34" s="693"/>
      <c r="KOM34" s="693"/>
      <c r="KON34" s="693"/>
      <c r="KOO34" s="693"/>
      <c r="KOP34" s="693"/>
      <c r="KOQ34" s="693"/>
      <c r="KOR34" s="693"/>
      <c r="KOS34" s="693"/>
      <c r="KOT34" s="693"/>
      <c r="KOU34" s="693"/>
      <c r="KOV34" s="693"/>
      <c r="KOW34" s="693"/>
      <c r="KOX34" s="693"/>
      <c r="KOY34" s="693"/>
      <c r="KOZ34" s="693"/>
      <c r="KPA34" s="693"/>
      <c r="KPB34" s="693"/>
      <c r="KPC34" s="693"/>
      <c r="KPD34" s="693"/>
      <c r="KPE34" s="693"/>
      <c r="KPF34" s="693"/>
      <c r="KPG34" s="693"/>
      <c r="KPH34" s="693"/>
      <c r="KPI34" s="693"/>
      <c r="KPJ34" s="693"/>
      <c r="KPK34" s="693"/>
      <c r="KPL34" s="693"/>
      <c r="KPM34" s="693"/>
      <c r="KPN34" s="693"/>
      <c r="KPO34" s="693"/>
      <c r="KPP34" s="693"/>
      <c r="KPQ34" s="693"/>
      <c r="KPR34" s="693"/>
      <c r="KPS34" s="693"/>
      <c r="KPT34" s="693"/>
      <c r="KPU34" s="693"/>
      <c r="KPV34" s="693"/>
      <c r="KPW34" s="693"/>
      <c r="KPX34" s="693"/>
      <c r="KPY34" s="693"/>
      <c r="KPZ34" s="693"/>
      <c r="KQA34" s="693"/>
      <c r="KQB34" s="693"/>
      <c r="KQC34" s="693"/>
      <c r="KQD34" s="693"/>
      <c r="KQE34" s="693"/>
      <c r="KQF34" s="693"/>
      <c r="KQG34" s="693"/>
      <c r="KQH34" s="693"/>
      <c r="KQI34" s="693"/>
      <c r="KQJ34" s="693"/>
      <c r="KQK34" s="693"/>
      <c r="KQL34" s="693"/>
      <c r="KQM34" s="693"/>
      <c r="KQN34" s="693"/>
      <c r="KQO34" s="693"/>
      <c r="KQP34" s="693"/>
      <c r="KQQ34" s="693"/>
      <c r="KQR34" s="693"/>
      <c r="KQS34" s="693"/>
      <c r="KQT34" s="693"/>
      <c r="KQU34" s="693"/>
      <c r="KQV34" s="693"/>
      <c r="KQW34" s="693"/>
      <c r="KQX34" s="693"/>
      <c r="KQY34" s="693"/>
      <c r="KQZ34" s="693"/>
      <c r="KRA34" s="693"/>
      <c r="KRB34" s="693"/>
      <c r="KRC34" s="693"/>
      <c r="KRD34" s="693"/>
      <c r="KRE34" s="693"/>
      <c r="KRF34" s="693"/>
      <c r="KRG34" s="693"/>
      <c r="KRH34" s="693"/>
      <c r="KRI34" s="693"/>
      <c r="KRJ34" s="693"/>
      <c r="KRK34" s="693"/>
      <c r="KRL34" s="693"/>
      <c r="KRM34" s="693"/>
      <c r="KRN34" s="693"/>
      <c r="KRO34" s="693"/>
      <c r="KRP34" s="693"/>
      <c r="KRQ34" s="693"/>
      <c r="KRR34" s="693"/>
      <c r="KRS34" s="693"/>
      <c r="KRT34" s="693"/>
      <c r="KRU34" s="693"/>
      <c r="KRV34" s="693"/>
      <c r="KRW34" s="693"/>
      <c r="KRX34" s="693"/>
      <c r="KRY34" s="693"/>
      <c r="KRZ34" s="693"/>
      <c r="KSA34" s="693"/>
      <c r="KSB34" s="693"/>
      <c r="KSC34" s="693"/>
      <c r="KSD34" s="693"/>
      <c r="KSE34" s="693"/>
      <c r="KSF34" s="693"/>
      <c r="KSG34" s="693"/>
      <c r="KSH34" s="693"/>
      <c r="KSI34" s="693"/>
      <c r="KSJ34" s="693"/>
      <c r="KSK34" s="693"/>
      <c r="KSL34" s="693"/>
      <c r="KSM34" s="693"/>
      <c r="KSN34" s="693"/>
      <c r="KSO34" s="693"/>
      <c r="KSP34" s="693"/>
      <c r="KSQ34" s="693"/>
      <c r="KSR34" s="693"/>
      <c r="KSS34" s="693"/>
      <c r="KST34" s="693"/>
      <c r="KSU34" s="693"/>
      <c r="KSV34" s="693"/>
      <c r="KSW34" s="693"/>
      <c r="KSX34" s="693"/>
      <c r="KSY34" s="693"/>
      <c r="KSZ34" s="693"/>
      <c r="KTA34" s="693"/>
      <c r="KTB34" s="693"/>
      <c r="KTC34" s="693"/>
      <c r="KTD34" s="693"/>
      <c r="KTE34" s="693"/>
      <c r="KTF34" s="693"/>
      <c r="KTG34" s="693"/>
      <c r="KTH34" s="693"/>
      <c r="KTI34" s="693"/>
      <c r="KTJ34" s="693"/>
      <c r="KTK34" s="693"/>
      <c r="KTL34" s="693"/>
      <c r="KTM34" s="693"/>
      <c r="KTN34" s="693"/>
      <c r="KTO34" s="693"/>
      <c r="KTP34" s="693"/>
      <c r="KTQ34" s="693"/>
      <c r="KTR34" s="693"/>
      <c r="KTS34" s="693"/>
      <c r="KTT34" s="693"/>
      <c r="KTU34" s="693"/>
      <c r="KTV34" s="693"/>
      <c r="KTW34" s="693"/>
      <c r="KTX34" s="693"/>
      <c r="KTY34" s="693"/>
      <c r="KTZ34" s="693"/>
      <c r="KUA34" s="693"/>
      <c r="KUB34" s="693"/>
      <c r="KUC34" s="693"/>
      <c r="KUD34" s="693"/>
      <c r="KUE34" s="693"/>
      <c r="KUF34" s="693"/>
      <c r="KUG34" s="693"/>
      <c r="KUH34" s="693"/>
      <c r="KUI34" s="693"/>
      <c r="KUJ34" s="693"/>
      <c r="KUK34" s="693"/>
      <c r="KUL34" s="693"/>
      <c r="KUM34" s="693"/>
      <c r="KUN34" s="693"/>
      <c r="KUO34" s="693"/>
      <c r="KUP34" s="693"/>
      <c r="KUQ34" s="693"/>
      <c r="KUR34" s="693"/>
      <c r="KUS34" s="693"/>
      <c r="KUT34" s="693"/>
      <c r="KUU34" s="693"/>
      <c r="KUV34" s="693"/>
      <c r="KUW34" s="693"/>
      <c r="KUX34" s="693"/>
      <c r="KUY34" s="693"/>
      <c r="KUZ34" s="693"/>
      <c r="KVA34" s="693"/>
      <c r="KVB34" s="693"/>
      <c r="KVC34" s="693"/>
      <c r="KVD34" s="693"/>
      <c r="KVE34" s="693"/>
      <c r="KVF34" s="693"/>
      <c r="KVG34" s="693"/>
      <c r="KVH34" s="693"/>
      <c r="KVI34" s="693"/>
      <c r="KVJ34" s="693"/>
      <c r="KVK34" s="693"/>
      <c r="KVL34" s="693"/>
      <c r="KVM34" s="693"/>
      <c r="KVN34" s="693"/>
      <c r="KVO34" s="693"/>
      <c r="KVP34" s="693"/>
      <c r="KVQ34" s="693"/>
      <c r="KVR34" s="693"/>
      <c r="KVS34" s="693"/>
      <c r="KVT34" s="693"/>
      <c r="KVU34" s="693"/>
      <c r="KVV34" s="693"/>
      <c r="KVW34" s="693"/>
      <c r="KVX34" s="693"/>
      <c r="KVY34" s="693"/>
      <c r="KVZ34" s="693"/>
      <c r="KWA34" s="693"/>
      <c r="KWB34" s="693"/>
      <c r="KWC34" s="693"/>
      <c r="KWD34" s="693"/>
      <c r="KWE34" s="693"/>
      <c r="KWF34" s="693"/>
      <c r="KWG34" s="693"/>
      <c r="KWH34" s="693"/>
      <c r="KWI34" s="693"/>
      <c r="KWJ34" s="693"/>
      <c r="KWK34" s="693"/>
      <c r="KWL34" s="693"/>
      <c r="KWM34" s="693"/>
      <c r="KWN34" s="693"/>
      <c r="KWO34" s="693"/>
      <c r="KWP34" s="693"/>
      <c r="KWQ34" s="693"/>
      <c r="KWR34" s="693"/>
      <c r="KWS34" s="693"/>
      <c r="KWT34" s="693"/>
      <c r="KWU34" s="693"/>
      <c r="KWV34" s="693"/>
      <c r="KWW34" s="693"/>
      <c r="KWX34" s="693"/>
      <c r="KWY34" s="693"/>
      <c r="KWZ34" s="693"/>
      <c r="KXA34" s="693"/>
      <c r="KXB34" s="693"/>
      <c r="KXC34" s="693"/>
      <c r="KXD34" s="693"/>
      <c r="KXE34" s="693"/>
      <c r="KXF34" s="693"/>
      <c r="KXG34" s="693"/>
      <c r="KXH34" s="693"/>
      <c r="KXI34" s="693"/>
      <c r="KXJ34" s="693"/>
      <c r="KXK34" s="693"/>
      <c r="KXL34" s="693"/>
      <c r="KXM34" s="693"/>
      <c r="KXN34" s="693"/>
      <c r="KXO34" s="693"/>
      <c r="KXP34" s="693"/>
      <c r="KXQ34" s="693"/>
      <c r="KXR34" s="693"/>
      <c r="KXS34" s="693"/>
      <c r="KXT34" s="693"/>
      <c r="KXU34" s="693"/>
      <c r="KXV34" s="693"/>
      <c r="KXW34" s="693"/>
      <c r="KXX34" s="693"/>
      <c r="KXY34" s="693"/>
      <c r="KXZ34" s="693"/>
      <c r="KYA34" s="693"/>
      <c r="KYB34" s="693"/>
      <c r="KYC34" s="693"/>
      <c r="KYD34" s="693"/>
      <c r="KYE34" s="693"/>
      <c r="KYF34" s="693"/>
      <c r="KYG34" s="693"/>
      <c r="KYH34" s="693"/>
      <c r="KYI34" s="693"/>
      <c r="KYJ34" s="693"/>
      <c r="KYK34" s="693"/>
      <c r="KYL34" s="693"/>
      <c r="KYM34" s="693"/>
      <c r="KYN34" s="693"/>
      <c r="KYO34" s="693"/>
      <c r="KYP34" s="693"/>
      <c r="KYQ34" s="693"/>
      <c r="KYR34" s="693"/>
      <c r="KYS34" s="693"/>
      <c r="KYT34" s="693"/>
      <c r="KYU34" s="693"/>
      <c r="KYV34" s="693"/>
      <c r="KYW34" s="693"/>
      <c r="KYX34" s="693"/>
      <c r="KYY34" s="693"/>
      <c r="KYZ34" s="693"/>
      <c r="KZA34" s="693"/>
      <c r="KZB34" s="693"/>
      <c r="KZC34" s="693"/>
      <c r="KZD34" s="693"/>
      <c r="KZE34" s="693"/>
      <c r="KZF34" s="693"/>
      <c r="KZG34" s="693"/>
      <c r="KZH34" s="693"/>
      <c r="KZI34" s="693"/>
      <c r="KZJ34" s="693"/>
      <c r="KZK34" s="693"/>
      <c r="KZL34" s="693"/>
      <c r="KZM34" s="693"/>
      <c r="KZN34" s="693"/>
      <c r="KZO34" s="693"/>
      <c r="KZP34" s="693"/>
      <c r="KZQ34" s="693"/>
      <c r="KZR34" s="693"/>
      <c r="KZS34" s="693"/>
      <c r="KZT34" s="693"/>
      <c r="KZU34" s="693"/>
      <c r="KZV34" s="693"/>
      <c r="KZW34" s="693"/>
      <c r="KZX34" s="693"/>
      <c r="KZY34" s="693"/>
      <c r="KZZ34" s="693"/>
      <c r="LAA34" s="693"/>
      <c r="LAB34" s="693"/>
      <c r="LAC34" s="693"/>
      <c r="LAD34" s="693"/>
      <c r="LAE34" s="693"/>
      <c r="LAF34" s="693"/>
      <c r="LAG34" s="693"/>
      <c r="LAH34" s="693"/>
      <c r="LAI34" s="693"/>
      <c r="LAJ34" s="693"/>
      <c r="LAK34" s="693"/>
      <c r="LAL34" s="693"/>
      <c r="LAM34" s="693"/>
      <c r="LAN34" s="693"/>
      <c r="LAO34" s="693"/>
      <c r="LAP34" s="693"/>
      <c r="LAQ34" s="693"/>
      <c r="LAR34" s="693"/>
      <c r="LAS34" s="693"/>
      <c r="LAT34" s="693"/>
      <c r="LAU34" s="693"/>
      <c r="LAV34" s="693"/>
      <c r="LAW34" s="693"/>
      <c r="LAX34" s="693"/>
      <c r="LAY34" s="693"/>
      <c r="LAZ34" s="693"/>
      <c r="LBA34" s="693"/>
      <c r="LBB34" s="693"/>
      <c r="LBC34" s="693"/>
      <c r="LBD34" s="693"/>
      <c r="LBE34" s="693"/>
      <c r="LBF34" s="693"/>
      <c r="LBG34" s="693"/>
      <c r="LBH34" s="693"/>
      <c r="LBI34" s="693"/>
      <c r="LBJ34" s="693"/>
      <c r="LBK34" s="693"/>
      <c r="LBL34" s="693"/>
      <c r="LBM34" s="693"/>
      <c r="LBN34" s="693"/>
      <c r="LBO34" s="693"/>
      <c r="LBP34" s="693"/>
      <c r="LBQ34" s="693"/>
      <c r="LBR34" s="693"/>
      <c r="LBS34" s="693"/>
      <c r="LBT34" s="693"/>
      <c r="LBU34" s="693"/>
      <c r="LBV34" s="693"/>
      <c r="LBW34" s="693"/>
      <c r="LBX34" s="693"/>
      <c r="LBY34" s="693"/>
      <c r="LBZ34" s="693"/>
      <c r="LCA34" s="693"/>
      <c r="LCB34" s="693"/>
      <c r="LCC34" s="693"/>
      <c r="LCD34" s="693"/>
      <c r="LCE34" s="693"/>
      <c r="LCF34" s="693"/>
      <c r="LCG34" s="693"/>
      <c r="LCH34" s="693"/>
      <c r="LCI34" s="693"/>
      <c r="LCJ34" s="693"/>
      <c r="LCK34" s="693"/>
      <c r="LCL34" s="693"/>
      <c r="LCM34" s="693"/>
      <c r="LCN34" s="693"/>
      <c r="LCO34" s="693"/>
      <c r="LCP34" s="693"/>
      <c r="LCQ34" s="693"/>
      <c r="LCR34" s="693"/>
      <c r="LCS34" s="693"/>
      <c r="LCT34" s="693"/>
      <c r="LCU34" s="693"/>
      <c r="LCV34" s="693"/>
      <c r="LCW34" s="693"/>
      <c r="LCX34" s="693"/>
      <c r="LCY34" s="693"/>
      <c r="LCZ34" s="693"/>
      <c r="LDA34" s="693"/>
      <c r="LDB34" s="693"/>
      <c r="LDC34" s="693"/>
      <c r="LDD34" s="693"/>
      <c r="LDE34" s="693"/>
      <c r="LDF34" s="693"/>
      <c r="LDG34" s="693"/>
      <c r="LDH34" s="693"/>
      <c r="LDI34" s="693"/>
      <c r="LDJ34" s="693"/>
      <c r="LDK34" s="693"/>
      <c r="LDL34" s="693"/>
      <c r="LDM34" s="693"/>
      <c r="LDN34" s="693"/>
      <c r="LDO34" s="693"/>
      <c r="LDP34" s="693"/>
      <c r="LDQ34" s="693"/>
      <c r="LDR34" s="693"/>
      <c r="LDS34" s="693"/>
      <c r="LDT34" s="693"/>
      <c r="LDU34" s="693"/>
      <c r="LDV34" s="693"/>
      <c r="LDW34" s="693"/>
      <c r="LDX34" s="693"/>
      <c r="LDY34" s="693"/>
      <c r="LDZ34" s="693"/>
      <c r="LEA34" s="693"/>
      <c r="LEB34" s="693"/>
      <c r="LEC34" s="693"/>
      <c r="LED34" s="693"/>
      <c r="LEE34" s="693"/>
      <c r="LEF34" s="693"/>
      <c r="LEG34" s="693"/>
      <c r="LEH34" s="693"/>
      <c r="LEI34" s="693"/>
      <c r="LEJ34" s="693"/>
      <c r="LEK34" s="693"/>
      <c r="LEL34" s="693"/>
      <c r="LEM34" s="693"/>
      <c r="LEN34" s="693"/>
      <c r="LEO34" s="693"/>
      <c r="LEP34" s="693"/>
      <c r="LEQ34" s="693"/>
      <c r="LER34" s="693"/>
      <c r="LES34" s="693"/>
      <c r="LET34" s="693"/>
      <c r="LEU34" s="693"/>
      <c r="LEV34" s="693"/>
      <c r="LEW34" s="693"/>
      <c r="LEX34" s="693"/>
      <c r="LEY34" s="693"/>
      <c r="LEZ34" s="693"/>
      <c r="LFA34" s="693"/>
      <c r="LFB34" s="693"/>
      <c r="LFC34" s="693"/>
      <c r="LFD34" s="693"/>
      <c r="LFE34" s="693"/>
      <c r="LFF34" s="693"/>
      <c r="LFG34" s="693"/>
      <c r="LFH34" s="693"/>
      <c r="LFI34" s="693"/>
      <c r="LFJ34" s="693"/>
      <c r="LFK34" s="693"/>
      <c r="LFL34" s="693"/>
      <c r="LFM34" s="693"/>
      <c r="LFN34" s="693"/>
      <c r="LFO34" s="693"/>
      <c r="LFP34" s="693"/>
      <c r="LFQ34" s="693"/>
      <c r="LFR34" s="693"/>
      <c r="LFS34" s="693"/>
      <c r="LFT34" s="693"/>
      <c r="LFU34" s="693"/>
      <c r="LFV34" s="693"/>
      <c r="LFW34" s="693"/>
      <c r="LFX34" s="693"/>
      <c r="LFY34" s="693"/>
      <c r="LFZ34" s="693"/>
      <c r="LGA34" s="693"/>
      <c r="LGB34" s="693"/>
      <c r="LGC34" s="693"/>
      <c r="LGD34" s="693"/>
      <c r="LGE34" s="693"/>
      <c r="LGF34" s="693"/>
      <c r="LGG34" s="693"/>
      <c r="LGH34" s="693"/>
      <c r="LGI34" s="693"/>
      <c r="LGJ34" s="693"/>
      <c r="LGK34" s="693"/>
      <c r="LGL34" s="693"/>
      <c r="LGM34" s="693"/>
      <c r="LGN34" s="693"/>
      <c r="LGO34" s="693"/>
      <c r="LGP34" s="693"/>
      <c r="LGQ34" s="693"/>
      <c r="LGR34" s="693"/>
      <c r="LGS34" s="693"/>
      <c r="LGT34" s="693"/>
      <c r="LGU34" s="693"/>
      <c r="LGV34" s="693"/>
      <c r="LGW34" s="693"/>
      <c r="LGX34" s="693"/>
      <c r="LGY34" s="693"/>
      <c r="LGZ34" s="693"/>
      <c r="LHA34" s="693"/>
      <c r="LHB34" s="693"/>
      <c r="LHC34" s="693"/>
      <c r="LHD34" s="693"/>
      <c r="LHE34" s="693"/>
      <c r="LHF34" s="693"/>
      <c r="LHG34" s="693"/>
      <c r="LHH34" s="693"/>
      <c r="LHI34" s="693"/>
      <c r="LHJ34" s="693"/>
      <c r="LHK34" s="693"/>
      <c r="LHL34" s="693"/>
      <c r="LHM34" s="693"/>
      <c r="LHN34" s="693"/>
      <c r="LHO34" s="693"/>
      <c r="LHP34" s="693"/>
      <c r="LHQ34" s="693"/>
      <c r="LHR34" s="693"/>
      <c r="LHS34" s="693"/>
      <c r="LHT34" s="693"/>
      <c r="LHU34" s="693"/>
      <c r="LHV34" s="693"/>
      <c r="LHW34" s="693"/>
      <c r="LHX34" s="693"/>
      <c r="LHY34" s="693"/>
      <c r="LHZ34" s="693"/>
      <c r="LIA34" s="693"/>
      <c r="LIB34" s="693"/>
      <c r="LIC34" s="693"/>
      <c r="LID34" s="693"/>
      <c r="LIE34" s="693"/>
      <c r="LIF34" s="693"/>
      <c r="LIG34" s="693"/>
      <c r="LIH34" s="693"/>
      <c r="LII34" s="693"/>
      <c r="LIJ34" s="693"/>
      <c r="LIK34" s="693"/>
      <c r="LIL34" s="693"/>
      <c r="LIM34" s="693"/>
      <c r="LIN34" s="693"/>
      <c r="LIO34" s="693"/>
      <c r="LIP34" s="693"/>
      <c r="LIQ34" s="693"/>
      <c r="LIR34" s="693"/>
      <c r="LIS34" s="693"/>
      <c r="LIT34" s="693"/>
      <c r="LIU34" s="693"/>
      <c r="LIV34" s="693"/>
      <c r="LIW34" s="693"/>
      <c r="LIX34" s="693"/>
      <c r="LIY34" s="693"/>
      <c r="LIZ34" s="693"/>
      <c r="LJA34" s="693"/>
      <c r="LJB34" s="693"/>
      <c r="LJC34" s="693"/>
      <c r="LJD34" s="693"/>
      <c r="LJE34" s="693"/>
      <c r="LJF34" s="693"/>
      <c r="LJG34" s="693"/>
      <c r="LJH34" s="693"/>
      <c r="LJI34" s="693"/>
      <c r="LJJ34" s="693"/>
      <c r="LJK34" s="693"/>
      <c r="LJL34" s="693"/>
      <c r="LJM34" s="693"/>
      <c r="LJN34" s="693"/>
      <c r="LJO34" s="693"/>
      <c r="LJP34" s="693"/>
      <c r="LJQ34" s="693"/>
      <c r="LJR34" s="693"/>
      <c r="LJS34" s="693"/>
      <c r="LJT34" s="693"/>
      <c r="LJU34" s="693"/>
      <c r="LJV34" s="693"/>
      <c r="LJW34" s="693"/>
      <c r="LJX34" s="693"/>
      <c r="LJY34" s="693"/>
      <c r="LJZ34" s="693"/>
      <c r="LKA34" s="693"/>
      <c r="LKB34" s="693"/>
      <c r="LKC34" s="693"/>
      <c r="LKD34" s="693"/>
      <c r="LKE34" s="693"/>
      <c r="LKF34" s="693"/>
      <c r="LKG34" s="693"/>
      <c r="LKH34" s="693"/>
      <c r="LKI34" s="693"/>
      <c r="LKJ34" s="693"/>
      <c r="LKK34" s="693"/>
      <c r="LKL34" s="693"/>
      <c r="LKM34" s="693"/>
      <c r="LKN34" s="693"/>
      <c r="LKO34" s="693"/>
      <c r="LKP34" s="693"/>
      <c r="LKQ34" s="693"/>
      <c r="LKR34" s="693"/>
      <c r="LKS34" s="693"/>
      <c r="LKT34" s="693"/>
      <c r="LKU34" s="693"/>
      <c r="LKV34" s="693"/>
      <c r="LKW34" s="693"/>
      <c r="LKX34" s="693"/>
      <c r="LKY34" s="693"/>
      <c r="LKZ34" s="693"/>
      <c r="LLA34" s="693"/>
      <c r="LLB34" s="693"/>
      <c r="LLC34" s="693"/>
      <c r="LLD34" s="693"/>
      <c r="LLE34" s="693"/>
      <c r="LLF34" s="693"/>
      <c r="LLG34" s="693"/>
      <c r="LLH34" s="693"/>
      <c r="LLI34" s="693"/>
      <c r="LLJ34" s="693"/>
      <c r="LLK34" s="693"/>
      <c r="LLL34" s="693"/>
      <c r="LLM34" s="693"/>
      <c r="LLN34" s="693"/>
      <c r="LLO34" s="693"/>
      <c r="LLP34" s="693"/>
      <c r="LLQ34" s="693"/>
      <c r="LLR34" s="693"/>
      <c r="LLS34" s="693"/>
      <c r="LLT34" s="693"/>
      <c r="LLU34" s="693"/>
      <c r="LLV34" s="693"/>
      <c r="LLW34" s="693"/>
      <c r="LLX34" s="693"/>
      <c r="LLY34" s="693"/>
      <c r="LLZ34" s="693"/>
      <c r="LMA34" s="693"/>
      <c r="LMB34" s="693"/>
      <c r="LMC34" s="693"/>
      <c r="LMD34" s="693"/>
      <c r="LME34" s="693"/>
      <c r="LMF34" s="693"/>
      <c r="LMG34" s="693"/>
      <c r="LMH34" s="693"/>
      <c r="LMI34" s="693"/>
      <c r="LMJ34" s="693"/>
      <c r="LMK34" s="693"/>
      <c r="LML34" s="693"/>
      <c r="LMM34" s="693"/>
      <c r="LMN34" s="693"/>
      <c r="LMO34" s="693"/>
      <c r="LMP34" s="693"/>
      <c r="LMQ34" s="693"/>
      <c r="LMR34" s="693"/>
      <c r="LMS34" s="693"/>
      <c r="LMT34" s="693"/>
      <c r="LMU34" s="693"/>
      <c r="LMV34" s="693"/>
      <c r="LMW34" s="693"/>
      <c r="LMX34" s="693"/>
      <c r="LMY34" s="693"/>
      <c r="LMZ34" s="693"/>
      <c r="LNA34" s="693"/>
      <c r="LNB34" s="693"/>
      <c r="LNC34" s="693"/>
      <c r="LND34" s="693"/>
      <c r="LNE34" s="693"/>
      <c r="LNF34" s="693"/>
      <c r="LNG34" s="693"/>
      <c r="LNH34" s="693"/>
      <c r="LNI34" s="693"/>
      <c r="LNJ34" s="693"/>
      <c r="LNK34" s="693"/>
      <c r="LNL34" s="693"/>
      <c r="LNM34" s="693"/>
      <c r="LNN34" s="693"/>
      <c r="LNO34" s="693"/>
      <c r="LNP34" s="693"/>
      <c r="LNQ34" s="693"/>
      <c r="LNR34" s="693"/>
      <c r="LNS34" s="693"/>
      <c r="LNT34" s="693"/>
      <c r="LNU34" s="693"/>
      <c r="LNV34" s="693"/>
      <c r="LNW34" s="693"/>
      <c r="LNX34" s="693"/>
      <c r="LNY34" s="693"/>
      <c r="LNZ34" s="693"/>
      <c r="LOA34" s="693"/>
      <c r="LOB34" s="693"/>
      <c r="LOC34" s="693"/>
      <c r="LOD34" s="693"/>
      <c r="LOE34" s="693"/>
      <c r="LOF34" s="693"/>
      <c r="LOG34" s="693"/>
      <c r="LOH34" s="693"/>
      <c r="LOI34" s="693"/>
      <c r="LOJ34" s="693"/>
      <c r="LOK34" s="693"/>
      <c r="LOL34" s="693"/>
      <c r="LOM34" s="693"/>
      <c r="LON34" s="693"/>
      <c r="LOO34" s="693"/>
      <c r="LOP34" s="693"/>
      <c r="LOQ34" s="693"/>
      <c r="LOR34" s="693"/>
      <c r="LOS34" s="693"/>
      <c r="LOT34" s="693"/>
      <c r="LOU34" s="693"/>
      <c r="LOV34" s="693"/>
      <c r="LOW34" s="693"/>
      <c r="LOX34" s="693"/>
      <c r="LOY34" s="693"/>
      <c r="LOZ34" s="693"/>
      <c r="LPA34" s="693"/>
      <c r="LPB34" s="693"/>
      <c r="LPC34" s="693"/>
      <c r="LPD34" s="693"/>
      <c r="LPE34" s="693"/>
      <c r="LPF34" s="693"/>
      <c r="LPG34" s="693"/>
      <c r="LPH34" s="693"/>
      <c r="LPI34" s="693"/>
      <c r="LPJ34" s="693"/>
      <c r="LPK34" s="693"/>
      <c r="LPL34" s="693"/>
      <c r="LPM34" s="693"/>
      <c r="LPN34" s="693"/>
      <c r="LPO34" s="693"/>
      <c r="LPP34" s="693"/>
      <c r="LPQ34" s="693"/>
      <c r="LPR34" s="693"/>
      <c r="LPS34" s="693"/>
      <c r="LPT34" s="693"/>
      <c r="LPU34" s="693"/>
      <c r="LPV34" s="693"/>
      <c r="LPW34" s="693"/>
      <c r="LPX34" s="693"/>
      <c r="LPY34" s="693"/>
      <c r="LPZ34" s="693"/>
      <c r="LQA34" s="693"/>
      <c r="LQB34" s="693"/>
      <c r="LQC34" s="693"/>
      <c r="LQD34" s="693"/>
      <c r="LQE34" s="693"/>
      <c r="LQF34" s="693"/>
      <c r="LQG34" s="693"/>
      <c r="LQH34" s="693"/>
      <c r="LQI34" s="693"/>
      <c r="LQJ34" s="693"/>
      <c r="LQK34" s="693"/>
      <c r="LQL34" s="693"/>
      <c r="LQM34" s="693"/>
      <c r="LQN34" s="693"/>
      <c r="LQO34" s="693"/>
      <c r="LQP34" s="693"/>
      <c r="LQQ34" s="693"/>
      <c r="LQR34" s="693"/>
      <c r="LQS34" s="693"/>
      <c r="LQT34" s="693"/>
      <c r="LQU34" s="693"/>
      <c r="LQV34" s="693"/>
      <c r="LQW34" s="693"/>
      <c r="LQX34" s="693"/>
      <c r="LQY34" s="693"/>
      <c r="LQZ34" s="693"/>
      <c r="LRA34" s="693"/>
      <c r="LRB34" s="693"/>
      <c r="LRC34" s="693"/>
      <c r="LRD34" s="693"/>
      <c r="LRE34" s="693"/>
      <c r="LRF34" s="693"/>
      <c r="LRG34" s="693"/>
      <c r="LRH34" s="693"/>
      <c r="LRI34" s="693"/>
      <c r="LRJ34" s="693"/>
      <c r="LRK34" s="693"/>
      <c r="LRL34" s="693"/>
      <c r="LRM34" s="693"/>
      <c r="LRN34" s="693"/>
      <c r="LRO34" s="693"/>
      <c r="LRP34" s="693"/>
      <c r="LRQ34" s="693"/>
      <c r="LRR34" s="693"/>
      <c r="LRS34" s="693"/>
      <c r="LRT34" s="693"/>
      <c r="LRU34" s="693"/>
      <c r="LRV34" s="693"/>
      <c r="LRW34" s="693"/>
      <c r="LRX34" s="693"/>
      <c r="LRY34" s="693"/>
      <c r="LRZ34" s="693"/>
      <c r="LSA34" s="693"/>
      <c r="LSB34" s="693"/>
      <c r="LSC34" s="693"/>
      <c r="LSD34" s="693"/>
      <c r="LSE34" s="693"/>
      <c r="LSF34" s="693"/>
      <c r="LSG34" s="693"/>
      <c r="LSH34" s="693"/>
      <c r="LSI34" s="693"/>
      <c r="LSJ34" s="693"/>
      <c r="LSK34" s="693"/>
      <c r="LSL34" s="693"/>
      <c r="LSM34" s="693"/>
      <c r="LSN34" s="693"/>
      <c r="LSO34" s="693"/>
      <c r="LSP34" s="693"/>
      <c r="LSQ34" s="693"/>
      <c r="LSR34" s="693"/>
      <c r="LSS34" s="693"/>
      <c r="LST34" s="693"/>
      <c r="LSU34" s="693"/>
      <c r="LSV34" s="693"/>
      <c r="LSW34" s="693"/>
      <c r="LSX34" s="693"/>
      <c r="LSY34" s="693"/>
      <c r="LSZ34" s="693"/>
      <c r="LTA34" s="693"/>
      <c r="LTB34" s="693"/>
      <c r="LTC34" s="693"/>
      <c r="LTD34" s="693"/>
      <c r="LTE34" s="693"/>
      <c r="LTF34" s="693"/>
      <c r="LTG34" s="693"/>
      <c r="LTH34" s="693"/>
      <c r="LTI34" s="693"/>
      <c r="LTJ34" s="693"/>
      <c r="LTK34" s="693"/>
      <c r="LTL34" s="693"/>
      <c r="LTM34" s="693"/>
      <c r="LTN34" s="693"/>
      <c r="LTO34" s="693"/>
      <c r="LTP34" s="693"/>
      <c r="LTQ34" s="693"/>
      <c r="LTR34" s="693"/>
      <c r="LTS34" s="693"/>
      <c r="LTT34" s="693"/>
      <c r="LTU34" s="693"/>
      <c r="LTV34" s="693"/>
      <c r="LTW34" s="693"/>
      <c r="LTX34" s="693"/>
      <c r="LTY34" s="693"/>
      <c r="LTZ34" s="693"/>
      <c r="LUA34" s="693"/>
      <c r="LUB34" s="693"/>
      <c r="LUC34" s="693"/>
      <c r="LUD34" s="693"/>
      <c r="LUE34" s="693"/>
      <c r="LUF34" s="693"/>
      <c r="LUG34" s="693"/>
      <c r="LUH34" s="693"/>
      <c r="LUI34" s="693"/>
      <c r="LUJ34" s="693"/>
      <c r="LUK34" s="693"/>
      <c r="LUL34" s="693"/>
      <c r="LUM34" s="693"/>
      <c r="LUN34" s="693"/>
      <c r="LUO34" s="693"/>
      <c r="LUP34" s="693"/>
      <c r="LUQ34" s="693"/>
      <c r="LUR34" s="693"/>
      <c r="LUS34" s="693"/>
      <c r="LUT34" s="693"/>
      <c r="LUU34" s="693"/>
      <c r="LUV34" s="693"/>
      <c r="LUW34" s="693"/>
      <c r="LUX34" s="693"/>
      <c r="LUY34" s="693"/>
      <c r="LUZ34" s="693"/>
      <c r="LVA34" s="693"/>
      <c r="LVB34" s="693"/>
      <c r="LVC34" s="693"/>
      <c r="LVD34" s="693"/>
      <c r="LVE34" s="693"/>
      <c r="LVF34" s="693"/>
      <c r="LVG34" s="693"/>
      <c r="LVH34" s="693"/>
      <c r="LVI34" s="693"/>
      <c r="LVJ34" s="693"/>
      <c r="LVK34" s="693"/>
      <c r="LVL34" s="693"/>
      <c r="LVM34" s="693"/>
      <c r="LVN34" s="693"/>
      <c r="LVO34" s="693"/>
      <c r="LVP34" s="693"/>
      <c r="LVQ34" s="693"/>
      <c r="LVR34" s="693"/>
      <c r="LVS34" s="693"/>
      <c r="LVT34" s="693"/>
      <c r="LVU34" s="693"/>
      <c r="LVV34" s="693"/>
      <c r="LVW34" s="693"/>
      <c r="LVX34" s="693"/>
      <c r="LVY34" s="693"/>
      <c r="LVZ34" s="693"/>
      <c r="LWA34" s="693"/>
      <c r="LWB34" s="693"/>
      <c r="LWC34" s="693"/>
      <c r="LWD34" s="693"/>
      <c r="LWE34" s="693"/>
      <c r="LWF34" s="693"/>
      <c r="LWG34" s="693"/>
      <c r="LWH34" s="693"/>
      <c r="LWI34" s="693"/>
      <c r="LWJ34" s="693"/>
      <c r="LWK34" s="693"/>
      <c r="LWL34" s="693"/>
      <c r="LWM34" s="693"/>
      <c r="LWN34" s="693"/>
      <c r="LWO34" s="693"/>
      <c r="LWP34" s="693"/>
      <c r="LWQ34" s="693"/>
      <c r="LWR34" s="693"/>
      <c r="LWS34" s="693"/>
      <c r="LWT34" s="693"/>
      <c r="LWU34" s="693"/>
      <c r="LWV34" s="693"/>
      <c r="LWW34" s="693"/>
      <c r="LWX34" s="693"/>
      <c r="LWY34" s="693"/>
      <c r="LWZ34" s="693"/>
      <c r="LXA34" s="693"/>
      <c r="LXB34" s="693"/>
      <c r="LXC34" s="693"/>
      <c r="LXD34" s="693"/>
      <c r="LXE34" s="693"/>
      <c r="LXF34" s="693"/>
      <c r="LXG34" s="693"/>
      <c r="LXH34" s="693"/>
      <c r="LXI34" s="693"/>
      <c r="LXJ34" s="693"/>
      <c r="LXK34" s="693"/>
      <c r="LXL34" s="693"/>
      <c r="LXM34" s="693"/>
      <c r="LXN34" s="693"/>
      <c r="LXO34" s="693"/>
      <c r="LXP34" s="693"/>
      <c r="LXQ34" s="693"/>
      <c r="LXR34" s="693"/>
      <c r="LXS34" s="693"/>
      <c r="LXT34" s="693"/>
      <c r="LXU34" s="693"/>
      <c r="LXV34" s="693"/>
      <c r="LXW34" s="693"/>
      <c r="LXX34" s="693"/>
      <c r="LXY34" s="693"/>
      <c r="LXZ34" s="693"/>
      <c r="LYA34" s="693"/>
      <c r="LYB34" s="693"/>
      <c r="LYC34" s="693"/>
      <c r="LYD34" s="693"/>
      <c r="LYE34" s="693"/>
      <c r="LYF34" s="693"/>
      <c r="LYG34" s="693"/>
      <c r="LYH34" s="693"/>
      <c r="LYI34" s="693"/>
      <c r="LYJ34" s="693"/>
      <c r="LYK34" s="693"/>
      <c r="LYL34" s="693"/>
      <c r="LYM34" s="693"/>
      <c r="LYN34" s="693"/>
      <c r="LYO34" s="693"/>
      <c r="LYP34" s="693"/>
      <c r="LYQ34" s="693"/>
      <c r="LYR34" s="693"/>
      <c r="LYS34" s="693"/>
      <c r="LYT34" s="693"/>
      <c r="LYU34" s="693"/>
      <c r="LYV34" s="693"/>
      <c r="LYW34" s="693"/>
      <c r="LYX34" s="693"/>
      <c r="LYY34" s="693"/>
      <c r="LYZ34" s="693"/>
      <c r="LZA34" s="693"/>
      <c r="LZB34" s="693"/>
      <c r="LZC34" s="693"/>
      <c r="LZD34" s="693"/>
      <c r="LZE34" s="693"/>
      <c r="LZF34" s="693"/>
      <c r="LZG34" s="693"/>
      <c r="LZH34" s="693"/>
      <c r="LZI34" s="693"/>
      <c r="LZJ34" s="693"/>
      <c r="LZK34" s="693"/>
      <c r="LZL34" s="693"/>
      <c r="LZM34" s="693"/>
      <c r="LZN34" s="693"/>
      <c r="LZO34" s="693"/>
      <c r="LZP34" s="693"/>
      <c r="LZQ34" s="693"/>
      <c r="LZR34" s="693"/>
      <c r="LZS34" s="693"/>
      <c r="LZT34" s="693"/>
      <c r="LZU34" s="693"/>
      <c r="LZV34" s="693"/>
      <c r="LZW34" s="693"/>
      <c r="LZX34" s="693"/>
      <c r="LZY34" s="693"/>
      <c r="LZZ34" s="693"/>
      <c r="MAA34" s="693"/>
      <c r="MAB34" s="693"/>
      <c r="MAC34" s="693"/>
      <c r="MAD34" s="693"/>
      <c r="MAE34" s="693"/>
      <c r="MAF34" s="693"/>
      <c r="MAG34" s="693"/>
      <c r="MAH34" s="693"/>
      <c r="MAI34" s="693"/>
      <c r="MAJ34" s="693"/>
      <c r="MAK34" s="693"/>
      <c r="MAL34" s="693"/>
      <c r="MAM34" s="693"/>
      <c r="MAN34" s="693"/>
      <c r="MAO34" s="693"/>
      <c r="MAP34" s="693"/>
      <c r="MAQ34" s="693"/>
      <c r="MAR34" s="693"/>
      <c r="MAS34" s="693"/>
      <c r="MAT34" s="693"/>
      <c r="MAU34" s="693"/>
      <c r="MAV34" s="693"/>
      <c r="MAW34" s="693"/>
      <c r="MAX34" s="693"/>
      <c r="MAY34" s="693"/>
      <c r="MAZ34" s="693"/>
      <c r="MBA34" s="693"/>
      <c r="MBB34" s="693"/>
      <c r="MBC34" s="693"/>
      <c r="MBD34" s="693"/>
      <c r="MBE34" s="693"/>
      <c r="MBF34" s="693"/>
      <c r="MBG34" s="693"/>
      <c r="MBH34" s="693"/>
      <c r="MBI34" s="693"/>
      <c r="MBJ34" s="693"/>
      <c r="MBK34" s="693"/>
      <c r="MBL34" s="693"/>
      <c r="MBM34" s="693"/>
      <c r="MBN34" s="693"/>
      <c r="MBO34" s="693"/>
      <c r="MBP34" s="693"/>
      <c r="MBQ34" s="693"/>
      <c r="MBR34" s="693"/>
      <c r="MBS34" s="693"/>
      <c r="MBT34" s="693"/>
      <c r="MBU34" s="693"/>
      <c r="MBV34" s="693"/>
      <c r="MBW34" s="693"/>
      <c r="MBX34" s="693"/>
      <c r="MBY34" s="693"/>
      <c r="MBZ34" s="693"/>
      <c r="MCA34" s="693"/>
      <c r="MCB34" s="693"/>
      <c r="MCC34" s="693"/>
      <c r="MCD34" s="693"/>
      <c r="MCE34" s="693"/>
      <c r="MCF34" s="693"/>
      <c r="MCG34" s="693"/>
      <c r="MCH34" s="693"/>
      <c r="MCI34" s="693"/>
      <c r="MCJ34" s="693"/>
      <c r="MCK34" s="693"/>
      <c r="MCL34" s="693"/>
      <c r="MCM34" s="693"/>
      <c r="MCN34" s="693"/>
      <c r="MCO34" s="693"/>
      <c r="MCP34" s="693"/>
      <c r="MCQ34" s="693"/>
      <c r="MCR34" s="693"/>
      <c r="MCS34" s="693"/>
      <c r="MCT34" s="693"/>
      <c r="MCU34" s="693"/>
      <c r="MCV34" s="693"/>
      <c r="MCW34" s="693"/>
      <c r="MCX34" s="693"/>
      <c r="MCY34" s="693"/>
      <c r="MCZ34" s="693"/>
      <c r="MDA34" s="693"/>
      <c r="MDB34" s="693"/>
      <c r="MDC34" s="693"/>
      <c r="MDD34" s="693"/>
      <c r="MDE34" s="693"/>
      <c r="MDF34" s="693"/>
      <c r="MDG34" s="693"/>
      <c r="MDH34" s="693"/>
      <c r="MDI34" s="693"/>
      <c r="MDJ34" s="693"/>
      <c r="MDK34" s="693"/>
      <c r="MDL34" s="693"/>
      <c r="MDM34" s="693"/>
      <c r="MDN34" s="693"/>
      <c r="MDO34" s="693"/>
      <c r="MDP34" s="693"/>
      <c r="MDQ34" s="693"/>
      <c r="MDR34" s="693"/>
      <c r="MDS34" s="693"/>
      <c r="MDT34" s="693"/>
      <c r="MDU34" s="693"/>
      <c r="MDV34" s="693"/>
      <c r="MDW34" s="693"/>
      <c r="MDX34" s="693"/>
      <c r="MDY34" s="693"/>
      <c r="MDZ34" s="693"/>
      <c r="MEA34" s="693"/>
      <c r="MEB34" s="693"/>
      <c r="MEC34" s="693"/>
      <c r="MED34" s="693"/>
      <c r="MEE34" s="693"/>
      <c r="MEF34" s="693"/>
      <c r="MEG34" s="693"/>
      <c r="MEH34" s="693"/>
      <c r="MEI34" s="693"/>
      <c r="MEJ34" s="693"/>
      <c r="MEK34" s="693"/>
      <c r="MEL34" s="693"/>
      <c r="MEM34" s="693"/>
      <c r="MEN34" s="693"/>
      <c r="MEO34" s="693"/>
      <c r="MEP34" s="693"/>
      <c r="MEQ34" s="693"/>
      <c r="MER34" s="693"/>
      <c r="MES34" s="693"/>
      <c r="MET34" s="693"/>
      <c r="MEU34" s="693"/>
      <c r="MEV34" s="693"/>
      <c r="MEW34" s="693"/>
      <c r="MEX34" s="693"/>
      <c r="MEY34" s="693"/>
      <c r="MEZ34" s="693"/>
      <c r="MFA34" s="693"/>
      <c r="MFB34" s="693"/>
      <c r="MFC34" s="693"/>
      <c r="MFD34" s="693"/>
      <c r="MFE34" s="693"/>
      <c r="MFF34" s="693"/>
      <c r="MFG34" s="693"/>
      <c r="MFH34" s="693"/>
      <c r="MFI34" s="693"/>
      <c r="MFJ34" s="693"/>
      <c r="MFK34" s="693"/>
      <c r="MFL34" s="693"/>
      <c r="MFM34" s="693"/>
      <c r="MFN34" s="693"/>
      <c r="MFO34" s="693"/>
      <c r="MFP34" s="693"/>
      <c r="MFQ34" s="693"/>
      <c r="MFR34" s="693"/>
      <c r="MFS34" s="693"/>
      <c r="MFT34" s="693"/>
      <c r="MFU34" s="693"/>
      <c r="MFV34" s="693"/>
      <c r="MFW34" s="693"/>
      <c r="MFX34" s="693"/>
      <c r="MFY34" s="693"/>
      <c r="MFZ34" s="693"/>
      <c r="MGA34" s="693"/>
      <c r="MGB34" s="693"/>
      <c r="MGC34" s="693"/>
      <c r="MGD34" s="693"/>
      <c r="MGE34" s="693"/>
      <c r="MGF34" s="693"/>
      <c r="MGG34" s="693"/>
      <c r="MGH34" s="693"/>
      <c r="MGI34" s="693"/>
      <c r="MGJ34" s="693"/>
      <c r="MGK34" s="693"/>
      <c r="MGL34" s="693"/>
      <c r="MGM34" s="693"/>
      <c r="MGN34" s="693"/>
      <c r="MGO34" s="693"/>
      <c r="MGP34" s="693"/>
      <c r="MGQ34" s="693"/>
      <c r="MGR34" s="693"/>
      <c r="MGS34" s="693"/>
      <c r="MGT34" s="693"/>
      <c r="MGU34" s="693"/>
      <c r="MGV34" s="693"/>
      <c r="MGW34" s="693"/>
      <c r="MGX34" s="693"/>
      <c r="MGY34" s="693"/>
      <c r="MGZ34" s="693"/>
      <c r="MHA34" s="693"/>
      <c r="MHB34" s="693"/>
      <c r="MHC34" s="693"/>
      <c r="MHD34" s="693"/>
      <c r="MHE34" s="693"/>
      <c r="MHF34" s="693"/>
      <c r="MHG34" s="693"/>
      <c r="MHH34" s="693"/>
      <c r="MHI34" s="693"/>
      <c r="MHJ34" s="693"/>
      <c r="MHK34" s="693"/>
      <c r="MHL34" s="693"/>
      <c r="MHM34" s="693"/>
      <c r="MHN34" s="693"/>
      <c r="MHO34" s="693"/>
      <c r="MHP34" s="693"/>
      <c r="MHQ34" s="693"/>
      <c r="MHR34" s="693"/>
      <c r="MHS34" s="693"/>
      <c r="MHT34" s="693"/>
      <c r="MHU34" s="693"/>
      <c r="MHV34" s="693"/>
      <c r="MHW34" s="693"/>
      <c r="MHX34" s="693"/>
      <c r="MHY34" s="693"/>
      <c r="MHZ34" s="693"/>
      <c r="MIA34" s="693"/>
      <c r="MIB34" s="693"/>
      <c r="MIC34" s="693"/>
      <c r="MID34" s="693"/>
      <c r="MIE34" s="693"/>
      <c r="MIF34" s="693"/>
      <c r="MIG34" s="693"/>
      <c r="MIH34" s="693"/>
      <c r="MII34" s="693"/>
      <c r="MIJ34" s="693"/>
      <c r="MIK34" s="693"/>
      <c r="MIL34" s="693"/>
      <c r="MIM34" s="693"/>
      <c r="MIN34" s="693"/>
      <c r="MIO34" s="693"/>
      <c r="MIP34" s="693"/>
      <c r="MIQ34" s="693"/>
      <c r="MIR34" s="693"/>
      <c r="MIS34" s="693"/>
      <c r="MIT34" s="693"/>
      <c r="MIU34" s="693"/>
      <c r="MIV34" s="693"/>
      <c r="MIW34" s="693"/>
      <c r="MIX34" s="693"/>
      <c r="MIY34" s="693"/>
      <c r="MIZ34" s="693"/>
      <c r="MJA34" s="693"/>
      <c r="MJB34" s="693"/>
      <c r="MJC34" s="693"/>
      <c r="MJD34" s="693"/>
      <c r="MJE34" s="693"/>
      <c r="MJF34" s="693"/>
      <c r="MJG34" s="693"/>
      <c r="MJH34" s="693"/>
      <c r="MJI34" s="693"/>
      <c r="MJJ34" s="693"/>
      <c r="MJK34" s="693"/>
      <c r="MJL34" s="693"/>
      <c r="MJM34" s="693"/>
      <c r="MJN34" s="693"/>
      <c r="MJO34" s="693"/>
      <c r="MJP34" s="693"/>
      <c r="MJQ34" s="693"/>
      <c r="MJR34" s="693"/>
      <c r="MJS34" s="693"/>
      <c r="MJT34" s="693"/>
      <c r="MJU34" s="693"/>
      <c r="MJV34" s="693"/>
      <c r="MJW34" s="693"/>
      <c r="MJX34" s="693"/>
      <c r="MJY34" s="693"/>
      <c r="MJZ34" s="693"/>
      <c r="MKA34" s="693"/>
      <c r="MKB34" s="693"/>
      <c r="MKC34" s="693"/>
      <c r="MKD34" s="693"/>
      <c r="MKE34" s="693"/>
      <c r="MKF34" s="693"/>
      <c r="MKG34" s="693"/>
      <c r="MKH34" s="693"/>
      <c r="MKI34" s="693"/>
      <c r="MKJ34" s="693"/>
      <c r="MKK34" s="693"/>
      <c r="MKL34" s="693"/>
      <c r="MKM34" s="693"/>
      <c r="MKN34" s="693"/>
      <c r="MKO34" s="693"/>
      <c r="MKP34" s="693"/>
      <c r="MKQ34" s="693"/>
      <c r="MKR34" s="693"/>
      <c r="MKS34" s="693"/>
      <c r="MKT34" s="693"/>
      <c r="MKU34" s="693"/>
      <c r="MKV34" s="693"/>
      <c r="MKW34" s="693"/>
      <c r="MKX34" s="693"/>
      <c r="MKY34" s="693"/>
      <c r="MKZ34" s="693"/>
      <c r="MLA34" s="693"/>
      <c r="MLB34" s="693"/>
      <c r="MLC34" s="693"/>
      <c r="MLD34" s="693"/>
      <c r="MLE34" s="693"/>
      <c r="MLF34" s="693"/>
      <c r="MLG34" s="693"/>
      <c r="MLH34" s="693"/>
      <c r="MLI34" s="693"/>
      <c r="MLJ34" s="693"/>
      <c r="MLK34" s="693"/>
      <c r="MLL34" s="693"/>
      <c r="MLM34" s="693"/>
      <c r="MLN34" s="693"/>
      <c r="MLO34" s="693"/>
      <c r="MLP34" s="693"/>
      <c r="MLQ34" s="693"/>
      <c r="MLR34" s="693"/>
      <c r="MLS34" s="693"/>
      <c r="MLT34" s="693"/>
      <c r="MLU34" s="693"/>
      <c r="MLV34" s="693"/>
      <c r="MLW34" s="693"/>
      <c r="MLX34" s="693"/>
      <c r="MLY34" s="693"/>
      <c r="MLZ34" s="693"/>
      <c r="MMA34" s="693"/>
      <c r="MMB34" s="693"/>
      <c r="MMC34" s="693"/>
      <c r="MMD34" s="693"/>
      <c r="MME34" s="693"/>
      <c r="MMF34" s="693"/>
      <c r="MMG34" s="693"/>
      <c r="MMH34" s="693"/>
      <c r="MMI34" s="693"/>
      <c r="MMJ34" s="693"/>
      <c r="MMK34" s="693"/>
      <c r="MML34" s="693"/>
      <c r="MMM34" s="693"/>
      <c r="MMN34" s="693"/>
      <c r="MMO34" s="693"/>
      <c r="MMP34" s="693"/>
      <c r="MMQ34" s="693"/>
      <c r="MMR34" s="693"/>
      <c r="MMS34" s="693"/>
      <c r="MMT34" s="693"/>
      <c r="MMU34" s="693"/>
      <c r="MMV34" s="693"/>
      <c r="MMW34" s="693"/>
      <c r="MMX34" s="693"/>
      <c r="MMY34" s="693"/>
      <c r="MMZ34" s="693"/>
      <c r="MNA34" s="693"/>
      <c r="MNB34" s="693"/>
      <c r="MNC34" s="693"/>
      <c r="MND34" s="693"/>
      <c r="MNE34" s="693"/>
      <c r="MNF34" s="693"/>
      <c r="MNG34" s="693"/>
      <c r="MNH34" s="693"/>
      <c r="MNI34" s="693"/>
      <c r="MNJ34" s="693"/>
      <c r="MNK34" s="693"/>
      <c r="MNL34" s="693"/>
      <c r="MNM34" s="693"/>
      <c r="MNN34" s="693"/>
      <c r="MNO34" s="693"/>
      <c r="MNP34" s="693"/>
      <c r="MNQ34" s="693"/>
      <c r="MNR34" s="693"/>
      <c r="MNS34" s="693"/>
      <c r="MNT34" s="693"/>
      <c r="MNU34" s="693"/>
      <c r="MNV34" s="693"/>
      <c r="MNW34" s="693"/>
      <c r="MNX34" s="693"/>
      <c r="MNY34" s="693"/>
      <c r="MNZ34" s="693"/>
      <c r="MOA34" s="693"/>
      <c r="MOB34" s="693"/>
      <c r="MOC34" s="693"/>
      <c r="MOD34" s="693"/>
      <c r="MOE34" s="693"/>
      <c r="MOF34" s="693"/>
      <c r="MOG34" s="693"/>
      <c r="MOH34" s="693"/>
      <c r="MOI34" s="693"/>
      <c r="MOJ34" s="693"/>
      <c r="MOK34" s="693"/>
      <c r="MOL34" s="693"/>
      <c r="MOM34" s="693"/>
      <c r="MON34" s="693"/>
      <c r="MOO34" s="693"/>
      <c r="MOP34" s="693"/>
      <c r="MOQ34" s="693"/>
      <c r="MOR34" s="693"/>
      <c r="MOS34" s="693"/>
      <c r="MOT34" s="693"/>
      <c r="MOU34" s="693"/>
      <c r="MOV34" s="693"/>
      <c r="MOW34" s="693"/>
      <c r="MOX34" s="693"/>
      <c r="MOY34" s="693"/>
      <c r="MOZ34" s="693"/>
      <c r="MPA34" s="693"/>
      <c r="MPB34" s="693"/>
      <c r="MPC34" s="693"/>
      <c r="MPD34" s="693"/>
      <c r="MPE34" s="693"/>
      <c r="MPF34" s="693"/>
      <c r="MPG34" s="693"/>
      <c r="MPH34" s="693"/>
      <c r="MPI34" s="693"/>
      <c r="MPJ34" s="693"/>
      <c r="MPK34" s="693"/>
      <c r="MPL34" s="693"/>
      <c r="MPM34" s="693"/>
      <c r="MPN34" s="693"/>
      <c r="MPO34" s="693"/>
      <c r="MPP34" s="693"/>
      <c r="MPQ34" s="693"/>
      <c r="MPR34" s="693"/>
      <c r="MPS34" s="693"/>
      <c r="MPT34" s="693"/>
      <c r="MPU34" s="693"/>
      <c r="MPV34" s="693"/>
      <c r="MPW34" s="693"/>
      <c r="MPX34" s="693"/>
      <c r="MPY34" s="693"/>
      <c r="MPZ34" s="693"/>
      <c r="MQA34" s="693"/>
      <c r="MQB34" s="693"/>
      <c r="MQC34" s="693"/>
      <c r="MQD34" s="693"/>
      <c r="MQE34" s="693"/>
      <c r="MQF34" s="693"/>
      <c r="MQG34" s="693"/>
      <c r="MQH34" s="693"/>
      <c r="MQI34" s="693"/>
      <c r="MQJ34" s="693"/>
      <c r="MQK34" s="693"/>
      <c r="MQL34" s="693"/>
      <c r="MQM34" s="693"/>
      <c r="MQN34" s="693"/>
      <c r="MQO34" s="693"/>
      <c r="MQP34" s="693"/>
      <c r="MQQ34" s="693"/>
      <c r="MQR34" s="693"/>
      <c r="MQS34" s="693"/>
      <c r="MQT34" s="693"/>
      <c r="MQU34" s="693"/>
      <c r="MQV34" s="693"/>
      <c r="MQW34" s="693"/>
      <c r="MQX34" s="693"/>
      <c r="MQY34" s="693"/>
      <c r="MQZ34" s="693"/>
      <c r="MRA34" s="693"/>
      <c r="MRB34" s="693"/>
      <c r="MRC34" s="693"/>
      <c r="MRD34" s="693"/>
      <c r="MRE34" s="693"/>
      <c r="MRF34" s="693"/>
      <c r="MRG34" s="693"/>
      <c r="MRH34" s="693"/>
      <c r="MRI34" s="693"/>
      <c r="MRJ34" s="693"/>
      <c r="MRK34" s="693"/>
      <c r="MRL34" s="693"/>
      <c r="MRM34" s="693"/>
      <c r="MRN34" s="693"/>
      <c r="MRO34" s="693"/>
      <c r="MRP34" s="693"/>
      <c r="MRQ34" s="693"/>
      <c r="MRR34" s="693"/>
      <c r="MRS34" s="693"/>
      <c r="MRT34" s="693"/>
      <c r="MRU34" s="693"/>
      <c r="MRV34" s="693"/>
      <c r="MRW34" s="693"/>
      <c r="MRX34" s="693"/>
      <c r="MRY34" s="693"/>
      <c r="MRZ34" s="693"/>
      <c r="MSA34" s="693"/>
      <c r="MSB34" s="693"/>
      <c r="MSC34" s="693"/>
      <c r="MSD34" s="693"/>
      <c r="MSE34" s="693"/>
      <c r="MSF34" s="693"/>
      <c r="MSG34" s="693"/>
      <c r="MSH34" s="693"/>
      <c r="MSI34" s="693"/>
      <c r="MSJ34" s="693"/>
      <c r="MSK34" s="693"/>
      <c r="MSL34" s="693"/>
      <c r="MSM34" s="693"/>
      <c r="MSN34" s="693"/>
      <c r="MSO34" s="693"/>
      <c r="MSP34" s="693"/>
      <c r="MSQ34" s="693"/>
      <c r="MSR34" s="693"/>
      <c r="MSS34" s="693"/>
      <c r="MST34" s="693"/>
      <c r="MSU34" s="693"/>
      <c r="MSV34" s="693"/>
      <c r="MSW34" s="693"/>
      <c r="MSX34" s="693"/>
      <c r="MSY34" s="693"/>
      <c r="MSZ34" s="693"/>
      <c r="MTA34" s="693"/>
      <c r="MTB34" s="693"/>
      <c r="MTC34" s="693"/>
      <c r="MTD34" s="693"/>
      <c r="MTE34" s="693"/>
      <c r="MTF34" s="693"/>
      <c r="MTG34" s="693"/>
      <c r="MTH34" s="693"/>
      <c r="MTI34" s="693"/>
      <c r="MTJ34" s="693"/>
      <c r="MTK34" s="693"/>
      <c r="MTL34" s="693"/>
      <c r="MTM34" s="693"/>
      <c r="MTN34" s="693"/>
      <c r="MTO34" s="693"/>
      <c r="MTP34" s="693"/>
      <c r="MTQ34" s="693"/>
      <c r="MTR34" s="693"/>
      <c r="MTS34" s="693"/>
      <c r="MTT34" s="693"/>
      <c r="MTU34" s="693"/>
      <c r="MTV34" s="693"/>
      <c r="MTW34" s="693"/>
      <c r="MTX34" s="693"/>
      <c r="MTY34" s="693"/>
      <c r="MTZ34" s="693"/>
      <c r="MUA34" s="693"/>
      <c r="MUB34" s="693"/>
      <c r="MUC34" s="693"/>
      <c r="MUD34" s="693"/>
      <c r="MUE34" s="693"/>
      <c r="MUF34" s="693"/>
      <c r="MUG34" s="693"/>
      <c r="MUH34" s="693"/>
      <c r="MUI34" s="693"/>
      <c r="MUJ34" s="693"/>
      <c r="MUK34" s="693"/>
      <c r="MUL34" s="693"/>
      <c r="MUM34" s="693"/>
      <c r="MUN34" s="693"/>
      <c r="MUO34" s="693"/>
      <c r="MUP34" s="693"/>
      <c r="MUQ34" s="693"/>
      <c r="MUR34" s="693"/>
      <c r="MUS34" s="693"/>
      <c r="MUT34" s="693"/>
      <c r="MUU34" s="693"/>
      <c r="MUV34" s="693"/>
      <c r="MUW34" s="693"/>
      <c r="MUX34" s="693"/>
      <c r="MUY34" s="693"/>
      <c r="MUZ34" s="693"/>
      <c r="MVA34" s="693"/>
      <c r="MVB34" s="693"/>
      <c r="MVC34" s="693"/>
      <c r="MVD34" s="693"/>
      <c r="MVE34" s="693"/>
      <c r="MVF34" s="693"/>
      <c r="MVG34" s="693"/>
      <c r="MVH34" s="693"/>
      <c r="MVI34" s="693"/>
      <c r="MVJ34" s="693"/>
      <c r="MVK34" s="693"/>
      <c r="MVL34" s="693"/>
      <c r="MVM34" s="693"/>
      <c r="MVN34" s="693"/>
      <c r="MVO34" s="693"/>
      <c r="MVP34" s="693"/>
      <c r="MVQ34" s="693"/>
      <c r="MVR34" s="693"/>
      <c r="MVS34" s="693"/>
      <c r="MVT34" s="693"/>
      <c r="MVU34" s="693"/>
      <c r="MVV34" s="693"/>
      <c r="MVW34" s="693"/>
      <c r="MVX34" s="693"/>
      <c r="MVY34" s="693"/>
      <c r="MVZ34" s="693"/>
      <c r="MWA34" s="693"/>
      <c r="MWB34" s="693"/>
      <c r="MWC34" s="693"/>
      <c r="MWD34" s="693"/>
      <c r="MWE34" s="693"/>
      <c r="MWF34" s="693"/>
      <c r="MWG34" s="693"/>
      <c r="MWH34" s="693"/>
      <c r="MWI34" s="693"/>
      <c r="MWJ34" s="693"/>
      <c r="MWK34" s="693"/>
      <c r="MWL34" s="693"/>
      <c r="MWM34" s="693"/>
      <c r="MWN34" s="693"/>
      <c r="MWO34" s="693"/>
      <c r="MWP34" s="693"/>
      <c r="MWQ34" s="693"/>
      <c r="MWR34" s="693"/>
      <c r="MWS34" s="693"/>
      <c r="MWT34" s="693"/>
      <c r="MWU34" s="693"/>
      <c r="MWV34" s="693"/>
      <c r="MWW34" s="693"/>
      <c r="MWX34" s="693"/>
      <c r="MWY34" s="693"/>
      <c r="MWZ34" s="693"/>
      <c r="MXA34" s="693"/>
      <c r="MXB34" s="693"/>
      <c r="MXC34" s="693"/>
      <c r="MXD34" s="693"/>
      <c r="MXE34" s="693"/>
      <c r="MXF34" s="693"/>
      <c r="MXG34" s="693"/>
      <c r="MXH34" s="693"/>
      <c r="MXI34" s="693"/>
      <c r="MXJ34" s="693"/>
      <c r="MXK34" s="693"/>
      <c r="MXL34" s="693"/>
      <c r="MXM34" s="693"/>
      <c r="MXN34" s="693"/>
      <c r="MXO34" s="693"/>
      <c r="MXP34" s="693"/>
      <c r="MXQ34" s="693"/>
      <c r="MXR34" s="693"/>
      <c r="MXS34" s="693"/>
      <c r="MXT34" s="693"/>
      <c r="MXU34" s="693"/>
      <c r="MXV34" s="693"/>
      <c r="MXW34" s="693"/>
      <c r="MXX34" s="693"/>
      <c r="MXY34" s="693"/>
      <c r="MXZ34" s="693"/>
      <c r="MYA34" s="693"/>
      <c r="MYB34" s="693"/>
      <c r="MYC34" s="693"/>
      <c r="MYD34" s="693"/>
      <c r="MYE34" s="693"/>
      <c r="MYF34" s="693"/>
      <c r="MYG34" s="693"/>
      <c r="MYH34" s="693"/>
      <c r="MYI34" s="693"/>
      <c r="MYJ34" s="693"/>
      <c r="MYK34" s="693"/>
      <c r="MYL34" s="693"/>
      <c r="MYM34" s="693"/>
      <c r="MYN34" s="693"/>
      <c r="MYO34" s="693"/>
      <c r="MYP34" s="693"/>
      <c r="MYQ34" s="693"/>
      <c r="MYR34" s="693"/>
      <c r="MYS34" s="693"/>
      <c r="MYT34" s="693"/>
      <c r="MYU34" s="693"/>
      <c r="MYV34" s="693"/>
      <c r="MYW34" s="693"/>
      <c r="MYX34" s="693"/>
      <c r="MYY34" s="693"/>
      <c r="MYZ34" s="693"/>
      <c r="MZA34" s="693"/>
      <c r="MZB34" s="693"/>
      <c r="MZC34" s="693"/>
      <c r="MZD34" s="693"/>
      <c r="MZE34" s="693"/>
      <c r="MZF34" s="693"/>
      <c r="MZG34" s="693"/>
      <c r="MZH34" s="693"/>
      <c r="MZI34" s="693"/>
      <c r="MZJ34" s="693"/>
      <c r="MZK34" s="693"/>
      <c r="MZL34" s="693"/>
      <c r="MZM34" s="693"/>
      <c r="MZN34" s="693"/>
      <c r="MZO34" s="693"/>
      <c r="MZP34" s="693"/>
      <c r="MZQ34" s="693"/>
      <c r="MZR34" s="693"/>
      <c r="MZS34" s="693"/>
      <c r="MZT34" s="693"/>
      <c r="MZU34" s="693"/>
      <c r="MZV34" s="693"/>
      <c r="MZW34" s="693"/>
      <c r="MZX34" s="693"/>
      <c r="MZY34" s="693"/>
      <c r="MZZ34" s="693"/>
      <c r="NAA34" s="693"/>
      <c r="NAB34" s="693"/>
      <c r="NAC34" s="693"/>
      <c r="NAD34" s="693"/>
      <c r="NAE34" s="693"/>
      <c r="NAF34" s="693"/>
      <c r="NAG34" s="693"/>
      <c r="NAH34" s="693"/>
      <c r="NAI34" s="693"/>
      <c r="NAJ34" s="693"/>
      <c r="NAK34" s="693"/>
      <c r="NAL34" s="693"/>
      <c r="NAM34" s="693"/>
      <c r="NAN34" s="693"/>
      <c r="NAO34" s="693"/>
      <c r="NAP34" s="693"/>
      <c r="NAQ34" s="693"/>
      <c r="NAR34" s="693"/>
      <c r="NAS34" s="693"/>
      <c r="NAT34" s="693"/>
      <c r="NAU34" s="693"/>
      <c r="NAV34" s="693"/>
      <c r="NAW34" s="693"/>
      <c r="NAX34" s="693"/>
      <c r="NAY34" s="693"/>
      <c r="NAZ34" s="693"/>
      <c r="NBA34" s="693"/>
      <c r="NBB34" s="693"/>
      <c r="NBC34" s="693"/>
      <c r="NBD34" s="693"/>
      <c r="NBE34" s="693"/>
      <c r="NBF34" s="693"/>
      <c r="NBG34" s="693"/>
      <c r="NBH34" s="693"/>
      <c r="NBI34" s="693"/>
      <c r="NBJ34" s="693"/>
      <c r="NBK34" s="693"/>
      <c r="NBL34" s="693"/>
      <c r="NBM34" s="693"/>
      <c r="NBN34" s="693"/>
      <c r="NBO34" s="693"/>
      <c r="NBP34" s="693"/>
      <c r="NBQ34" s="693"/>
      <c r="NBR34" s="693"/>
      <c r="NBS34" s="693"/>
      <c r="NBT34" s="693"/>
      <c r="NBU34" s="693"/>
      <c r="NBV34" s="693"/>
      <c r="NBW34" s="693"/>
      <c r="NBX34" s="693"/>
      <c r="NBY34" s="693"/>
      <c r="NBZ34" s="693"/>
      <c r="NCA34" s="693"/>
      <c r="NCB34" s="693"/>
      <c r="NCC34" s="693"/>
      <c r="NCD34" s="693"/>
      <c r="NCE34" s="693"/>
      <c r="NCF34" s="693"/>
      <c r="NCG34" s="693"/>
      <c r="NCH34" s="693"/>
      <c r="NCI34" s="693"/>
      <c r="NCJ34" s="693"/>
      <c r="NCK34" s="693"/>
      <c r="NCL34" s="693"/>
      <c r="NCM34" s="693"/>
      <c r="NCN34" s="693"/>
      <c r="NCO34" s="693"/>
      <c r="NCP34" s="693"/>
      <c r="NCQ34" s="693"/>
      <c r="NCR34" s="693"/>
      <c r="NCS34" s="693"/>
      <c r="NCT34" s="693"/>
      <c r="NCU34" s="693"/>
      <c r="NCV34" s="693"/>
      <c r="NCW34" s="693"/>
      <c r="NCX34" s="693"/>
      <c r="NCY34" s="693"/>
      <c r="NCZ34" s="693"/>
      <c r="NDA34" s="693"/>
      <c r="NDB34" s="693"/>
      <c r="NDC34" s="693"/>
      <c r="NDD34" s="693"/>
      <c r="NDE34" s="693"/>
      <c r="NDF34" s="693"/>
      <c r="NDG34" s="693"/>
      <c r="NDH34" s="693"/>
      <c r="NDI34" s="693"/>
      <c r="NDJ34" s="693"/>
      <c r="NDK34" s="693"/>
      <c r="NDL34" s="693"/>
      <c r="NDM34" s="693"/>
      <c r="NDN34" s="693"/>
      <c r="NDO34" s="693"/>
      <c r="NDP34" s="693"/>
      <c r="NDQ34" s="693"/>
      <c r="NDR34" s="693"/>
      <c r="NDS34" s="693"/>
      <c r="NDT34" s="693"/>
      <c r="NDU34" s="693"/>
      <c r="NDV34" s="693"/>
      <c r="NDW34" s="693"/>
      <c r="NDX34" s="693"/>
      <c r="NDY34" s="693"/>
      <c r="NDZ34" s="693"/>
      <c r="NEA34" s="693"/>
      <c r="NEB34" s="693"/>
      <c r="NEC34" s="693"/>
      <c r="NED34" s="693"/>
      <c r="NEE34" s="693"/>
      <c r="NEF34" s="693"/>
      <c r="NEG34" s="693"/>
      <c r="NEH34" s="693"/>
      <c r="NEI34" s="693"/>
      <c r="NEJ34" s="693"/>
      <c r="NEK34" s="693"/>
      <c r="NEL34" s="693"/>
      <c r="NEM34" s="693"/>
      <c r="NEN34" s="693"/>
      <c r="NEO34" s="693"/>
      <c r="NEP34" s="693"/>
      <c r="NEQ34" s="693"/>
      <c r="NER34" s="693"/>
      <c r="NES34" s="693"/>
      <c r="NET34" s="693"/>
      <c r="NEU34" s="693"/>
      <c r="NEV34" s="693"/>
      <c r="NEW34" s="693"/>
      <c r="NEX34" s="693"/>
      <c r="NEY34" s="693"/>
      <c r="NEZ34" s="693"/>
      <c r="NFA34" s="693"/>
      <c r="NFB34" s="693"/>
      <c r="NFC34" s="693"/>
      <c r="NFD34" s="693"/>
      <c r="NFE34" s="693"/>
      <c r="NFF34" s="693"/>
      <c r="NFG34" s="693"/>
      <c r="NFH34" s="693"/>
      <c r="NFI34" s="693"/>
      <c r="NFJ34" s="693"/>
      <c r="NFK34" s="693"/>
      <c r="NFL34" s="693"/>
      <c r="NFM34" s="693"/>
      <c r="NFN34" s="693"/>
      <c r="NFO34" s="693"/>
      <c r="NFP34" s="693"/>
      <c r="NFQ34" s="693"/>
      <c r="NFR34" s="693"/>
      <c r="NFS34" s="693"/>
      <c r="NFT34" s="693"/>
      <c r="NFU34" s="693"/>
      <c r="NFV34" s="693"/>
      <c r="NFW34" s="693"/>
      <c r="NFX34" s="693"/>
      <c r="NFY34" s="693"/>
      <c r="NFZ34" s="693"/>
      <c r="NGA34" s="693"/>
      <c r="NGB34" s="693"/>
      <c r="NGC34" s="693"/>
      <c r="NGD34" s="693"/>
      <c r="NGE34" s="693"/>
      <c r="NGF34" s="693"/>
      <c r="NGG34" s="693"/>
      <c r="NGH34" s="693"/>
      <c r="NGI34" s="693"/>
      <c r="NGJ34" s="693"/>
      <c r="NGK34" s="693"/>
      <c r="NGL34" s="693"/>
      <c r="NGM34" s="693"/>
      <c r="NGN34" s="693"/>
      <c r="NGO34" s="693"/>
      <c r="NGP34" s="693"/>
      <c r="NGQ34" s="693"/>
      <c r="NGR34" s="693"/>
      <c r="NGS34" s="693"/>
      <c r="NGT34" s="693"/>
      <c r="NGU34" s="693"/>
      <c r="NGV34" s="693"/>
      <c r="NGW34" s="693"/>
      <c r="NGX34" s="693"/>
      <c r="NGY34" s="693"/>
      <c r="NGZ34" s="693"/>
      <c r="NHA34" s="693"/>
      <c r="NHB34" s="693"/>
      <c r="NHC34" s="693"/>
      <c r="NHD34" s="693"/>
      <c r="NHE34" s="693"/>
      <c r="NHF34" s="693"/>
      <c r="NHG34" s="693"/>
      <c r="NHH34" s="693"/>
      <c r="NHI34" s="693"/>
      <c r="NHJ34" s="693"/>
      <c r="NHK34" s="693"/>
      <c r="NHL34" s="693"/>
      <c r="NHM34" s="693"/>
      <c r="NHN34" s="693"/>
      <c r="NHO34" s="693"/>
      <c r="NHP34" s="693"/>
      <c r="NHQ34" s="693"/>
      <c r="NHR34" s="693"/>
      <c r="NHS34" s="693"/>
      <c r="NHT34" s="693"/>
      <c r="NHU34" s="693"/>
      <c r="NHV34" s="693"/>
      <c r="NHW34" s="693"/>
      <c r="NHX34" s="693"/>
      <c r="NHY34" s="693"/>
      <c r="NHZ34" s="693"/>
      <c r="NIA34" s="693"/>
      <c r="NIB34" s="693"/>
      <c r="NIC34" s="693"/>
      <c r="NID34" s="693"/>
      <c r="NIE34" s="693"/>
      <c r="NIF34" s="693"/>
      <c r="NIG34" s="693"/>
      <c r="NIH34" s="693"/>
      <c r="NII34" s="693"/>
      <c r="NIJ34" s="693"/>
      <c r="NIK34" s="693"/>
      <c r="NIL34" s="693"/>
      <c r="NIM34" s="693"/>
      <c r="NIN34" s="693"/>
      <c r="NIO34" s="693"/>
      <c r="NIP34" s="693"/>
      <c r="NIQ34" s="693"/>
      <c r="NIR34" s="693"/>
      <c r="NIS34" s="693"/>
      <c r="NIT34" s="693"/>
      <c r="NIU34" s="693"/>
      <c r="NIV34" s="693"/>
      <c r="NIW34" s="693"/>
      <c r="NIX34" s="693"/>
      <c r="NIY34" s="693"/>
      <c r="NIZ34" s="693"/>
      <c r="NJA34" s="693"/>
      <c r="NJB34" s="693"/>
      <c r="NJC34" s="693"/>
      <c r="NJD34" s="693"/>
      <c r="NJE34" s="693"/>
      <c r="NJF34" s="693"/>
      <c r="NJG34" s="693"/>
      <c r="NJH34" s="693"/>
      <c r="NJI34" s="693"/>
      <c r="NJJ34" s="693"/>
      <c r="NJK34" s="693"/>
      <c r="NJL34" s="693"/>
      <c r="NJM34" s="693"/>
      <c r="NJN34" s="693"/>
      <c r="NJO34" s="693"/>
      <c r="NJP34" s="693"/>
      <c r="NJQ34" s="693"/>
      <c r="NJR34" s="693"/>
      <c r="NJS34" s="693"/>
      <c r="NJT34" s="693"/>
      <c r="NJU34" s="693"/>
      <c r="NJV34" s="693"/>
      <c r="NJW34" s="693"/>
      <c r="NJX34" s="693"/>
      <c r="NJY34" s="693"/>
      <c r="NJZ34" s="693"/>
      <c r="NKA34" s="693"/>
      <c r="NKB34" s="693"/>
      <c r="NKC34" s="693"/>
      <c r="NKD34" s="693"/>
      <c r="NKE34" s="693"/>
      <c r="NKF34" s="693"/>
      <c r="NKG34" s="693"/>
      <c r="NKH34" s="693"/>
      <c r="NKI34" s="693"/>
      <c r="NKJ34" s="693"/>
      <c r="NKK34" s="693"/>
      <c r="NKL34" s="693"/>
      <c r="NKM34" s="693"/>
      <c r="NKN34" s="693"/>
      <c r="NKO34" s="693"/>
      <c r="NKP34" s="693"/>
      <c r="NKQ34" s="693"/>
      <c r="NKR34" s="693"/>
      <c r="NKS34" s="693"/>
      <c r="NKT34" s="693"/>
      <c r="NKU34" s="693"/>
      <c r="NKV34" s="693"/>
      <c r="NKW34" s="693"/>
      <c r="NKX34" s="693"/>
      <c r="NKY34" s="693"/>
      <c r="NKZ34" s="693"/>
      <c r="NLA34" s="693"/>
      <c r="NLB34" s="693"/>
      <c r="NLC34" s="693"/>
      <c r="NLD34" s="693"/>
      <c r="NLE34" s="693"/>
      <c r="NLF34" s="693"/>
      <c r="NLG34" s="693"/>
      <c r="NLH34" s="693"/>
      <c r="NLI34" s="693"/>
      <c r="NLJ34" s="693"/>
      <c r="NLK34" s="693"/>
      <c r="NLL34" s="693"/>
      <c r="NLM34" s="693"/>
      <c r="NLN34" s="693"/>
      <c r="NLO34" s="693"/>
      <c r="NLP34" s="693"/>
      <c r="NLQ34" s="693"/>
      <c r="NLR34" s="693"/>
      <c r="NLS34" s="693"/>
      <c r="NLT34" s="693"/>
      <c r="NLU34" s="693"/>
      <c r="NLV34" s="693"/>
      <c r="NLW34" s="693"/>
      <c r="NLX34" s="693"/>
      <c r="NLY34" s="693"/>
      <c r="NLZ34" s="693"/>
      <c r="NMA34" s="693"/>
      <c r="NMB34" s="693"/>
      <c r="NMC34" s="693"/>
      <c r="NMD34" s="693"/>
      <c r="NME34" s="693"/>
      <c r="NMF34" s="693"/>
      <c r="NMG34" s="693"/>
      <c r="NMH34" s="693"/>
      <c r="NMI34" s="693"/>
      <c r="NMJ34" s="693"/>
      <c r="NMK34" s="693"/>
      <c r="NML34" s="693"/>
      <c r="NMM34" s="693"/>
      <c r="NMN34" s="693"/>
      <c r="NMO34" s="693"/>
      <c r="NMP34" s="693"/>
      <c r="NMQ34" s="693"/>
      <c r="NMR34" s="693"/>
      <c r="NMS34" s="693"/>
      <c r="NMT34" s="693"/>
      <c r="NMU34" s="693"/>
      <c r="NMV34" s="693"/>
      <c r="NMW34" s="693"/>
      <c r="NMX34" s="693"/>
      <c r="NMY34" s="693"/>
      <c r="NMZ34" s="693"/>
      <c r="NNA34" s="693"/>
      <c r="NNB34" s="693"/>
      <c r="NNC34" s="693"/>
      <c r="NND34" s="693"/>
      <c r="NNE34" s="693"/>
      <c r="NNF34" s="693"/>
      <c r="NNG34" s="693"/>
      <c r="NNH34" s="693"/>
      <c r="NNI34" s="693"/>
      <c r="NNJ34" s="693"/>
      <c r="NNK34" s="693"/>
      <c r="NNL34" s="693"/>
      <c r="NNM34" s="693"/>
      <c r="NNN34" s="693"/>
      <c r="NNO34" s="693"/>
      <c r="NNP34" s="693"/>
      <c r="NNQ34" s="693"/>
      <c r="NNR34" s="693"/>
      <c r="NNS34" s="693"/>
      <c r="NNT34" s="693"/>
      <c r="NNU34" s="693"/>
      <c r="NNV34" s="693"/>
      <c r="NNW34" s="693"/>
      <c r="NNX34" s="693"/>
      <c r="NNY34" s="693"/>
      <c r="NNZ34" s="693"/>
      <c r="NOA34" s="693"/>
      <c r="NOB34" s="693"/>
      <c r="NOC34" s="693"/>
      <c r="NOD34" s="693"/>
      <c r="NOE34" s="693"/>
      <c r="NOF34" s="693"/>
      <c r="NOG34" s="693"/>
      <c r="NOH34" s="693"/>
      <c r="NOI34" s="693"/>
      <c r="NOJ34" s="693"/>
      <c r="NOK34" s="693"/>
      <c r="NOL34" s="693"/>
      <c r="NOM34" s="693"/>
      <c r="NON34" s="693"/>
      <c r="NOO34" s="693"/>
      <c r="NOP34" s="693"/>
      <c r="NOQ34" s="693"/>
      <c r="NOR34" s="693"/>
      <c r="NOS34" s="693"/>
      <c r="NOT34" s="693"/>
      <c r="NOU34" s="693"/>
      <c r="NOV34" s="693"/>
      <c r="NOW34" s="693"/>
      <c r="NOX34" s="693"/>
      <c r="NOY34" s="693"/>
      <c r="NOZ34" s="693"/>
      <c r="NPA34" s="693"/>
      <c r="NPB34" s="693"/>
      <c r="NPC34" s="693"/>
      <c r="NPD34" s="693"/>
      <c r="NPE34" s="693"/>
      <c r="NPF34" s="693"/>
      <c r="NPG34" s="693"/>
      <c r="NPH34" s="693"/>
      <c r="NPI34" s="693"/>
      <c r="NPJ34" s="693"/>
      <c r="NPK34" s="693"/>
      <c r="NPL34" s="693"/>
      <c r="NPM34" s="693"/>
      <c r="NPN34" s="693"/>
      <c r="NPO34" s="693"/>
      <c r="NPP34" s="693"/>
      <c r="NPQ34" s="693"/>
      <c r="NPR34" s="693"/>
      <c r="NPS34" s="693"/>
      <c r="NPT34" s="693"/>
      <c r="NPU34" s="693"/>
      <c r="NPV34" s="693"/>
      <c r="NPW34" s="693"/>
      <c r="NPX34" s="693"/>
      <c r="NPY34" s="693"/>
      <c r="NPZ34" s="693"/>
      <c r="NQA34" s="693"/>
      <c r="NQB34" s="693"/>
      <c r="NQC34" s="693"/>
      <c r="NQD34" s="693"/>
      <c r="NQE34" s="693"/>
      <c r="NQF34" s="693"/>
      <c r="NQG34" s="693"/>
      <c r="NQH34" s="693"/>
      <c r="NQI34" s="693"/>
      <c r="NQJ34" s="693"/>
      <c r="NQK34" s="693"/>
      <c r="NQL34" s="693"/>
      <c r="NQM34" s="693"/>
      <c r="NQN34" s="693"/>
      <c r="NQO34" s="693"/>
      <c r="NQP34" s="693"/>
      <c r="NQQ34" s="693"/>
      <c r="NQR34" s="693"/>
      <c r="NQS34" s="693"/>
      <c r="NQT34" s="693"/>
      <c r="NQU34" s="693"/>
      <c r="NQV34" s="693"/>
      <c r="NQW34" s="693"/>
      <c r="NQX34" s="693"/>
      <c r="NQY34" s="693"/>
      <c r="NQZ34" s="693"/>
      <c r="NRA34" s="693"/>
      <c r="NRB34" s="693"/>
      <c r="NRC34" s="693"/>
      <c r="NRD34" s="693"/>
      <c r="NRE34" s="693"/>
      <c r="NRF34" s="693"/>
      <c r="NRG34" s="693"/>
      <c r="NRH34" s="693"/>
      <c r="NRI34" s="693"/>
      <c r="NRJ34" s="693"/>
      <c r="NRK34" s="693"/>
      <c r="NRL34" s="693"/>
      <c r="NRM34" s="693"/>
      <c r="NRN34" s="693"/>
      <c r="NRO34" s="693"/>
      <c r="NRP34" s="693"/>
      <c r="NRQ34" s="693"/>
      <c r="NRR34" s="693"/>
      <c r="NRS34" s="693"/>
      <c r="NRT34" s="693"/>
      <c r="NRU34" s="693"/>
      <c r="NRV34" s="693"/>
      <c r="NRW34" s="693"/>
      <c r="NRX34" s="693"/>
      <c r="NRY34" s="693"/>
      <c r="NRZ34" s="693"/>
      <c r="NSA34" s="693"/>
      <c r="NSB34" s="693"/>
      <c r="NSC34" s="693"/>
      <c r="NSD34" s="693"/>
      <c r="NSE34" s="693"/>
      <c r="NSF34" s="693"/>
      <c r="NSG34" s="693"/>
      <c r="NSH34" s="693"/>
      <c r="NSI34" s="693"/>
      <c r="NSJ34" s="693"/>
      <c r="NSK34" s="693"/>
      <c r="NSL34" s="693"/>
      <c r="NSM34" s="693"/>
      <c r="NSN34" s="693"/>
      <c r="NSO34" s="693"/>
      <c r="NSP34" s="693"/>
      <c r="NSQ34" s="693"/>
      <c r="NSR34" s="693"/>
      <c r="NSS34" s="693"/>
      <c r="NST34" s="693"/>
      <c r="NSU34" s="693"/>
      <c r="NSV34" s="693"/>
      <c r="NSW34" s="693"/>
      <c r="NSX34" s="693"/>
      <c r="NSY34" s="693"/>
      <c r="NSZ34" s="693"/>
      <c r="NTA34" s="693"/>
      <c r="NTB34" s="693"/>
      <c r="NTC34" s="693"/>
      <c r="NTD34" s="693"/>
      <c r="NTE34" s="693"/>
      <c r="NTF34" s="693"/>
      <c r="NTG34" s="693"/>
      <c r="NTH34" s="693"/>
      <c r="NTI34" s="693"/>
      <c r="NTJ34" s="693"/>
      <c r="NTK34" s="693"/>
      <c r="NTL34" s="693"/>
      <c r="NTM34" s="693"/>
      <c r="NTN34" s="693"/>
      <c r="NTO34" s="693"/>
      <c r="NTP34" s="693"/>
      <c r="NTQ34" s="693"/>
      <c r="NTR34" s="693"/>
      <c r="NTS34" s="693"/>
      <c r="NTT34" s="693"/>
      <c r="NTU34" s="693"/>
      <c r="NTV34" s="693"/>
      <c r="NTW34" s="693"/>
      <c r="NTX34" s="693"/>
      <c r="NTY34" s="693"/>
      <c r="NTZ34" s="693"/>
      <c r="NUA34" s="693"/>
      <c r="NUB34" s="693"/>
      <c r="NUC34" s="693"/>
      <c r="NUD34" s="693"/>
      <c r="NUE34" s="693"/>
      <c r="NUF34" s="693"/>
      <c r="NUG34" s="693"/>
      <c r="NUH34" s="693"/>
      <c r="NUI34" s="693"/>
      <c r="NUJ34" s="693"/>
      <c r="NUK34" s="693"/>
      <c r="NUL34" s="693"/>
      <c r="NUM34" s="693"/>
      <c r="NUN34" s="693"/>
      <c r="NUO34" s="693"/>
      <c r="NUP34" s="693"/>
      <c r="NUQ34" s="693"/>
      <c r="NUR34" s="693"/>
      <c r="NUS34" s="693"/>
      <c r="NUT34" s="693"/>
      <c r="NUU34" s="693"/>
      <c r="NUV34" s="693"/>
      <c r="NUW34" s="693"/>
      <c r="NUX34" s="693"/>
      <c r="NUY34" s="693"/>
      <c r="NUZ34" s="693"/>
      <c r="NVA34" s="693"/>
      <c r="NVB34" s="693"/>
      <c r="NVC34" s="693"/>
      <c r="NVD34" s="693"/>
      <c r="NVE34" s="693"/>
      <c r="NVF34" s="693"/>
      <c r="NVG34" s="693"/>
      <c r="NVH34" s="693"/>
      <c r="NVI34" s="693"/>
      <c r="NVJ34" s="693"/>
      <c r="NVK34" s="693"/>
      <c r="NVL34" s="693"/>
      <c r="NVM34" s="693"/>
      <c r="NVN34" s="693"/>
      <c r="NVO34" s="693"/>
      <c r="NVP34" s="693"/>
      <c r="NVQ34" s="693"/>
      <c r="NVR34" s="693"/>
      <c r="NVS34" s="693"/>
      <c r="NVT34" s="693"/>
      <c r="NVU34" s="693"/>
      <c r="NVV34" s="693"/>
      <c r="NVW34" s="693"/>
      <c r="NVX34" s="693"/>
      <c r="NVY34" s="693"/>
      <c r="NVZ34" s="693"/>
      <c r="NWA34" s="693"/>
      <c r="NWB34" s="693"/>
      <c r="NWC34" s="693"/>
      <c r="NWD34" s="693"/>
      <c r="NWE34" s="693"/>
      <c r="NWF34" s="693"/>
      <c r="NWG34" s="693"/>
      <c r="NWH34" s="693"/>
      <c r="NWI34" s="693"/>
      <c r="NWJ34" s="693"/>
      <c r="NWK34" s="693"/>
      <c r="NWL34" s="693"/>
      <c r="NWM34" s="693"/>
      <c r="NWN34" s="693"/>
      <c r="NWO34" s="693"/>
      <c r="NWP34" s="693"/>
      <c r="NWQ34" s="693"/>
      <c r="NWR34" s="693"/>
      <c r="NWS34" s="693"/>
      <c r="NWT34" s="693"/>
      <c r="NWU34" s="693"/>
      <c r="NWV34" s="693"/>
      <c r="NWW34" s="693"/>
      <c r="NWX34" s="693"/>
      <c r="NWY34" s="693"/>
      <c r="NWZ34" s="693"/>
      <c r="NXA34" s="693"/>
      <c r="NXB34" s="693"/>
      <c r="NXC34" s="693"/>
      <c r="NXD34" s="693"/>
      <c r="NXE34" s="693"/>
      <c r="NXF34" s="693"/>
      <c r="NXG34" s="693"/>
      <c r="NXH34" s="693"/>
      <c r="NXI34" s="693"/>
      <c r="NXJ34" s="693"/>
      <c r="NXK34" s="693"/>
      <c r="NXL34" s="693"/>
      <c r="NXM34" s="693"/>
      <c r="NXN34" s="693"/>
      <c r="NXO34" s="693"/>
      <c r="NXP34" s="693"/>
      <c r="NXQ34" s="693"/>
      <c r="NXR34" s="693"/>
      <c r="NXS34" s="693"/>
      <c r="NXT34" s="693"/>
      <c r="NXU34" s="693"/>
      <c r="NXV34" s="693"/>
      <c r="NXW34" s="693"/>
      <c r="NXX34" s="693"/>
      <c r="NXY34" s="693"/>
      <c r="NXZ34" s="693"/>
      <c r="NYA34" s="693"/>
      <c r="NYB34" s="693"/>
      <c r="NYC34" s="693"/>
      <c r="NYD34" s="693"/>
      <c r="NYE34" s="693"/>
      <c r="NYF34" s="693"/>
      <c r="NYG34" s="693"/>
      <c r="NYH34" s="693"/>
      <c r="NYI34" s="693"/>
      <c r="NYJ34" s="693"/>
      <c r="NYK34" s="693"/>
      <c r="NYL34" s="693"/>
      <c r="NYM34" s="693"/>
      <c r="NYN34" s="693"/>
      <c r="NYO34" s="693"/>
      <c r="NYP34" s="693"/>
      <c r="NYQ34" s="693"/>
      <c r="NYR34" s="693"/>
      <c r="NYS34" s="693"/>
      <c r="NYT34" s="693"/>
      <c r="NYU34" s="693"/>
      <c r="NYV34" s="693"/>
      <c r="NYW34" s="693"/>
      <c r="NYX34" s="693"/>
      <c r="NYY34" s="693"/>
      <c r="NYZ34" s="693"/>
      <c r="NZA34" s="693"/>
      <c r="NZB34" s="693"/>
      <c r="NZC34" s="693"/>
      <c r="NZD34" s="693"/>
      <c r="NZE34" s="693"/>
      <c r="NZF34" s="693"/>
      <c r="NZG34" s="693"/>
      <c r="NZH34" s="693"/>
      <c r="NZI34" s="693"/>
      <c r="NZJ34" s="693"/>
      <c r="NZK34" s="693"/>
      <c r="NZL34" s="693"/>
      <c r="NZM34" s="693"/>
      <c r="NZN34" s="693"/>
      <c r="NZO34" s="693"/>
      <c r="NZP34" s="693"/>
      <c r="NZQ34" s="693"/>
      <c r="NZR34" s="693"/>
      <c r="NZS34" s="693"/>
      <c r="NZT34" s="693"/>
      <c r="NZU34" s="693"/>
      <c r="NZV34" s="693"/>
      <c r="NZW34" s="693"/>
      <c r="NZX34" s="693"/>
      <c r="NZY34" s="693"/>
      <c r="NZZ34" s="693"/>
      <c r="OAA34" s="693"/>
      <c r="OAB34" s="693"/>
      <c r="OAC34" s="693"/>
      <c r="OAD34" s="693"/>
      <c r="OAE34" s="693"/>
      <c r="OAF34" s="693"/>
      <c r="OAG34" s="693"/>
      <c r="OAH34" s="693"/>
      <c r="OAI34" s="693"/>
      <c r="OAJ34" s="693"/>
      <c r="OAK34" s="693"/>
      <c r="OAL34" s="693"/>
      <c r="OAM34" s="693"/>
      <c r="OAN34" s="693"/>
      <c r="OAO34" s="693"/>
      <c r="OAP34" s="693"/>
      <c r="OAQ34" s="693"/>
      <c r="OAR34" s="693"/>
      <c r="OAS34" s="693"/>
      <c r="OAT34" s="693"/>
      <c r="OAU34" s="693"/>
      <c r="OAV34" s="693"/>
      <c r="OAW34" s="693"/>
      <c r="OAX34" s="693"/>
      <c r="OAY34" s="693"/>
      <c r="OAZ34" s="693"/>
      <c r="OBA34" s="693"/>
      <c r="OBB34" s="693"/>
      <c r="OBC34" s="693"/>
      <c r="OBD34" s="693"/>
      <c r="OBE34" s="693"/>
      <c r="OBF34" s="693"/>
      <c r="OBG34" s="693"/>
      <c r="OBH34" s="693"/>
      <c r="OBI34" s="693"/>
      <c r="OBJ34" s="693"/>
      <c r="OBK34" s="693"/>
      <c r="OBL34" s="693"/>
      <c r="OBM34" s="693"/>
      <c r="OBN34" s="693"/>
      <c r="OBO34" s="693"/>
      <c r="OBP34" s="693"/>
      <c r="OBQ34" s="693"/>
      <c r="OBR34" s="693"/>
      <c r="OBS34" s="693"/>
      <c r="OBT34" s="693"/>
      <c r="OBU34" s="693"/>
      <c r="OBV34" s="693"/>
      <c r="OBW34" s="693"/>
      <c r="OBX34" s="693"/>
      <c r="OBY34" s="693"/>
      <c r="OBZ34" s="693"/>
      <c r="OCA34" s="693"/>
      <c r="OCB34" s="693"/>
      <c r="OCC34" s="693"/>
      <c r="OCD34" s="693"/>
      <c r="OCE34" s="693"/>
      <c r="OCF34" s="693"/>
      <c r="OCG34" s="693"/>
      <c r="OCH34" s="693"/>
      <c r="OCI34" s="693"/>
      <c r="OCJ34" s="693"/>
      <c r="OCK34" s="693"/>
      <c r="OCL34" s="693"/>
      <c r="OCM34" s="693"/>
      <c r="OCN34" s="693"/>
      <c r="OCO34" s="693"/>
      <c r="OCP34" s="693"/>
      <c r="OCQ34" s="693"/>
      <c r="OCR34" s="693"/>
      <c r="OCS34" s="693"/>
      <c r="OCT34" s="693"/>
      <c r="OCU34" s="693"/>
      <c r="OCV34" s="693"/>
      <c r="OCW34" s="693"/>
      <c r="OCX34" s="693"/>
      <c r="OCY34" s="693"/>
      <c r="OCZ34" s="693"/>
      <c r="ODA34" s="693"/>
      <c r="ODB34" s="693"/>
      <c r="ODC34" s="693"/>
      <c r="ODD34" s="693"/>
      <c r="ODE34" s="693"/>
      <c r="ODF34" s="693"/>
      <c r="ODG34" s="693"/>
      <c r="ODH34" s="693"/>
      <c r="ODI34" s="693"/>
      <c r="ODJ34" s="693"/>
      <c r="ODK34" s="693"/>
      <c r="ODL34" s="693"/>
      <c r="ODM34" s="693"/>
      <c r="ODN34" s="693"/>
      <c r="ODO34" s="693"/>
      <c r="ODP34" s="693"/>
      <c r="ODQ34" s="693"/>
      <c r="ODR34" s="693"/>
      <c r="ODS34" s="693"/>
      <c r="ODT34" s="693"/>
      <c r="ODU34" s="693"/>
      <c r="ODV34" s="693"/>
      <c r="ODW34" s="693"/>
      <c r="ODX34" s="693"/>
      <c r="ODY34" s="693"/>
      <c r="ODZ34" s="693"/>
      <c r="OEA34" s="693"/>
      <c r="OEB34" s="693"/>
      <c r="OEC34" s="693"/>
      <c r="OED34" s="693"/>
      <c r="OEE34" s="693"/>
      <c r="OEF34" s="693"/>
      <c r="OEG34" s="693"/>
      <c r="OEH34" s="693"/>
      <c r="OEI34" s="693"/>
      <c r="OEJ34" s="693"/>
      <c r="OEK34" s="693"/>
      <c r="OEL34" s="693"/>
      <c r="OEM34" s="693"/>
      <c r="OEN34" s="693"/>
      <c r="OEO34" s="693"/>
      <c r="OEP34" s="693"/>
      <c r="OEQ34" s="693"/>
      <c r="OER34" s="693"/>
      <c r="OES34" s="693"/>
      <c r="OET34" s="693"/>
      <c r="OEU34" s="693"/>
      <c r="OEV34" s="693"/>
      <c r="OEW34" s="693"/>
      <c r="OEX34" s="693"/>
      <c r="OEY34" s="693"/>
      <c r="OEZ34" s="693"/>
      <c r="OFA34" s="693"/>
      <c r="OFB34" s="693"/>
      <c r="OFC34" s="693"/>
      <c r="OFD34" s="693"/>
      <c r="OFE34" s="693"/>
      <c r="OFF34" s="693"/>
      <c r="OFG34" s="693"/>
      <c r="OFH34" s="693"/>
      <c r="OFI34" s="693"/>
      <c r="OFJ34" s="693"/>
      <c r="OFK34" s="693"/>
      <c r="OFL34" s="693"/>
      <c r="OFM34" s="693"/>
      <c r="OFN34" s="693"/>
      <c r="OFO34" s="693"/>
      <c r="OFP34" s="693"/>
      <c r="OFQ34" s="693"/>
      <c r="OFR34" s="693"/>
      <c r="OFS34" s="693"/>
      <c r="OFT34" s="693"/>
      <c r="OFU34" s="693"/>
      <c r="OFV34" s="693"/>
      <c r="OFW34" s="693"/>
      <c r="OFX34" s="693"/>
      <c r="OFY34" s="693"/>
      <c r="OFZ34" s="693"/>
      <c r="OGA34" s="693"/>
      <c r="OGB34" s="693"/>
      <c r="OGC34" s="693"/>
      <c r="OGD34" s="693"/>
      <c r="OGE34" s="693"/>
      <c r="OGF34" s="693"/>
      <c r="OGG34" s="693"/>
      <c r="OGH34" s="693"/>
      <c r="OGI34" s="693"/>
      <c r="OGJ34" s="693"/>
      <c r="OGK34" s="693"/>
      <c r="OGL34" s="693"/>
      <c r="OGM34" s="693"/>
      <c r="OGN34" s="693"/>
      <c r="OGO34" s="693"/>
      <c r="OGP34" s="693"/>
      <c r="OGQ34" s="693"/>
      <c r="OGR34" s="693"/>
      <c r="OGS34" s="693"/>
      <c r="OGT34" s="693"/>
      <c r="OGU34" s="693"/>
      <c r="OGV34" s="693"/>
      <c r="OGW34" s="693"/>
      <c r="OGX34" s="693"/>
      <c r="OGY34" s="693"/>
      <c r="OGZ34" s="693"/>
      <c r="OHA34" s="693"/>
      <c r="OHB34" s="693"/>
      <c r="OHC34" s="693"/>
      <c r="OHD34" s="693"/>
      <c r="OHE34" s="693"/>
      <c r="OHF34" s="693"/>
      <c r="OHG34" s="693"/>
      <c r="OHH34" s="693"/>
      <c r="OHI34" s="693"/>
      <c r="OHJ34" s="693"/>
      <c r="OHK34" s="693"/>
      <c r="OHL34" s="693"/>
      <c r="OHM34" s="693"/>
      <c r="OHN34" s="693"/>
      <c r="OHO34" s="693"/>
      <c r="OHP34" s="693"/>
      <c r="OHQ34" s="693"/>
      <c r="OHR34" s="693"/>
      <c r="OHS34" s="693"/>
      <c r="OHT34" s="693"/>
      <c r="OHU34" s="693"/>
      <c r="OHV34" s="693"/>
      <c r="OHW34" s="693"/>
      <c r="OHX34" s="693"/>
      <c r="OHY34" s="693"/>
      <c r="OHZ34" s="693"/>
      <c r="OIA34" s="693"/>
      <c r="OIB34" s="693"/>
      <c r="OIC34" s="693"/>
      <c r="OID34" s="693"/>
      <c r="OIE34" s="693"/>
      <c r="OIF34" s="693"/>
      <c r="OIG34" s="693"/>
      <c r="OIH34" s="693"/>
      <c r="OII34" s="693"/>
      <c r="OIJ34" s="693"/>
      <c r="OIK34" s="693"/>
      <c r="OIL34" s="693"/>
      <c r="OIM34" s="693"/>
      <c r="OIN34" s="693"/>
      <c r="OIO34" s="693"/>
      <c r="OIP34" s="693"/>
      <c r="OIQ34" s="693"/>
      <c r="OIR34" s="693"/>
      <c r="OIS34" s="693"/>
      <c r="OIT34" s="693"/>
      <c r="OIU34" s="693"/>
      <c r="OIV34" s="693"/>
      <c r="OIW34" s="693"/>
      <c r="OIX34" s="693"/>
      <c r="OIY34" s="693"/>
      <c r="OIZ34" s="693"/>
      <c r="OJA34" s="693"/>
      <c r="OJB34" s="693"/>
      <c r="OJC34" s="693"/>
      <c r="OJD34" s="693"/>
      <c r="OJE34" s="693"/>
      <c r="OJF34" s="693"/>
      <c r="OJG34" s="693"/>
      <c r="OJH34" s="693"/>
      <c r="OJI34" s="693"/>
      <c r="OJJ34" s="693"/>
      <c r="OJK34" s="693"/>
      <c r="OJL34" s="693"/>
      <c r="OJM34" s="693"/>
      <c r="OJN34" s="693"/>
      <c r="OJO34" s="693"/>
      <c r="OJP34" s="693"/>
      <c r="OJQ34" s="693"/>
      <c r="OJR34" s="693"/>
      <c r="OJS34" s="693"/>
      <c r="OJT34" s="693"/>
      <c r="OJU34" s="693"/>
      <c r="OJV34" s="693"/>
      <c r="OJW34" s="693"/>
      <c r="OJX34" s="693"/>
      <c r="OJY34" s="693"/>
      <c r="OJZ34" s="693"/>
      <c r="OKA34" s="693"/>
      <c r="OKB34" s="693"/>
      <c r="OKC34" s="693"/>
      <c r="OKD34" s="693"/>
      <c r="OKE34" s="693"/>
      <c r="OKF34" s="693"/>
      <c r="OKG34" s="693"/>
      <c r="OKH34" s="693"/>
      <c r="OKI34" s="693"/>
      <c r="OKJ34" s="693"/>
      <c r="OKK34" s="693"/>
      <c r="OKL34" s="693"/>
      <c r="OKM34" s="693"/>
      <c r="OKN34" s="693"/>
      <c r="OKO34" s="693"/>
      <c r="OKP34" s="693"/>
      <c r="OKQ34" s="693"/>
      <c r="OKR34" s="693"/>
      <c r="OKS34" s="693"/>
      <c r="OKT34" s="693"/>
      <c r="OKU34" s="693"/>
      <c r="OKV34" s="693"/>
      <c r="OKW34" s="693"/>
      <c r="OKX34" s="693"/>
      <c r="OKY34" s="693"/>
      <c r="OKZ34" s="693"/>
      <c r="OLA34" s="693"/>
      <c r="OLB34" s="693"/>
      <c r="OLC34" s="693"/>
      <c r="OLD34" s="693"/>
      <c r="OLE34" s="693"/>
      <c r="OLF34" s="693"/>
      <c r="OLG34" s="693"/>
      <c r="OLH34" s="693"/>
      <c r="OLI34" s="693"/>
      <c r="OLJ34" s="693"/>
      <c r="OLK34" s="693"/>
      <c r="OLL34" s="693"/>
      <c r="OLM34" s="693"/>
      <c r="OLN34" s="693"/>
      <c r="OLO34" s="693"/>
      <c r="OLP34" s="693"/>
      <c r="OLQ34" s="693"/>
      <c r="OLR34" s="693"/>
      <c r="OLS34" s="693"/>
      <c r="OLT34" s="693"/>
      <c r="OLU34" s="693"/>
      <c r="OLV34" s="693"/>
      <c r="OLW34" s="693"/>
      <c r="OLX34" s="693"/>
      <c r="OLY34" s="693"/>
      <c r="OLZ34" s="693"/>
      <c r="OMA34" s="693"/>
      <c r="OMB34" s="693"/>
      <c r="OMC34" s="693"/>
      <c r="OMD34" s="693"/>
      <c r="OME34" s="693"/>
      <c r="OMF34" s="693"/>
      <c r="OMG34" s="693"/>
      <c r="OMH34" s="693"/>
      <c r="OMI34" s="693"/>
      <c r="OMJ34" s="693"/>
      <c r="OMK34" s="693"/>
      <c r="OML34" s="693"/>
      <c r="OMM34" s="693"/>
      <c r="OMN34" s="693"/>
      <c r="OMO34" s="693"/>
      <c r="OMP34" s="693"/>
      <c r="OMQ34" s="693"/>
      <c r="OMR34" s="693"/>
      <c r="OMS34" s="693"/>
      <c r="OMT34" s="693"/>
      <c r="OMU34" s="693"/>
      <c r="OMV34" s="693"/>
      <c r="OMW34" s="693"/>
      <c r="OMX34" s="693"/>
      <c r="OMY34" s="693"/>
      <c r="OMZ34" s="693"/>
      <c r="ONA34" s="693"/>
      <c r="ONB34" s="693"/>
      <c r="ONC34" s="693"/>
      <c r="OND34" s="693"/>
      <c r="ONE34" s="693"/>
      <c r="ONF34" s="693"/>
      <c r="ONG34" s="693"/>
      <c r="ONH34" s="693"/>
      <c r="ONI34" s="693"/>
      <c r="ONJ34" s="693"/>
      <c r="ONK34" s="693"/>
      <c r="ONL34" s="693"/>
      <c r="ONM34" s="693"/>
      <c r="ONN34" s="693"/>
      <c r="ONO34" s="693"/>
      <c r="ONP34" s="693"/>
      <c r="ONQ34" s="693"/>
      <c r="ONR34" s="693"/>
      <c r="ONS34" s="693"/>
      <c r="ONT34" s="693"/>
      <c r="ONU34" s="693"/>
      <c r="ONV34" s="693"/>
      <c r="ONW34" s="693"/>
      <c r="ONX34" s="693"/>
      <c r="ONY34" s="693"/>
      <c r="ONZ34" s="693"/>
      <c r="OOA34" s="693"/>
      <c r="OOB34" s="693"/>
      <c r="OOC34" s="693"/>
      <c r="OOD34" s="693"/>
      <c r="OOE34" s="693"/>
      <c r="OOF34" s="693"/>
      <c r="OOG34" s="693"/>
      <c r="OOH34" s="693"/>
      <c r="OOI34" s="693"/>
      <c r="OOJ34" s="693"/>
      <c r="OOK34" s="693"/>
      <c r="OOL34" s="693"/>
      <c r="OOM34" s="693"/>
      <c r="OON34" s="693"/>
      <c r="OOO34" s="693"/>
      <c r="OOP34" s="693"/>
      <c r="OOQ34" s="693"/>
      <c r="OOR34" s="693"/>
      <c r="OOS34" s="693"/>
      <c r="OOT34" s="693"/>
      <c r="OOU34" s="693"/>
      <c r="OOV34" s="693"/>
      <c r="OOW34" s="693"/>
      <c r="OOX34" s="693"/>
      <c r="OOY34" s="693"/>
      <c r="OOZ34" s="693"/>
      <c r="OPA34" s="693"/>
      <c r="OPB34" s="693"/>
      <c r="OPC34" s="693"/>
      <c r="OPD34" s="693"/>
      <c r="OPE34" s="693"/>
      <c r="OPF34" s="693"/>
      <c r="OPG34" s="693"/>
      <c r="OPH34" s="693"/>
      <c r="OPI34" s="693"/>
      <c r="OPJ34" s="693"/>
      <c r="OPK34" s="693"/>
      <c r="OPL34" s="693"/>
      <c r="OPM34" s="693"/>
      <c r="OPN34" s="693"/>
      <c r="OPO34" s="693"/>
      <c r="OPP34" s="693"/>
      <c r="OPQ34" s="693"/>
      <c r="OPR34" s="693"/>
      <c r="OPS34" s="693"/>
      <c r="OPT34" s="693"/>
      <c r="OPU34" s="693"/>
      <c r="OPV34" s="693"/>
      <c r="OPW34" s="693"/>
      <c r="OPX34" s="693"/>
      <c r="OPY34" s="693"/>
      <c r="OPZ34" s="693"/>
      <c r="OQA34" s="693"/>
      <c r="OQB34" s="693"/>
      <c r="OQC34" s="693"/>
      <c r="OQD34" s="693"/>
      <c r="OQE34" s="693"/>
      <c r="OQF34" s="693"/>
      <c r="OQG34" s="693"/>
      <c r="OQH34" s="693"/>
      <c r="OQI34" s="693"/>
      <c r="OQJ34" s="693"/>
      <c r="OQK34" s="693"/>
      <c r="OQL34" s="693"/>
      <c r="OQM34" s="693"/>
      <c r="OQN34" s="693"/>
      <c r="OQO34" s="693"/>
      <c r="OQP34" s="693"/>
      <c r="OQQ34" s="693"/>
      <c r="OQR34" s="693"/>
      <c r="OQS34" s="693"/>
      <c r="OQT34" s="693"/>
      <c r="OQU34" s="693"/>
      <c r="OQV34" s="693"/>
      <c r="OQW34" s="693"/>
      <c r="OQX34" s="693"/>
      <c r="OQY34" s="693"/>
      <c r="OQZ34" s="693"/>
      <c r="ORA34" s="693"/>
      <c r="ORB34" s="693"/>
      <c r="ORC34" s="693"/>
      <c r="ORD34" s="693"/>
      <c r="ORE34" s="693"/>
      <c r="ORF34" s="693"/>
      <c r="ORG34" s="693"/>
      <c r="ORH34" s="693"/>
      <c r="ORI34" s="693"/>
      <c r="ORJ34" s="693"/>
      <c r="ORK34" s="693"/>
      <c r="ORL34" s="693"/>
      <c r="ORM34" s="693"/>
      <c r="ORN34" s="693"/>
      <c r="ORO34" s="693"/>
      <c r="ORP34" s="693"/>
      <c r="ORQ34" s="693"/>
      <c r="ORR34" s="693"/>
      <c r="ORS34" s="693"/>
      <c r="ORT34" s="693"/>
      <c r="ORU34" s="693"/>
      <c r="ORV34" s="693"/>
      <c r="ORW34" s="693"/>
      <c r="ORX34" s="693"/>
      <c r="ORY34" s="693"/>
      <c r="ORZ34" s="693"/>
      <c r="OSA34" s="693"/>
      <c r="OSB34" s="693"/>
      <c r="OSC34" s="693"/>
      <c r="OSD34" s="693"/>
      <c r="OSE34" s="693"/>
      <c r="OSF34" s="693"/>
      <c r="OSG34" s="693"/>
      <c r="OSH34" s="693"/>
      <c r="OSI34" s="693"/>
      <c r="OSJ34" s="693"/>
      <c r="OSK34" s="693"/>
      <c r="OSL34" s="693"/>
      <c r="OSM34" s="693"/>
      <c r="OSN34" s="693"/>
      <c r="OSO34" s="693"/>
      <c r="OSP34" s="693"/>
      <c r="OSQ34" s="693"/>
      <c r="OSR34" s="693"/>
      <c r="OSS34" s="693"/>
      <c r="OST34" s="693"/>
      <c r="OSU34" s="693"/>
      <c r="OSV34" s="693"/>
      <c r="OSW34" s="693"/>
      <c r="OSX34" s="693"/>
      <c r="OSY34" s="693"/>
      <c r="OSZ34" s="693"/>
      <c r="OTA34" s="693"/>
      <c r="OTB34" s="693"/>
      <c r="OTC34" s="693"/>
      <c r="OTD34" s="693"/>
      <c r="OTE34" s="693"/>
      <c r="OTF34" s="693"/>
      <c r="OTG34" s="693"/>
      <c r="OTH34" s="693"/>
      <c r="OTI34" s="693"/>
      <c r="OTJ34" s="693"/>
      <c r="OTK34" s="693"/>
      <c r="OTL34" s="693"/>
      <c r="OTM34" s="693"/>
      <c r="OTN34" s="693"/>
      <c r="OTO34" s="693"/>
      <c r="OTP34" s="693"/>
      <c r="OTQ34" s="693"/>
      <c r="OTR34" s="693"/>
      <c r="OTS34" s="693"/>
      <c r="OTT34" s="693"/>
      <c r="OTU34" s="693"/>
      <c r="OTV34" s="693"/>
      <c r="OTW34" s="693"/>
      <c r="OTX34" s="693"/>
      <c r="OTY34" s="693"/>
      <c r="OTZ34" s="693"/>
      <c r="OUA34" s="693"/>
      <c r="OUB34" s="693"/>
      <c r="OUC34" s="693"/>
      <c r="OUD34" s="693"/>
      <c r="OUE34" s="693"/>
      <c r="OUF34" s="693"/>
      <c r="OUG34" s="693"/>
      <c r="OUH34" s="693"/>
      <c r="OUI34" s="693"/>
      <c r="OUJ34" s="693"/>
      <c r="OUK34" s="693"/>
      <c r="OUL34" s="693"/>
      <c r="OUM34" s="693"/>
      <c r="OUN34" s="693"/>
      <c r="OUO34" s="693"/>
      <c r="OUP34" s="693"/>
      <c r="OUQ34" s="693"/>
      <c r="OUR34" s="693"/>
      <c r="OUS34" s="693"/>
      <c r="OUT34" s="693"/>
      <c r="OUU34" s="693"/>
      <c r="OUV34" s="693"/>
      <c r="OUW34" s="693"/>
      <c r="OUX34" s="693"/>
      <c r="OUY34" s="693"/>
      <c r="OUZ34" s="693"/>
      <c r="OVA34" s="693"/>
      <c r="OVB34" s="693"/>
      <c r="OVC34" s="693"/>
      <c r="OVD34" s="693"/>
      <c r="OVE34" s="693"/>
      <c r="OVF34" s="693"/>
      <c r="OVG34" s="693"/>
      <c r="OVH34" s="693"/>
      <c r="OVI34" s="693"/>
      <c r="OVJ34" s="693"/>
      <c r="OVK34" s="693"/>
      <c r="OVL34" s="693"/>
      <c r="OVM34" s="693"/>
      <c r="OVN34" s="693"/>
      <c r="OVO34" s="693"/>
      <c r="OVP34" s="693"/>
      <c r="OVQ34" s="693"/>
      <c r="OVR34" s="693"/>
      <c r="OVS34" s="693"/>
      <c r="OVT34" s="693"/>
      <c r="OVU34" s="693"/>
      <c r="OVV34" s="693"/>
      <c r="OVW34" s="693"/>
      <c r="OVX34" s="693"/>
      <c r="OVY34" s="693"/>
      <c r="OVZ34" s="693"/>
      <c r="OWA34" s="693"/>
      <c r="OWB34" s="693"/>
      <c r="OWC34" s="693"/>
      <c r="OWD34" s="693"/>
      <c r="OWE34" s="693"/>
      <c r="OWF34" s="693"/>
      <c r="OWG34" s="693"/>
      <c r="OWH34" s="693"/>
      <c r="OWI34" s="693"/>
      <c r="OWJ34" s="693"/>
      <c r="OWK34" s="693"/>
      <c r="OWL34" s="693"/>
      <c r="OWM34" s="693"/>
      <c r="OWN34" s="693"/>
      <c r="OWO34" s="693"/>
      <c r="OWP34" s="693"/>
      <c r="OWQ34" s="693"/>
      <c r="OWR34" s="693"/>
      <c r="OWS34" s="693"/>
      <c r="OWT34" s="693"/>
      <c r="OWU34" s="693"/>
      <c r="OWV34" s="693"/>
      <c r="OWW34" s="693"/>
      <c r="OWX34" s="693"/>
      <c r="OWY34" s="693"/>
      <c r="OWZ34" s="693"/>
      <c r="OXA34" s="693"/>
      <c r="OXB34" s="693"/>
      <c r="OXC34" s="693"/>
      <c r="OXD34" s="693"/>
      <c r="OXE34" s="693"/>
      <c r="OXF34" s="693"/>
      <c r="OXG34" s="693"/>
      <c r="OXH34" s="693"/>
      <c r="OXI34" s="693"/>
      <c r="OXJ34" s="693"/>
      <c r="OXK34" s="693"/>
      <c r="OXL34" s="693"/>
      <c r="OXM34" s="693"/>
      <c r="OXN34" s="693"/>
      <c r="OXO34" s="693"/>
      <c r="OXP34" s="693"/>
      <c r="OXQ34" s="693"/>
      <c r="OXR34" s="693"/>
      <c r="OXS34" s="693"/>
      <c r="OXT34" s="693"/>
      <c r="OXU34" s="693"/>
      <c r="OXV34" s="693"/>
      <c r="OXW34" s="693"/>
      <c r="OXX34" s="693"/>
      <c r="OXY34" s="693"/>
      <c r="OXZ34" s="693"/>
      <c r="OYA34" s="693"/>
      <c r="OYB34" s="693"/>
      <c r="OYC34" s="693"/>
      <c r="OYD34" s="693"/>
      <c r="OYE34" s="693"/>
      <c r="OYF34" s="693"/>
      <c r="OYG34" s="693"/>
      <c r="OYH34" s="693"/>
      <c r="OYI34" s="693"/>
      <c r="OYJ34" s="693"/>
      <c r="OYK34" s="693"/>
      <c r="OYL34" s="693"/>
      <c r="OYM34" s="693"/>
      <c r="OYN34" s="693"/>
      <c r="OYO34" s="693"/>
      <c r="OYP34" s="693"/>
      <c r="OYQ34" s="693"/>
      <c r="OYR34" s="693"/>
      <c r="OYS34" s="693"/>
      <c r="OYT34" s="693"/>
      <c r="OYU34" s="693"/>
      <c r="OYV34" s="693"/>
      <c r="OYW34" s="693"/>
      <c r="OYX34" s="693"/>
      <c r="OYY34" s="693"/>
      <c r="OYZ34" s="693"/>
      <c r="OZA34" s="693"/>
      <c r="OZB34" s="693"/>
      <c r="OZC34" s="693"/>
      <c r="OZD34" s="693"/>
      <c r="OZE34" s="693"/>
      <c r="OZF34" s="693"/>
      <c r="OZG34" s="693"/>
      <c r="OZH34" s="693"/>
      <c r="OZI34" s="693"/>
      <c r="OZJ34" s="693"/>
      <c r="OZK34" s="693"/>
      <c r="OZL34" s="693"/>
      <c r="OZM34" s="693"/>
      <c r="OZN34" s="693"/>
      <c r="OZO34" s="693"/>
      <c r="OZP34" s="693"/>
      <c r="OZQ34" s="693"/>
      <c r="OZR34" s="693"/>
      <c r="OZS34" s="693"/>
      <c r="OZT34" s="693"/>
      <c r="OZU34" s="693"/>
      <c r="OZV34" s="693"/>
      <c r="OZW34" s="693"/>
      <c r="OZX34" s="693"/>
      <c r="OZY34" s="693"/>
      <c r="OZZ34" s="693"/>
      <c r="PAA34" s="693"/>
      <c r="PAB34" s="693"/>
      <c r="PAC34" s="693"/>
      <c r="PAD34" s="693"/>
      <c r="PAE34" s="693"/>
      <c r="PAF34" s="693"/>
      <c r="PAG34" s="693"/>
      <c r="PAH34" s="693"/>
      <c r="PAI34" s="693"/>
      <c r="PAJ34" s="693"/>
      <c r="PAK34" s="693"/>
      <c r="PAL34" s="693"/>
      <c r="PAM34" s="693"/>
      <c r="PAN34" s="693"/>
      <c r="PAO34" s="693"/>
      <c r="PAP34" s="693"/>
      <c r="PAQ34" s="693"/>
      <c r="PAR34" s="693"/>
      <c r="PAS34" s="693"/>
      <c r="PAT34" s="693"/>
      <c r="PAU34" s="693"/>
      <c r="PAV34" s="693"/>
      <c r="PAW34" s="693"/>
      <c r="PAX34" s="693"/>
      <c r="PAY34" s="693"/>
      <c r="PAZ34" s="693"/>
      <c r="PBA34" s="693"/>
      <c r="PBB34" s="693"/>
      <c r="PBC34" s="693"/>
      <c r="PBD34" s="693"/>
      <c r="PBE34" s="693"/>
      <c r="PBF34" s="693"/>
      <c r="PBG34" s="693"/>
      <c r="PBH34" s="693"/>
      <c r="PBI34" s="693"/>
      <c r="PBJ34" s="693"/>
      <c r="PBK34" s="693"/>
      <c r="PBL34" s="693"/>
      <c r="PBM34" s="693"/>
      <c r="PBN34" s="693"/>
      <c r="PBO34" s="693"/>
      <c r="PBP34" s="693"/>
      <c r="PBQ34" s="693"/>
      <c r="PBR34" s="693"/>
      <c r="PBS34" s="693"/>
      <c r="PBT34" s="693"/>
      <c r="PBU34" s="693"/>
      <c r="PBV34" s="693"/>
      <c r="PBW34" s="693"/>
      <c r="PBX34" s="693"/>
      <c r="PBY34" s="693"/>
      <c r="PBZ34" s="693"/>
      <c r="PCA34" s="693"/>
      <c r="PCB34" s="693"/>
      <c r="PCC34" s="693"/>
      <c r="PCD34" s="693"/>
      <c r="PCE34" s="693"/>
      <c r="PCF34" s="693"/>
      <c r="PCG34" s="693"/>
      <c r="PCH34" s="693"/>
      <c r="PCI34" s="693"/>
      <c r="PCJ34" s="693"/>
      <c r="PCK34" s="693"/>
      <c r="PCL34" s="693"/>
      <c r="PCM34" s="693"/>
      <c r="PCN34" s="693"/>
      <c r="PCO34" s="693"/>
      <c r="PCP34" s="693"/>
      <c r="PCQ34" s="693"/>
      <c r="PCR34" s="693"/>
      <c r="PCS34" s="693"/>
      <c r="PCT34" s="693"/>
      <c r="PCU34" s="693"/>
      <c r="PCV34" s="693"/>
      <c r="PCW34" s="693"/>
      <c r="PCX34" s="693"/>
      <c r="PCY34" s="693"/>
      <c r="PCZ34" s="693"/>
      <c r="PDA34" s="693"/>
      <c r="PDB34" s="693"/>
      <c r="PDC34" s="693"/>
      <c r="PDD34" s="693"/>
      <c r="PDE34" s="693"/>
      <c r="PDF34" s="693"/>
      <c r="PDG34" s="693"/>
      <c r="PDH34" s="693"/>
      <c r="PDI34" s="693"/>
      <c r="PDJ34" s="693"/>
      <c r="PDK34" s="693"/>
      <c r="PDL34" s="693"/>
      <c r="PDM34" s="693"/>
      <c r="PDN34" s="693"/>
      <c r="PDO34" s="693"/>
      <c r="PDP34" s="693"/>
      <c r="PDQ34" s="693"/>
      <c r="PDR34" s="693"/>
      <c r="PDS34" s="693"/>
      <c r="PDT34" s="693"/>
      <c r="PDU34" s="693"/>
      <c r="PDV34" s="693"/>
      <c r="PDW34" s="693"/>
      <c r="PDX34" s="693"/>
      <c r="PDY34" s="693"/>
      <c r="PDZ34" s="693"/>
      <c r="PEA34" s="693"/>
      <c r="PEB34" s="693"/>
      <c r="PEC34" s="693"/>
      <c r="PED34" s="693"/>
      <c r="PEE34" s="693"/>
      <c r="PEF34" s="693"/>
      <c r="PEG34" s="693"/>
      <c r="PEH34" s="693"/>
      <c r="PEI34" s="693"/>
      <c r="PEJ34" s="693"/>
      <c r="PEK34" s="693"/>
      <c r="PEL34" s="693"/>
      <c r="PEM34" s="693"/>
      <c r="PEN34" s="693"/>
      <c r="PEO34" s="693"/>
      <c r="PEP34" s="693"/>
      <c r="PEQ34" s="693"/>
      <c r="PER34" s="693"/>
      <c r="PES34" s="693"/>
      <c r="PET34" s="693"/>
      <c r="PEU34" s="693"/>
      <c r="PEV34" s="693"/>
      <c r="PEW34" s="693"/>
      <c r="PEX34" s="693"/>
      <c r="PEY34" s="693"/>
      <c r="PEZ34" s="693"/>
      <c r="PFA34" s="693"/>
      <c r="PFB34" s="693"/>
      <c r="PFC34" s="693"/>
      <c r="PFD34" s="693"/>
      <c r="PFE34" s="693"/>
      <c r="PFF34" s="693"/>
      <c r="PFG34" s="693"/>
      <c r="PFH34" s="693"/>
      <c r="PFI34" s="693"/>
      <c r="PFJ34" s="693"/>
      <c r="PFK34" s="693"/>
      <c r="PFL34" s="693"/>
      <c r="PFM34" s="693"/>
      <c r="PFN34" s="693"/>
      <c r="PFO34" s="693"/>
      <c r="PFP34" s="693"/>
      <c r="PFQ34" s="693"/>
      <c r="PFR34" s="693"/>
      <c r="PFS34" s="693"/>
      <c r="PFT34" s="693"/>
      <c r="PFU34" s="693"/>
      <c r="PFV34" s="693"/>
      <c r="PFW34" s="693"/>
      <c r="PFX34" s="693"/>
      <c r="PFY34" s="693"/>
      <c r="PFZ34" s="693"/>
      <c r="PGA34" s="693"/>
      <c r="PGB34" s="693"/>
      <c r="PGC34" s="693"/>
      <c r="PGD34" s="693"/>
      <c r="PGE34" s="693"/>
      <c r="PGF34" s="693"/>
      <c r="PGG34" s="693"/>
      <c r="PGH34" s="693"/>
      <c r="PGI34" s="693"/>
      <c r="PGJ34" s="693"/>
      <c r="PGK34" s="693"/>
      <c r="PGL34" s="693"/>
      <c r="PGM34" s="693"/>
      <c r="PGN34" s="693"/>
      <c r="PGO34" s="693"/>
      <c r="PGP34" s="693"/>
      <c r="PGQ34" s="693"/>
      <c r="PGR34" s="693"/>
      <c r="PGS34" s="693"/>
      <c r="PGT34" s="693"/>
      <c r="PGU34" s="693"/>
      <c r="PGV34" s="693"/>
      <c r="PGW34" s="693"/>
      <c r="PGX34" s="693"/>
      <c r="PGY34" s="693"/>
      <c r="PGZ34" s="693"/>
      <c r="PHA34" s="693"/>
      <c r="PHB34" s="693"/>
      <c r="PHC34" s="693"/>
      <c r="PHD34" s="693"/>
      <c r="PHE34" s="693"/>
      <c r="PHF34" s="693"/>
      <c r="PHG34" s="693"/>
      <c r="PHH34" s="693"/>
      <c r="PHI34" s="693"/>
      <c r="PHJ34" s="693"/>
      <c r="PHK34" s="693"/>
      <c r="PHL34" s="693"/>
      <c r="PHM34" s="693"/>
      <c r="PHN34" s="693"/>
      <c r="PHO34" s="693"/>
      <c r="PHP34" s="693"/>
      <c r="PHQ34" s="693"/>
      <c r="PHR34" s="693"/>
      <c r="PHS34" s="693"/>
      <c r="PHT34" s="693"/>
      <c r="PHU34" s="693"/>
      <c r="PHV34" s="693"/>
      <c r="PHW34" s="693"/>
      <c r="PHX34" s="693"/>
      <c r="PHY34" s="693"/>
      <c r="PHZ34" s="693"/>
      <c r="PIA34" s="693"/>
      <c r="PIB34" s="693"/>
      <c r="PIC34" s="693"/>
      <c r="PID34" s="693"/>
      <c r="PIE34" s="693"/>
      <c r="PIF34" s="693"/>
      <c r="PIG34" s="693"/>
      <c r="PIH34" s="693"/>
      <c r="PII34" s="693"/>
      <c r="PIJ34" s="693"/>
      <c r="PIK34" s="693"/>
      <c r="PIL34" s="693"/>
      <c r="PIM34" s="693"/>
      <c r="PIN34" s="693"/>
      <c r="PIO34" s="693"/>
      <c r="PIP34" s="693"/>
      <c r="PIQ34" s="693"/>
      <c r="PIR34" s="693"/>
      <c r="PIS34" s="693"/>
      <c r="PIT34" s="693"/>
      <c r="PIU34" s="693"/>
      <c r="PIV34" s="693"/>
      <c r="PIW34" s="693"/>
      <c r="PIX34" s="693"/>
      <c r="PIY34" s="693"/>
      <c r="PIZ34" s="693"/>
      <c r="PJA34" s="693"/>
      <c r="PJB34" s="693"/>
      <c r="PJC34" s="693"/>
      <c r="PJD34" s="693"/>
      <c r="PJE34" s="693"/>
      <c r="PJF34" s="693"/>
      <c r="PJG34" s="693"/>
      <c r="PJH34" s="693"/>
      <c r="PJI34" s="693"/>
      <c r="PJJ34" s="693"/>
      <c r="PJK34" s="693"/>
      <c r="PJL34" s="693"/>
      <c r="PJM34" s="693"/>
      <c r="PJN34" s="693"/>
      <c r="PJO34" s="693"/>
      <c r="PJP34" s="693"/>
      <c r="PJQ34" s="693"/>
      <c r="PJR34" s="693"/>
      <c r="PJS34" s="693"/>
      <c r="PJT34" s="693"/>
      <c r="PJU34" s="693"/>
      <c r="PJV34" s="693"/>
      <c r="PJW34" s="693"/>
      <c r="PJX34" s="693"/>
      <c r="PJY34" s="693"/>
      <c r="PJZ34" s="693"/>
      <c r="PKA34" s="693"/>
      <c r="PKB34" s="693"/>
      <c r="PKC34" s="693"/>
      <c r="PKD34" s="693"/>
      <c r="PKE34" s="693"/>
      <c r="PKF34" s="693"/>
      <c r="PKG34" s="693"/>
      <c r="PKH34" s="693"/>
      <c r="PKI34" s="693"/>
      <c r="PKJ34" s="693"/>
      <c r="PKK34" s="693"/>
      <c r="PKL34" s="693"/>
      <c r="PKM34" s="693"/>
      <c r="PKN34" s="693"/>
      <c r="PKO34" s="693"/>
      <c r="PKP34" s="693"/>
      <c r="PKQ34" s="693"/>
      <c r="PKR34" s="693"/>
      <c r="PKS34" s="693"/>
      <c r="PKT34" s="693"/>
      <c r="PKU34" s="693"/>
      <c r="PKV34" s="693"/>
      <c r="PKW34" s="693"/>
      <c r="PKX34" s="693"/>
      <c r="PKY34" s="693"/>
      <c r="PKZ34" s="693"/>
      <c r="PLA34" s="693"/>
      <c r="PLB34" s="693"/>
      <c r="PLC34" s="693"/>
      <c r="PLD34" s="693"/>
      <c r="PLE34" s="693"/>
      <c r="PLF34" s="693"/>
      <c r="PLG34" s="693"/>
      <c r="PLH34" s="693"/>
      <c r="PLI34" s="693"/>
      <c r="PLJ34" s="693"/>
      <c r="PLK34" s="693"/>
      <c r="PLL34" s="693"/>
      <c r="PLM34" s="693"/>
      <c r="PLN34" s="693"/>
      <c r="PLO34" s="693"/>
      <c r="PLP34" s="693"/>
      <c r="PLQ34" s="693"/>
      <c r="PLR34" s="693"/>
      <c r="PLS34" s="693"/>
      <c r="PLT34" s="693"/>
      <c r="PLU34" s="693"/>
      <c r="PLV34" s="693"/>
      <c r="PLW34" s="693"/>
      <c r="PLX34" s="693"/>
      <c r="PLY34" s="693"/>
      <c r="PLZ34" s="693"/>
      <c r="PMA34" s="693"/>
      <c r="PMB34" s="693"/>
      <c r="PMC34" s="693"/>
      <c r="PMD34" s="693"/>
      <c r="PME34" s="693"/>
      <c r="PMF34" s="693"/>
      <c r="PMG34" s="693"/>
      <c r="PMH34" s="693"/>
      <c r="PMI34" s="693"/>
      <c r="PMJ34" s="693"/>
      <c r="PMK34" s="693"/>
      <c r="PML34" s="693"/>
      <c r="PMM34" s="693"/>
      <c r="PMN34" s="693"/>
      <c r="PMO34" s="693"/>
      <c r="PMP34" s="693"/>
      <c r="PMQ34" s="693"/>
      <c r="PMR34" s="693"/>
      <c r="PMS34" s="693"/>
      <c r="PMT34" s="693"/>
      <c r="PMU34" s="693"/>
      <c r="PMV34" s="693"/>
      <c r="PMW34" s="693"/>
      <c r="PMX34" s="693"/>
      <c r="PMY34" s="693"/>
      <c r="PMZ34" s="693"/>
      <c r="PNA34" s="693"/>
      <c r="PNB34" s="693"/>
      <c r="PNC34" s="693"/>
      <c r="PND34" s="693"/>
      <c r="PNE34" s="693"/>
      <c r="PNF34" s="693"/>
      <c r="PNG34" s="693"/>
      <c r="PNH34" s="693"/>
      <c r="PNI34" s="693"/>
      <c r="PNJ34" s="693"/>
      <c r="PNK34" s="693"/>
      <c r="PNL34" s="693"/>
      <c r="PNM34" s="693"/>
      <c r="PNN34" s="693"/>
      <c r="PNO34" s="693"/>
      <c r="PNP34" s="693"/>
      <c r="PNQ34" s="693"/>
      <c r="PNR34" s="693"/>
      <c r="PNS34" s="693"/>
      <c r="PNT34" s="693"/>
      <c r="PNU34" s="693"/>
      <c r="PNV34" s="693"/>
      <c r="PNW34" s="693"/>
      <c r="PNX34" s="693"/>
      <c r="PNY34" s="693"/>
      <c r="PNZ34" s="693"/>
      <c r="POA34" s="693"/>
      <c r="POB34" s="693"/>
      <c r="POC34" s="693"/>
      <c r="POD34" s="693"/>
      <c r="POE34" s="693"/>
      <c r="POF34" s="693"/>
      <c r="POG34" s="693"/>
      <c r="POH34" s="693"/>
      <c r="POI34" s="693"/>
      <c r="POJ34" s="693"/>
      <c r="POK34" s="693"/>
      <c r="POL34" s="693"/>
      <c r="POM34" s="693"/>
      <c r="PON34" s="693"/>
      <c r="POO34" s="693"/>
      <c r="POP34" s="693"/>
      <c r="POQ34" s="693"/>
      <c r="POR34" s="693"/>
      <c r="POS34" s="693"/>
      <c r="POT34" s="693"/>
      <c r="POU34" s="693"/>
      <c r="POV34" s="693"/>
      <c r="POW34" s="693"/>
      <c r="POX34" s="693"/>
      <c r="POY34" s="693"/>
      <c r="POZ34" s="693"/>
      <c r="PPA34" s="693"/>
      <c r="PPB34" s="693"/>
      <c r="PPC34" s="693"/>
      <c r="PPD34" s="693"/>
      <c r="PPE34" s="693"/>
      <c r="PPF34" s="693"/>
      <c r="PPG34" s="693"/>
      <c r="PPH34" s="693"/>
      <c r="PPI34" s="693"/>
      <c r="PPJ34" s="693"/>
      <c r="PPK34" s="693"/>
      <c r="PPL34" s="693"/>
      <c r="PPM34" s="693"/>
      <c r="PPN34" s="693"/>
      <c r="PPO34" s="693"/>
      <c r="PPP34" s="693"/>
      <c r="PPQ34" s="693"/>
      <c r="PPR34" s="693"/>
      <c r="PPS34" s="693"/>
      <c r="PPT34" s="693"/>
      <c r="PPU34" s="693"/>
      <c r="PPV34" s="693"/>
      <c r="PPW34" s="693"/>
      <c r="PPX34" s="693"/>
      <c r="PPY34" s="693"/>
      <c r="PPZ34" s="693"/>
      <c r="PQA34" s="693"/>
      <c r="PQB34" s="693"/>
      <c r="PQC34" s="693"/>
      <c r="PQD34" s="693"/>
      <c r="PQE34" s="693"/>
      <c r="PQF34" s="693"/>
      <c r="PQG34" s="693"/>
      <c r="PQH34" s="693"/>
      <c r="PQI34" s="693"/>
      <c r="PQJ34" s="693"/>
      <c r="PQK34" s="693"/>
      <c r="PQL34" s="693"/>
      <c r="PQM34" s="693"/>
      <c r="PQN34" s="693"/>
      <c r="PQO34" s="693"/>
      <c r="PQP34" s="693"/>
      <c r="PQQ34" s="693"/>
      <c r="PQR34" s="693"/>
      <c r="PQS34" s="693"/>
      <c r="PQT34" s="693"/>
      <c r="PQU34" s="693"/>
      <c r="PQV34" s="693"/>
      <c r="PQW34" s="693"/>
      <c r="PQX34" s="693"/>
      <c r="PQY34" s="693"/>
      <c r="PQZ34" s="693"/>
      <c r="PRA34" s="693"/>
      <c r="PRB34" s="693"/>
      <c r="PRC34" s="693"/>
      <c r="PRD34" s="693"/>
      <c r="PRE34" s="693"/>
      <c r="PRF34" s="693"/>
      <c r="PRG34" s="693"/>
      <c r="PRH34" s="693"/>
      <c r="PRI34" s="693"/>
      <c r="PRJ34" s="693"/>
      <c r="PRK34" s="693"/>
      <c r="PRL34" s="693"/>
      <c r="PRM34" s="693"/>
      <c r="PRN34" s="693"/>
      <c r="PRO34" s="693"/>
      <c r="PRP34" s="693"/>
      <c r="PRQ34" s="693"/>
      <c r="PRR34" s="693"/>
      <c r="PRS34" s="693"/>
      <c r="PRT34" s="693"/>
      <c r="PRU34" s="693"/>
      <c r="PRV34" s="693"/>
      <c r="PRW34" s="693"/>
      <c r="PRX34" s="693"/>
      <c r="PRY34" s="693"/>
      <c r="PRZ34" s="693"/>
      <c r="PSA34" s="693"/>
      <c r="PSB34" s="693"/>
      <c r="PSC34" s="693"/>
      <c r="PSD34" s="693"/>
      <c r="PSE34" s="693"/>
      <c r="PSF34" s="693"/>
      <c r="PSG34" s="693"/>
      <c r="PSH34" s="693"/>
      <c r="PSI34" s="693"/>
      <c r="PSJ34" s="693"/>
      <c r="PSK34" s="693"/>
      <c r="PSL34" s="693"/>
      <c r="PSM34" s="693"/>
      <c r="PSN34" s="693"/>
      <c r="PSO34" s="693"/>
      <c r="PSP34" s="693"/>
      <c r="PSQ34" s="693"/>
      <c r="PSR34" s="693"/>
      <c r="PSS34" s="693"/>
      <c r="PST34" s="693"/>
      <c r="PSU34" s="693"/>
      <c r="PSV34" s="693"/>
      <c r="PSW34" s="693"/>
      <c r="PSX34" s="693"/>
      <c r="PSY34" s="693"/>
      <c r="PSZ34" s="693"/>
      <c r="PTA34" s="693"/>
      <c r="PTB34" s="693"/>
      <c r="PTC34" s="693"/>
      <c r="PTD34" s="693"/>
      <c r="PTE34" s="693"/>
      <c r="PTF34" s="693"/>
      <c r="PTG34" s="693"/>
      <c r="PTH34" s="693"/>
      <c r="PTI34" s="693"/>
      <c r="PTJ34" s="693"/>
      <c r="PTK34" s="693"/>
      <c r="PTL34" s="693"/>
      <c r="PTM34" s="693"/>
      <c r="PTN34" s="693"/>
      <c r="PTO34" s="693"/>
      <c r="PTP34" s="693"/>
      <c r="PTQ34" s="693"/>
      <c r="PTR34" s="693"/>
      <c r="PTS34" s="693"/>
      <c r="PTT34" s="693"/>
      <c r="PTU34" s="693"/>
      <c r="PTV34" s="693"/>
      <c r="PTW34" s="693"/>
      <c r="PTX34" s="693"/>
      <c r="PTY34" s="693"/>
      <c r="PTZ34" s="693"/>
      <c r="PUA34" s="693"/>
      <c r="PUB34" s="693"/>
      <c r="PUC34" s="693"/>
      <c r="PUD34" s="693"/>
      <c r="PUE34" s="693"/>
      <c r="PUF34" s="693"/>
      <c r="PUG34" s="693"/>
      <c r="PUH34" s="693"/>
      <c r="PUI34" s="693"/>
      <c r="PUJ34" s="693"/>
      <c r="PUK34" s="693"/>
      <c r="PUL34" s="693"/>
      <c r="PUM34" s="693"/>
      <c r="PUN34" s="693"/>
      <c r="PUO34" s="693"/>
      <c r="PUP34" s="693"/>
      <c r="PUQ34" s="693"/>
      <c r="PUR34" s="693"/>
      <c r="PUS34" s="693"/>
      <c r="PUT34" s="693"/>
      <c r="PUU34" s="693"/>
      <c r="PUV34" s="693"/>
      <c r="PUW34" s="693"/>
      <c r="PUX34" s="693"/>
      <c r="PUY34" s="693"/>
      <c r="PUZ34" s="693"/>
      <c r="PVA34" s="693"/>
      <c r="PVB34" s="693"/>
      <c r="PVC34" s="693"/>
      <c r="PVD34" s="693"/>
      <c r="PVE34" s="693"/>
      <c r="PVF34" s="693"/>
      <c r="PVG34" s="693"/>
      <c r="PVH34" s="693"/>
      <c r="PVI34" s="693"/>
      <c r="PVJ34" s="693"/>
      <c r="PVK34" s="693"/>
      <c r="PVL34" s="693"/>
      <c r="PVM34" s="693"/>
      <c r="PVN34" s="693"/>
      <c r="PVO34" s="693"/>
      <c r="PVP34" s="693"/>
      <c r="PVQ34" s="693"/>
      <c r="PVR34" s="693"/>
      <c r="PVS34" s="693"/>
      <c r="PVT34" s="693"/>
      <c r="PVU34" s="693"/>
      <c r="PVV34" s="693"/>
      <c r="PVW34" s="693"/>
      <c r="PVX34" s="693"/>
      <c r="PVY34" s="693"/>
      <c r="PVZ34" s="693"/>
      <c r="PWA34" s="693"/>
      <c r="PWB34" s="693"/>
      <c r="PWC34" s="693"/>
      <c r="PWD34" s="693"/>
      <c r="PWE34" s="693"/>
      <c r="PWF34" s="693"/>
      <c r="PWG34" s="693"/>
      <c r="PWH34" s="693"/>
      <c r="PWI34" s="693"/>
      <c r="PWJ34" s="693"/>
      <c r="PWK34" s="693"/>
      <c r="PWL34" s="693"/>
      <c r="PWM34" s="693"/>
      <c r="PWN34" s="693"/>
      <c r="PWO34" s="693"/>
      <c r="PWP34" s="693"/>
      <c r="PWQ34" s="693"/>
      <c r="PWR34" s="693"/>
      <c r="PWS34" s="693"/>
      <c r="PWT34" s="693"/>
      <c r="PWU34" s="693"/>
      <c r="PWV34" s="693"/>
      <c r="PWW34" s="693"/>
      <c r="PWX34" s="693"/>
      <c r="PWY34" s="693"/>
      <c r="PWZ34" s="693"/>
      <c r="PXA34" s="693"/>
      <c r="PXB34" s="693"/>
      <c r="PXC34" s="693"/>
      <c r="PXD34" s="693"/>
      <c r="PXE34" s="693"/>
      <c r="PXF34" s="693"/>
      <c r="PXG34" s="693"/>
      <c r="PXH34" s="693"/>
      <c r="PXI34" s="693"/>
      <c r="PXJ34" s="693"/>
      <c r="PXK34" s="693"/>
      <c r="PXL34" s="693"/>
      <c r="PXM34" s="693"/>
      <c r="PXN34" s="693"/>
      <c r="PXO34" s="693"/>
      <c r="PXP34" s="693"/>
      <c r="PXQ34" s="693"/>
      <c r="PXR34" s="693"/>
      <c r="PXS34" s="693"/>
      <c r="PXT34" s="693"/>
      <c r="PXU34" s="693"/>
      <c r="PXV34" s="693"/>
      <c r="PXW34" s="693"/>
      <c r="PXX34" s="693"/>
      <c r="PXY34" s="693"/>
      <c r="PXZ34" s="693"/>
      <c r="PYA34" s="693"/>
      <c r="PYB34" s="693"/>
      <c r="PYC34" s="693"/>
      <c r="PYD34" s="693"/>
      <c r="PYE34" s="693"/>
      <c r="PYF34" s="693"/>
      <c r="PYG34" s="693"/>
      <c r="PYH34" s="693"/>
      <c r="PYI34" s="693"/>
      <c r="PYJ34" s="693"/>
      <c r="PYK34" s="693"/>
      <c r="PYL34" s="693"/>
      <c r="PYM34" s="693"/>
      <c r="PYN34" s="693"/>
      <c r="PYO34" s="693"/>
      <c r="PYP34" s="693"/>
      <c r="PYQ34" s="693"/>
      <c r="PYR34" s="693"/>
      <c r="PYS34" s="693"/>
      <c r="PYT34" s="693"/>
      <c r="PYU34" s="693"/>
      <c r="PYV34" s="693"/>
      <c r="PYW34" s="693"/>
      <c r="PYX34" s="693"/>
      <c r="PYY34" s="693"/>
      <c r="PYZ34" s="693"/>
      <c r="PZA34" s="693"/>
      <c r="PZB34" s="693"/>
      <c r="PZC34" s="693"/>
      <c r="PZD34" s="693"/>
      <c r="PZE34" s="693"/>
      <c r="PZF34" s="693"/>
      <c r="PZG34" s="693"/>
      <c r="PZH34" s="693"/>
      <c r="PZI34" s="693"/>
      <c r="PZJ34" s="693"/>
      <c r="PZK34" s="693"/>
      <c r="PZL34" s="693"/>
      <c r="PZM34" s="693"/>
      <c r="PZN34" s="693"/>
      <c r="PZO34" s="693"/>
      <c r="PZP34" s="693"/>
      <c r="PZQ34" s="693"/>
      <c r="PZR34" s="693"/>
      <c r="PZS34" s="693"/>
      <c r="PZT34" s="693"/>
      <c r="PZU34" s="693"/>
      <c r="PZV34" s="693"/>
      <c r="PZW34" s="693"/>
      <c r="PZX34" s="693"/>
      <c r="PZY34" s="693"/>
      <c r="PZZ34" s="693"/>
      <c r="QAA34" s="693"/>
      <c r="QAB34" s="693"/>
      <c r="QAC34" s="693"/>
      <c r="QAD34" s="693"/>
      <c r="QAE34" s="693"/>
      <c r="QAF34" s="693"/>
      <c r="QAG34" s="693"/>
      <c r="QAH34" s="693"/>
      <c r="QAI34" s="693"/>
      <c r="QAJ34" s="693"/>
      <c r="QAK34" s="693"/>
      <c r="QAL34" s="693"/>
      <c r="QAM34" s="693"/>
      <c r="QAN34" s="693"/>
      <c r="QAO34" s="693"/>
      <c r="QAP34" s="693"/>
      <c r="QAQ34" s="693"/>
      <c r="QAR34" s="693"/>
      <c r="QAS34" s="693"/>
      <c r="QAT34" s="693"/>
      <c r="QAU34" s="693"/>
      <c r="QAV34" s="693"/>
      <c r="QAW34" s="693"/>
      <c r="QAX34" s="693"/>
      <c r="QAY34" s="693"/>
      <c r="QAZ34" s="693"/>
      <c r="QBA34" s="693"/>
      <c r="QBB34" s="693"/>
      <c r="QBC34" s="693"/>
      <c r="QBD34" s="693"/>
      <c r="QBE34" s="693"/>
      <c r="QBF34" s="693"/>
      <c r="QBG34" s="693"/>
      <c r="QBH34" s="693"/>
      <c r="QBI34" s="693"/>
      <c r="QBJ34" s="693"/>
      <c r="QBK34" s="693"/>
      <c r="QBL34" s="693"/>
      <c r="QBM34" s="693"/>
      <c r="QBN34" s="693"/>
      <c r="QBO34" s="693"/>
      <c r="QBP34" s="693"/>
      <c r="QBQ34" s="693"/>
      <c r="QBR34" s="693"/>
      <c r="QBS34" s="693"/>
      <c r="QBT34" s="693"/>
      <c r="QBU34" s="693"/>
      <c r="QBV34" s="693"/>
      <c r="QBW34" s="693"/>
      <c r="QBX34" s="693"/>
      <c r="QBY34" s="693"/>
      <c r="QBZ34" s="693"/>
      <c r="QCA34" s="693"/>
      <c r="QCB34" s="693"/>
      <c r="QCC34" s="693"/>
      <c r="QCD34" s="693"/>
      <c r="QCE34" s="693"/>
      <c r="QCF34" s="693"/>
      <c r="QCG34" s="693"/>
      <c r="QCH34" s="693"/>
      <c r="QCI34" s="693"/>
      <c r="QCJ34" s="693"/>
      <c r="QCK34" s="693"/>
      <c r="QCL34" s="693"/>
      <c r="QCM34" s="693"/>
      <c r="QCN34" s="693"/>
      <c r="QCO34" s="693"/>
      <c r="QCP34" s="693"/>
      <c r="QCQ34" s="693"/>
      <c r="QCR34" s="693"/>
      <c r="QCS34" s="693"/>
      <c r="QCT34" s="693"/>
      <c r="QCU34" s="693"/>
      <c r="QCV34" s="693"/>
      <c r="QCW34" s="693"/>
      <c r="QCX34" s="693"/>
      <c r="QCY34" s="693"/>
      <c r="QCZ34" s="693"/>
      <c r="QDA34" s="693"/>
      <c r="QDB34" s="693"/>
      <c r="QDC34" s="693"/>
      <c r="QDD34" s="693"/>
      <c r="QDE34" s="693"/>
      <c r="QDF34" s="693"/>
      <c r="QDG34" s="693"/>
      <c r="QDH34" s="693"/>
      <c r="QDI34" s="693"/>
      <c r="QDJ34" s="693"/>
      <c r="QDK34" s="693"/>
      <c r="QDL34" s="693"/>
      <c r="QDM34" s="693"/>
      <c r="QDN34" s="693"/>
      <c r="QDO34" s="693"/>
      <c r="QDP34" s="693"/>
      <c r="QDQ34" s="693"/>
      <c r="QDR34" s="693"/>
      <c r="QDS34" s="693"/>
      <c r="QDT34" s="693"/>
      <c r="QDU34" s="693"/>
      <c r="QDV34" s="693"/>
      <c r="QDW34" s="693"/>
      <c r="QDX34" s="693"/>
      <c r="QDY34" s="693"/>
      <c r="QDZ34" s="693"/>
      <c r="QEA34" s="693"/>
      <c r="QEB34" s="693"/>
      <c r="QEC34" s="693"/>
      <c r="QED34" s="693"/>
      <c r="QEE34" s="693"/>
      <c r="QEF34" s="693"/>
      <c r="QEG34" s="693"/>
      <c r="QEH34" s="693"/>
      <c r="QEI34" s="693"/>
      <c r="QEJ34" s="693"/>
      <c r="QEK34" s="693"/>
      <c r="QEL34" s="693"/>
      <c r="QEM34" s="693"/>
      <c r="QEN34" s="693"/>
      <c r="QEO34" s="693"/>
      <c r="QEP34" s="693"/>
      <c r="QEQ34" s="693"/>
      <c r="QER34" s="693"/>
      <c r="QES34" s="693"/>
      <c r="QET34" s="693"/>
      <c r="QEU34" s="693"/>
      <c r="QEV34" s="693"/>
      <c r="QEW34" s="693"/>
      <c r="QEX34" s="693"/>
      <c r="QEY34" s="693"/>
      <c r="QEZ34" s="693"/>
      <c r="QFA34" s="693"/>
      <c r="QFB34" s="693"/>
      <c r="QFC34" s="693"/>
      <c r="QFD34" s="693"/>
      <c r="QFE34" s="693"/>
      <c r="QFF34" s="693"/>
      <c r="QFG34" s="693"/>
      <c r="QFH34" s="693"/>
      <c r="QFI34" s="693"/>
      <c r="QFJ34" s="693"/>
      <c r="QFK34" s="693"/>
      <c r="QFL34" s="693"/>
      <c r="QFM34" s="693"/>
      <c r="QFN34" s="693"/>
      <c r="QFO34" s="693"/>
      <c r="QFP34" s="693"/>
      <c r="QFQ34" s="693"/>
      <c r="QFR34" s="693"/>
      <c r="QFS34" s="693"/>
      <c r="QFT34" s="693"/>
      <c r="QFU34" s="693"/>
      <c r="QFV34" s="693"/>
      <c r="QFW34" s="693"/>
      <c r="QFX34" s="693"/>
      <c r="QFY34" s="693"/>
      <c r="QFZ34" s="693"/>
      <c r="QGA34" s="693"/>
      <c r="QGB34" s="693"/>
      <c r="QGC34" s="693"/>
      <c r="QGD34" s="693"/>
      <c r="QGE34" s="693"/>
      <c r="QGF34" s="693"/>
      <c r="QGG34" s="693"/>
      <c r="QGH34" s="693"/>
      <c r="QGI34" s="693"/>
      <c r="QGJ34" s="693"/>
      <c r="QGK34" s="693"/>
      <c r="QGL34" s="693"/>
      <c r="QGM34" s="693"/>
      <c r="QGN34" s="693"/>
      <c r="QGO34" s="693"/>
      <c r="QGP34" s="693"/>
      <c r="QGQ34" s="693"/>
      <c r="QGR34" s="693"/>
      <c r="QGS34" s="693"/>
      <c r="QGT34" s="693"/>
      <c r="QGU34" s="693"/>
      <c r="QGV34" s="693"/>
      <c r="QGW34" s="693"/>
      <c r="QGX34" s="693"/>
      <c r="QGY34" s="693"/>
      <c r="QGZ34" s="693"/>
      <c r="QHA34" s="693"/>
      <c r="QHB34" s="693"/>
      <c r="QHC34" s="693"/>
      <c r="QHD34" s="693"/>
      <c r="QHE34" s="693"/>
      <c r="QHF34" s="693"/>
      <c r="QHG34" s="693"/>
      <c r="QHH34" s="693"/>
      <c r="QHI34" s="693"/>
      <c r="QHJ34" s="693"/>
      <c r="QHK34" s="693"/>
      <c r="QHL34" s="693"/>
      <c r="QHM34" s="693"/>
      <c r="QHN34" s="693"/>
      <c r="QHO34" s="693"/>
      <c r="QHP34" s="693"/>
      <c r="QHQ34" s="693"/>
      <c r="QHR34" s="693"/>
      <c r="QHS34" s="693"/>
      <c r="QHT34" s="693"/>
      <c r="QHU34" s="693"/>
      <c r="QHV34" s="693"/>
      <c r="QHW34" s="693"/>
      <c r="QHX34" s="693"/>
      <c r="QHY34" s="693"/>
      <c r="QHZ34" s="693"/>
      <c r="QIA34" s="693"/>
      <c r="QIB34" s="693"/>
      <c r="QIC34" s="693"/>
      <c r="QID34" s="693"/>
      <c r="QIE34" s="693"/>
      <c r="QIF34" s="693"/>
      <c r="QIG34" s="693"/>
      <c r="QIH34" s="693"/>
      <c r="QII34" s="693"/>
      <c r="QIJ34" s="693"/>
      <c r="QIK34" s="693"/>
      <c r="QIL34" s="693"/>
      <c r="QIM34" s="693"/>
      <c r="QIN34" s="693"/>
      <c r="QIO34" s="693"/>
      <c r="QIP34" s="693"/>
      <c r="QIQ34" s="693"/>
      <c r="QIR34" s="693"/>
      <c r="QIS34" s="693"/>
      <c r="QIT34" s="693"/>
      <c r="QIU34" s="693"/>
      <c r="QIV34" s="693"/>
      <c r="QIW34" s="693"/>
      <c r="QIX34" s="693"/>
      <c r="QIY34" s="693"/>
      <c r="QIZ34" s="693"/>
      <c r="QJA34" s="693"/>
      <c r="QJB34" s="693"/>
      <c r="QJC34" s="693"/>
      <c r="QJD34" s="693"/>
      <c r="QJE34" s="693"/>
      <c r="QJF34" s="693"/>
      <c r="QJG34" s="693"/>
      <c r="QJH34" s="693"/>
      <c r="QJI34" s="693"/>
      <c r="QJJ34" s="693"/>
      <c r="QJK34" s="693"/>
      <c r="QJL34" s="693"/>
      <c r="QJM34" s="693"/>
      <c r="QJN34" s="693"/>
      <c r="QJO34" s="693"/>
      <c r="QJP34" s="693"/>
      <c r="QJQ34" s="693"/>
      <c r="QJR34" s="693"/>
      <c r="QJS34" s="693"/>
      <c r="QJT34" s="693"/>
      <c r="QJU34" s="693"/>
      <c r="QJV34" s="693"/>
      <c r="QJW34" s="693"/>
      <c r="QJX34" s="693"/>
      <c r="QJY34" s="693"/>
      <c r="QJZ34" s="693"/>
      <c r="QKA34" s="693"/>
      <c r="QKB34" s="693"/>
      <c r="QKC34" s="693"/>
      <c r="QKD34" s="693"/>
      <c r="QKE34" s="693"/>
      <c r="QKF34" s="693"/>
      <c r="QKG34" s="693"/>
      <c r="QKH34" s="693"/>
      <c r="QKI34" s="693"/>
      <c r="QKJ34" s="693"/>
      <c r="QKK34" s="693"/>
      <c r="QKL34" s="693"/>
      <c r="QKM34" s="693"/>
      <c r="QKN34" s="693"/>
      <c r="QKO34" s="693"/>
      <c r="QKP34" s="693"/>
      <c r="QKQ34" s="693"/>
      <c r="QKR34" s="693"/>
      <c r="QKS34" s="693"/>
      <c r="QKT34" s="693"/>
      <c r="QKU34" s="693"/>
      <c r="QKV34" s="693"/>
      <c r="QKW34" s="693"/>
      <c r="QKX34" s="693"/>
      <c r="QKY34" s="693"/>
      <c r="QKZ34" s="693"/>
      <c r="QLA34" s="693"/>
      <c r="QLB34" s="693"/>
      <c r="QLC34" s="693"/>
      <c r="QLD34" s="693"/>
      <c r="QLE34" s="693"/>
      <c r="QLF34" s="693"/>
      <c r="QLG34" s="693"/>
      <c r="QLH34" s="693"/>
      <c r="QLI34" s="693"/>
      <c r="QLJ34" s="693"/>
      <c r="QLK34" s="693"/>
      <c r="QLL34" s="693"/>
      <c r="QLM34" s="693"/>
      <c r="QLN34" s="693"/>
      <c r="QLO34" s="693"/>
      <c r="QLP34" s="693"/>
      <c r="QLQ34" s="693"/>
      <c r="QLR34" s="693"/>
      <c r="QLS34" s="693"/>
      <c r="QLT34" s="693"/>
      <c r="QLU34" s="693"/>
      <c r="QLV34" s="693"/>
      <c r="QLW34" s="693"/>
      <c r="QLX34" s="693"/>
      <c r="QLY34" s="693"/>
      <c r="QLZ34" s="693"/>
      <c r="QMA34" s="693"/>
      <c r="QMB34" s="693"/>
      <c r="QMC34" s="693"/>
      <c r="QMD34" s="693"/>
      <c r="QME34" s="693"/>
      <c r="QMF34" s="693"/>
      <c r="QMG34" s="693"/>
      <c r="QMH34" s="693"/>
      <c r="QMI34" s="693"/>
      <c r="QMJ34" s="693"/>
      <c r="QMK34" s="693"/>
      <c r="QML34" s="693"/>
      <c r="QMM34" s="693"/>
      <c r="QMN34" s="693"/>
      <c r="QMO34" s="693"/>
      <c r="QMP34" s="693"/>
      <c r="QMQ34" s="693"/>
      <c r="QMR34" s="693"/>
      <c r="QMS34" s="693"/>
      <c r="QMT34" s="693"/>
      <c r="QMU34" s="693"/>
      <c r="QMV34" s="693"/>
      <c r="QMW34" s="693"/>
      <c r="QMX34" s="693"/>
      <c r="QMY34" s="693"/>
      <c r="QMZ34" s="693"/>
      <c r="QNA34" s="693"/>
      <c r="QNB34" s="693"/>
      <c r="QNC34" s="693"/>
      <c r="QND34" s="693"/>
      <c r="QNE34" s="693"/>
      <c r="QNF34" s="693"/>
      <c r="QNG34" s="693"/>
      <c r="QNH34" s="693"/>
      <c r="QNI34" s="693"/>
      <c r="QNJ34" s="693"/>
      <c r="QNK34" s="693"/>
      <c r="QNL34" s="693"/>
      <c r="QNM34" s="693"/>
      <c r="QNN34" s="693"/>
      <c r="QNO34" s="693"/>
      <c r="QNP34" s="693"/>
      <c r="QNQ34" s="693"/>
      <c r="QNR34" s="693"/>
      <c r="QNS34" s="693"/>
      <c r="QNT34" s="693"/>
      <c r="QNU34" s="693"/>
      <c r="QNV34" s="693"/>
      <c r="QNW34" s="693"/>
      <c r="QNX34" s="693"/>
      <c r="QNY34" s="693"/>
      <c r="QNZ34" s="693"/>
      <c r="QOA34" s="693"/>
      <c r="QOB34" s="693"/>
      <c r="QOC34" s="693"/>
      <c r="QOD34" s="693"/>
      <c r="QOE34" s="693"/>
      <c r="QOF34" s="693"/>
      <c r="QOG34" s="693"/>
      <c r="QOH34" s="693"/>
      <c r="QOI34" s="693"/>
      <c r="QOJ34" s="693"/>
      <c r="QOK34" s="693"/>
      <c r="QOL34" s="693"/>
      <c r="QOM34" s="693"/>
      <c r="QON34" s="693"/>
      <c r="QOO34" s="693"/>
      <c r="QOP34" s="693"/>
      <c r="QOQ34" s="693"/>
      <c r="QOR34" s="693"/>
      <c r="QOS34" s="693"/>
      <c r="QOT34" s="693"/>
      <c r="QOU34" s="693"/>
      <c r="QOV34" s="693"/>
      <c r="QOW34" s="693"/>
      <c r="QOX34" s="693"/>
      <c r="QOY34" s="693"/>
      <c r="QOZ34" s="693"/>
      <c r="QPA34" s="693"/>
      <c r="QPB34" s="693"/>
      <c r="QPC34" s="693"/>
      <c r="QPD34" s="693"/>
      <c r="QPE34" s="693"/>
      <c r="QPF34" s="693"/>
      <c r="QPG34" s="693"/>
      <c r="QPH34" s="693"/>
      <c r="QPI34" s="693"/>
      <c r="QPJ34" s="693"/>
      <c r="QPK34" s="693"/>
      <c r="QPL34" s="693"/>
      <c r="QPM34" s="693"/>
      <c r="QPN34" s="693"/>
      <c r="QPO34" s="693"/>
      <c r="QPP34" s="693"/>
      <c r="QPQ34" s="693"/>
      <c r="QPR34" s="693"/>
      <c r="QPS34" s="693"/>
      <c r="QPT34" s="693"/>
      <c r="QPU34" s="693"/>
      <c r="QPV34" s="693"/>
      <c r="QPW34" s="693"/>
      <c r="QPX34" s="693"/>
      <c r="QPY34" s="693"/>
      <c r="QPZ34" s="693"/>
      <c r="QQA34" s="693"/>
      <c r="QQB34" s="693"/>
      <c r="QQC34" s="693"/>
      <c r="QQD34" s="693"/>
      <c r="QQE34" s="693"/>
      <c r="QQF34" s="693"/>
      <c r="QQG34" s="693"/>
      <c r="QQH34" s="693"/>
      <c r="QQI34" s="693"/>
      <c r="QQJ34" s="693"/>
      <c r="QQK34" s="693"/>
      <c r="QQL34" s="693"/>
      <c r="QQM34" s="693"/>
      <c r="QQN34" s="693"/>
      <c r="QQO34" s="693"/>
      <c r="QQP34" s="693"/>
      <c r="QQQ34" s="693"/>
      <c r="QQR34" s="693"/>
      <c r="QQS34" s="693"/>
      <c r="QQT34" s="693"/>
      <c r="QQU34" s="693"/>
      <c r="QQV34" s="693"/>
      <c r="QQW34" s="693"/>
      <c r="QQX34" s="693"/>
      <c r="QQY34" s="693"/>
      <c r="QQZ34" s="693"/>
      <c r="QRA34" s="693"/>
      <c r="QRB34" s="693"/>
      <c r="QRC34" s="693"/>
      <c r="QRD34" s="693"/>
      <c r="QRE34" s="693"/>
      <c r="QRF34" s="693"/>
      <c r="QRG34" s="693"/>
      <c r="QRH34" s="693"/>
      <c r="QRI34" s="693"/>
      <c r="QRJ34" s="693"/>
      <c r="QRK34" s="693"/>
      <c r="QRL34" s="693"/>
      <c r="QRM34" s="693"/>
      <c r="QRN34" s="693"/>
      <c r="QRO34" s="693"/>
      <c r="QRP34" s="693"/>
      <c r="QRQ34" s="693"/>
      <c r="QRR34" s="693"/>
      <c r="QRS34" s="693"/>
      <c r="QRT34" s="693"/>
      <c r="QRU34" s="693"/>
      <c r="QRV34" s="693"/>
      <c r="QRW34" s="693"/>
      <c r="QRX34" s="693"/>
      <c r="QRY34" s="693"/>
      <c r="QRZ34" s="693"/>
      <c r="QSA34" s="693"/>
      <c r="QSB34" s="693"/>
      <c r="QSC34" s="693"/>
      <c r="QSD34" s="693"/>
      <c r="QSE34" s="693"/>
      <c r="QSF34" s="693"/>
      <c r="QSG34" s="693"/>
      <c r="QSH34" s="693"/>
      <c r="QSI34" s="693"/>
      <c r="QSJ34" s="693"/>
      <c r="QSK34" s="693"/>
      <c r="QSL34" s="693"/>
      <c r="QSM34" s="693"/>
      <c r="QSN34" s="693"/>
      <c r="QSO34" s="693"/>
      <c r="QSP34" s="693"/>
      <c r="QSQ34" s="693"/>
      <c r="QSR34" s="693"/>
      <c r="QSS34" s="693"/>
      <c r="QST34" s="693"/>
      <c r="QSU34" s="693"/>
      <c r="QSV34" s="693"/>
      <c r="QSW34" s="693"/>
      <c r="QSX34" s="693"/>
      <c r="QSY34" s="693"/>
      <c r="QSZ34" s="693"/>
      <c r="QTA34" s="693"/>
      <c r="QTB34" s="693"/>
      <c r="QTC34" s="693"/>
      <c r="QTD34" s="693"/>
      <c r="QTE34" s="693"/>
      <c r="QTF34" s="693"/>
      <c r="QTG34" s="693"/>
      <c r="QTH34" s="693"/>
      <c r="QTI34" s="693"/>
      <c r="QTJ34" s="693"/>
      <c r="QTK34" s="693"/>
      <c r="QTL34" s="693"/>
      <c r="QTM34" s="693"/>
      <c r="QTN34" s="693"/>
      <c r="QTO34" s="693"/>
      <c r="QTP34" s="693"/>
      <c r="QTQ34" s="693"/>
      <c r="QTR34" s="693"/>
      <c r="QTS34" s="693"/>
      <c r="QTT34" s="693"/>
      <c r="QTU34" s="693"/>
      <c r="QTV34" s="693"/>
      <c r="QTW34" s="693"/>
      <c r="QTX34" s="693"/>
      <c r="QTY34" s="693"/>
      <c r="QTZ34" s="693"/>
      <c r="QUA34" s="693"/>
      <c r="QUB34" s="693"/>
      <c r="QUC34" s="693"/>
      <c r="QUD34" s="693"/>
      <c r="QUE34" s="693"/>
      <c r="QUF34" s="693"/>
      <c r="QUG34" s="693"/>
      <c r="QUH34" s="693"/>
      <c r="QUI34" s="693"/>
      <c r="QUJ34" s="693"/>
      <c r="QUK34" s="693"/>
      <c r="QUL34" s="693"/>
      <c r="QUM34" s="693"/>
      <c r="QUN34" s="693"/>
      <c r="QUO34" s="693"/>
      <c r="QUP34" s="693"/>
      <c r="QUQ34" s="693"/>
      <c r="QUR34" s="693"/>
      <c r="QUS34" s="693"/>
      <c r="QUT34" s="693"/>
      <c r="QUU34" s="693"/>
      <c r="QUV34" s="693"/>
      <c r="QUW34" s="693"/>
      <c r="QUX34" s="693"/>
      <c r="QUY34" s="693"/>
      <c r="QUZ34" s="693"/>
      <c r="QVA34" s="693"/>
      <c r="QVB34" s="693"/>
      <c r="QVC34" s="693"/>
      <c r="QVD34" s="693"/>
      <c r="QVE34" s="693"/>
      <c r="QVF34" s="693"/>
      <c r="QVG34" s="693"/>
      <c r="QVH34" s="693"/>
      <c r="QVI34" s="693"/>
      <c r="QVJ34" s="693"/>
      <c r="QVK34" s="693"/>
      <c r="QVL34" s="693"/>
      <c r="QVM34" s="693"/>
      <c r="QVN34" s="693"/>
      <c r="QVO34" s="693"/>
      <c r="QVP34" s="693"/>
      <c r="QVQ34" s="693"/>
      <c r="QVR34" s="693"/>
      <c r="QVS34" s="693"/>
      <c r="QVT34" s="693"/>
      <c r="QVU34" s="693"/>
      <c r="QVV34" s="693"/>
      <c r="QVW34" s="693"/>
      <c r="QVX34" s="693"/>
      <c r="QVY34" s="693"/>
      <c r="QVZ34" s="693"/>
      <c r="QWA34" s="693"/>
      <c r="QWB34" s="693"/>
      <c r="QWC34" s="693"/>
      <c r="QWD34" s="693"/>
      <c r="QWE34" s="693"/>
      <c r="QWF34" s="693"/>
      <c r="QWG34" s="693"/>
      <c r="QWH34" s="693"/>
      <c r="QWI34" s="693"/>
      <c r="QWJ34" s="693"/>
      <c r="QWK34" s="693"/>
      <c r="QWL34" s="693"/>
      <c r="QWM34" s="693"/>
      <c r="QWN34" s="693"/>
      <c r="QWO34" s="693"/>
      <c r="QWP34" s="693"/>
      <c r="QWQ34" s="693"/>
      <c r="QWR34" s="693"/>
      <c r="QWS34" s="693"/>
      <c r="QWT34" s="693"/>
      <c r="QWU34" s="693"/>
      <c r="QWV34" s="693"/>
      <c r="QWW34" s="693"/>
      <c r="QWX34" s="693"/>
      <c r="QWY34" s="693"/>
      <c r="QWZ34" s="693"/>
      <c r="QXA34" s="693"/>
      <c r="QXB34" s="693"/>
      <c r="QXC34" s="693"/>
      <c r="QXD34" s="693"/>
      <c r="QXE34" s="693"/>
      <c r="QXF34" s="693"/>
      <c r="QXG34" s="693"/>
      <c r="QXH34" s="693"/>
      <c r="QXI34" s="693"/>
      <c r="QXJ34" s="693"/>
      <c r="QXK34" s="693"/>
      <c r="QXL34" s="693"/>
      <c r="QXM34" s="693"/>
      <c r="QXN34" s="693"/>
      <c r="QXO34" s="693"/>
      <c r="QXP34" s="693"/>
      <c r="QXQ34" s="693"/>
      <c r="QXR34" s="693"/>
      <c r="QXS34" s="693"/>
      <c r="QXT34" s="693"/>
      <c r="QXU34" s="693"/>
      <c r="QXV34" s="693"/>
      <c r="QXW34" s="693"/>
      <c r="QXX34" s="693"/>
      <c r="QXY34" s="693"/>
      <c r="QXZ34" s="693"/>
      <c r="QYA34" s="693"/>
      <c r="QYB34" s="693"/>
      <c r="QYC34" s="693"/>
      <c r="QYD34" s="693"/>
      <c r="QYE34" s="693"/>
      <c r="QYF34" s="693"/>
      <c r="QYG34" s="693"/>
      <c r="QYH34" s="693"/>
      <c r="QYI34" s="693"/>
      <c r="QYJ34" s="693"/>
      <c r="QYK34" s="693"/>
      <c r="QYL34" s="693"/>
      <c r="QYM34" s="693"/>
      <c r="QYN34" s="693"/>
      <c r="QYO34" s="693"/>
      <c r="QYP34" s="693"/>
      <c r="QYQ34" s="693"/>
      <c r="QYR34" s="693"/>
      <c r="QYS34" s="693"/>
      <c r="QYT34" s="693"/>
      <c r="QYU34" s="693"/>
      <c r="QYV34" s="693"/>
      <c r="QYW34" s="693"/>
      <c r="QYX34" s="693"/>
      <c r="QYY34" s="693"/>
      <c r="QYZ34" s="693"/>
      <c r="QZA34" s="693"/>
      <c r="QZB34" s="693"/>
      <c r="QZC34" s="693"/>
      <c r="QZD34" s="693"/>
      <c r="QZE34" s="693"/>
      <c r="QZF34" s="693"/>
      <c r="QZG34" s="693"/>
      <c r="QZH34" s="693"/>
      <c r="QZI34" s="693"/>
      <c r="QZJ34" s="693"/>
      <c r="QZK34" s="693"/>
      <c r="QZL34" s="693"/>
      <c r="QZM34" s="693"/>
      <c r="QZN34" s="693"/>
      <c r="QZO34" s="693"/>
      <c r="QZP34" s="693"/>
      <c r="QZQ34" s="693"/>
      <c r="QZR34" s="693"/>
      <c r="QZS34" s="693"/>
      <c r="QZT34" s="693"/>
      <c r="QZU34" s="693"/>
      <c r="QZV34" s="693"/>
      <c r="QZW34" s="693"/>
      <c r="QZX34" s="693"/>
      <c r="QZY34" s="693"/>
      <c r="QZZ34" s="693"/>
      <c r="RAA34" s="693"/>
      <c r="RAB34" s="693"/>
      <c r="RAC34" s="693"/>
      <c r="RAD34" s="693"/>
      <c r="RAE34" s="693"/>
      <c r="RAF34" s="693"/>
      <c r="RAG34" s="693"/>
      <c r="RAH34" s="693"/>
      <c r="RAI34" s="693"/>
      <c r="RAJ34" s="693"/>
      <c r="RAK34" s="693"/>
      <c r="RAL34" s="693"/>
      <c r="RAM34" s="693"/>
      <c r="RAN34" s="693"/>
      <c r="RAO34" s="693"/>
      <c r="RAP34" s="693"/>
      <c r="RAQ34" s="693"/>
      <c r="RAR34" s="693"/>
      <c r="RAS34" s="693"/>
      <c r="RAT34" s="693"/>
      <c r="RAU34" s="693"/>
      <c r="RAV34" s="693"/>
      <c r="RAW34" s="693"/>
      <c r="RAX34" s="693"/>
      <c r="RAY34" s="693"/>
      <c r="RAZ34" s="693"/>
      <c r="RBA34" s="693"/>
      <c r="RBB34" s="693"/>
      <c r="RBC34" s="693"/>
      <c r="RBD34" s="693"/>
      <c r="RBE34" s="693"/>
      <c r="RBF34" s="693"/>
      <c r="RBG34" s="693"/>
      <c r="RBH34" s="693"/>
      <c r="RBI34" s="693"/>
      <c r="RBJ34" s="693"/>
      <c r="RBK34" s="693"/>
      <c r="RBL34" s="693"/>
      <c r="RBM34" s="693"/>
      <c r="RBN34" s="693"/>
      <c r="RBO34" s="693"/>
      <c r="RBP34" s="693"/>
      <c r="RBQ34" s="693"/>
      <c r="RBR34" s="693"/>
      <c r="RBS34" s="693"/>
      <c r="RBT34" s="693"/>
      <c r="RBU34" s="693"/>
      <c r="RBV34" s="693"/>
      <c r="RBW34" s="693"/>
      <c r="RBX34" s="693"/>
      <c r="RBY34" s="693"/>
      <c r="RBZ34" s="693"/>
      <c r="RCA34" s="693"/>
      <c r="RCB34" s="693"/>
      <c r="RCC34" s="693"/>
      <c r="RCD34" s="693"/>
      <c r="RCE34" s="693"/>
      <c r="RCF34" s="693"/>
      <c r="RCG34" s="693"/>
      <c r="RCH34" s="693"/>
      <c r="RCI34" s="693"/>
      <c r="RCJ34" s="693"/>
      <c r="RCK34" s="693"/>
      <c r="RCL34" s="693"/>
      <c r="RCM34" s="693"/>
      <c r="RCN34" s="693"/>
      <c r="RCO34" s="693"/>
      <c r="RCP34" s="693"/>
      <c r="RCQ34" s="693"/>
      <c r="RCR34" s="693"/>
      <c r="RCS34" s="693"/>
      <c r="RCT34" s="693"/>
      <c r="RCU34" s="693"/>
      <c r="RCV34" s="693"/>
      <c r="RCW34" s="693"/>
      <c r="RCX34" s="693"/>
      <c r="RCY34" s="693"/>
      <c r="RCZ34" s="693"/>
      <c r="RDA34" s="693"/>
      <c r="RDB34" s="693"/>
      <c r="RDC34" s="693"/>
      <c r="RDD34" s="693"/>
      <c r="RDE34" s="693"/>
      <c r="RDF34" s="693"/>
      <c r="RDG34" s="693"/>
      <c r="RDH34" s="693"/>
      <c r="RDI34" s="693"/>
      <c r="RDJ34" s="693"/>
      <c r="RDK34" s="693"/>
      <c r="RDL34" s="693"/>
      <c r="RDM34" s="693"/>
      <c r="RDN34" s="693"/>
      <c r="RDO34" s="693"/>
      <c r="RDP34" s="693"/>
      <c r="RDQ34" s="693"/>
      <c r="RDR34" s="693"/>
      <c r="RDS34" s="693"/>
      <c r="RDT34" s="693"/>
      <c r="RDU34" s="693"/>
      <c r="RDV34" s="693"/>
      <c r="RDW34" s="693"/>
      <c r="RDX34" s="693"/>
      <c r="RDY34" s="693"/>
      <c r="RDZ34" s="693"/>
      <c r="REA34" s="693"/>
      <c r="REB34" s="693"/>
      <c r="REC34" s="693"/>
      <c r="RED34" s="693"/>
      <c r="REE34" s="693"/>
      <c r="REF34" s="693"/>
      <c r="REG34" s="693"/>
      <c r="REH34" s="693"/>
      <c r="REI34" s="693"/>
      <c r="REJ34" s="693"/>
      <c r="REK34" s="693"/>
      <c r="REL34" s="693"/>
      <c r="REM34" s="693"/>
      <c r="REN34" s="693"/>
      <c r="REO34" s="693"/>
      <c r="REP34" s="693"/>
      <c r="REQ34" s="693"/>
      <c r="RER34" s="693"/>
      <c r="RES34" s="693"/>
      <c r="RET34" s="693"/>
      <c r="REU34" s="693"/>
      <c r="REV34" s="693"/>
      <c r="REW34" s="693"/>
      <c r="REX34" s="693"/>
      <c r="REY34" s="693"/>
      <c r="REZ34" s="693"/>
      <c r="RFA34" s="693"/>
      <c r="RFB34" s="693"/>
      <c r="RFC34" s="693"/>
      <c r="RFD34" s="693"/>
      <c r="RFE34" s="693"/>
      <c r="RFF34" s="693"/>
      <c r="RFG34" s="693"/>
      <c r="RFH34" s="693"/>
      <c r="RFI34" s="693"/>
      <c r="RFJ34" s="693"/>
      <c r="RFK34" s="693"/>
      <c r="RFL34" s="693"/>
      <c r="RFM34" s="693"/>
      <c r="RFN34" s="693"/>
      <c r="RFO34" s="693"/>
      <c r="RFP34" s="693"/>
      <c r="RFQ34" s="693"/>
      <c r="RFR34" s="693"/>
      <c r="RFS34" s="693"/>
      <c r="RFT34" s="693"/>
      <c r="RFU34" s="693"/>
      <c r="RFV34" s="693"/>
      <c r="RFW34" s="693"/>
      <c r="RFX34" s="693"/>
      <c r="RFY34" s="693"/>
      <c r="RFZ34" s="693"/>
      <c r="RGA34" s="693"/>
      <c r="RGB34" s="693"/>
      <c r="RGC34" s="693"/>
      <c r="RGD34" s="693"/>
      <c r="RGE34" s="693"/>
      <c r="RGF34" s="693"/>
      <c r="RGG34" s="693"/>
      <c r="RGH34" s="693"/>
      <c r="RGI34" s="693"/>
      <c r="RGJ34" s="693"/>
      <c r="RGK34" s="693"/>
      <c r="RGL34" s="693"/>
      <c r="RGM34" s="693"/>
      <c r="RGN34" s="693"/>
      <c r="RGO34" s="693"/>
      <c r="RGP34" s="693"/>
      <c r="RGQ34" s="693"/>
      <c r="RGR34" s="693"/>
      <c r="RGS34" s="693"/>
      <c r="RGT34" s="693"/>
      <c r="RGU34" s="693"/>
      <c r="RGV34" s="693"/>
      <c r="RGW34" s="693"/>
      <c r="RGX34" s="693"/>
      <c r="RGY34" s="693"/>
      <c r="RGZ34" s="693"/>
      <c r="RHA34" s="693"/>
      <c r="RHB34" s="693"/>
      <c r="RHC34" s="693"/>
      <c r="RHD34" s="693"/>
      <c r="RHE34" s="693"/>
      <c r="RHF34" s="693"/>
      <c r="RHG34" s="693"/>
      <c r="RHH34" s="693"/>
      <c r="RHI34" s="693"/>
      <c r="RHJ34" s="693"/>
      <c r="RHK34" s="693"/>
      <c r="RHL34" s="693"/>
      <c r="RHM34" s="693"/>
      <c r="RHN34" s="693"/>
      <c r="RHO34" s="693"/>
      <c r="RHP34" s="693"/>
      <c r="RHQ34" s="693"/>
      <c r="RHR34" s="693"/>
      <c r="RHS34" s="693"/>
      <c r="RHT34" s="693"/>
      <c r="RHU34" s="693"/>
      <c r="RHV34" s="693"/>
      <c r="RHW34" s="693"/>
      <c r="RHX34" s="693"/>
      <c r="RHY34" s="693"/>
      <c r="RHZ34" s="693"/>
      <c r="RIA34" s="693"/>
      <c r="RIB34" s="693"/>
      <c r="RIC34" s="693"/>
      <c r="RID34" s="693"/>
      <c r="RIE34" s="693"/>
      <c r="RIF34" s="693"/>
      <c r="RIG34" s="693"/>
      <c r="RIH34" s="693"/>
      <c r="RII34" s="693"/>
      <c r="RIJ34" s="693"/>
      <c r="RIK34" s="693"/>
      <c r="RIL34" s="693"/>
      <c r="RIM34" s="693"/>
      <c r="RIN34" s="693"/>
      <c r="RIO34" s="693"/>
      <c r="RIP34" s="693"/>
      <c r="RIQ34" s="693"/>
      <c r="RIR34" s="693"/>
      <c r="RIS34" s="693"/>
      <c r="RIT34" s="693"/>
      <c r="RIU34" s="693"/>
      <c r="RIV34" s="693"/>
      <c r="RIW34" s="693"/>
      <c r="RIX34" s="693"/>
      <c r="RIY34" s="693"/>
      <c r="RIZ34" s="693"/>
      <c r="RJA34" s="693"/>
      <c r="RJB34" s="693"/>
      <c r="RJC34" s="693"/>
      <c r="RJD34" s="693"/>
      <c r="RJE34" s="693"/>
      <c r="RJF34" s="693"/>
      <c r="RJG34" s="693"/>
      <c r="RJH34" s="693"/>
      <c r="RJI34" s="693"/>
      <c r="RJJ34" s="693"/>
      <c r="RJK34" s="693"/>
      <c r="RJL34" s="693"/>
      <c r="RJM34" s="693"/>
      <c r="RJN34" s="693"/>
      <c r="RJO34" s="693"/>
      <c r="RJP34" s="693"/>
      <c r="RJQ34" s="693"/>
      <c r="RJR34" s="693"/>
      <c r="RJS34" s="693"/>
      <c r="RJT34" s="693"/>
      <c r="RJU34" s="693"/>
      <c r="RJV34" s="693"/>
      <c r="RJW34" s="693"/>
      <c r="RJX34" s="693"/>
      <c r="RJY34" s="693"/>
      <c r="RJZ34" s="693"/>
      <c r="RKA34" s="693"/>
      <c r="RKB34" s="693"/>
      <c r="RKC34" s="693"/>
      <c r="RKD34" s="693"/>
      <c r="RKE34" s="693"/>
      <c r="RKF34" s="693"/>
      <c r="RKG34" s="693"/>
      <c r="RKH34" s="693"/>
      <c r="RKI34" s="693"/>
      <c r="RKJ34" s="693"/>
      <c r="RKK34" s="693"/>
      <c r="RKL34" s="693"/>
      <c r="RKM34" s="693"/>
      <c r="RKN34" s="693"/>
      <c r="RKO34" s="693"/>
      <c r="RKP34" s="693"/>
      <c r="RKQ34" s="693"/>
      <c r="RKR34" s="693"/>
      <c r="RKS34" s="693"/>
      <c r="RKT34" s="693"/>
      <c r="RKU34" s="693"/>
      <c r="RKV34" s="693"/>
      <c r="RKW34" s="693"/>
      <c r="RKX34" s="693"/>
      <c r="RKY34" s="693"/>
      <c r="RKZ34" s="693"/>
      <c r="RLA34" s="693"/>
      <c r="RLB34" s="693"/>
      <c r="RLC34" s="693"/>
      <c r="RLD34" s="693"/>
      <c r="RLE34" s="693"/>
      <c r="RLF34" s="693"/>
      <c r="RLG34" s="693"/>
      <c r="RLH34" s="693"/>
      <c r="RLI34" s="693"/>
      <c r="RLJ34" s="693"/>
      <c r="RLK34" s="693"/>
      <c r="RLL34" s="693"/>
      <c r="RLM34" s="693"/>
      <c r="RLN34" s="693"/>
      <c r="RLO34" s="693"/>
      <c r="RLP34" s="693"/>
      <c r="RLQ34" s="693"/>
      <c r="RLR34" s="693"/>
      <c r="RLS34" s="693"/>
      <c r="RLT34" s="693"/>
      <c r="RLU34" s="693"/>
      <c r="RLV34" s="693"/>
      <c r="RLW34" s="693"/>
      <c r="RLX34" s="693"/>
      <c r="RLY34" s="693"/>
      <c r="RLZ34" s="693"/>
      <c r="RMA34" s="693"/>
      <c r="RMB34" s="693"/>
      <c r="RMC34" s="693"/>
      <c r="RMD34" s="693"/>
      <c r="RME34" s="693"/>
      <c r="RMF34" s="693"/>
      <c r="RMG34" s="693"/>
      <c r="RMH34" s="693"/>
      <c r="RMI34" s="693"/>
      <c r="RMJ34" s="693"/>
      <c r="RMK34" s="693"/>
      <c r="RML34" s="693"/>
      <c r="RMM34" s="693"/>
      <c r="RMN34" s="693"/>
      <c r="RMO34" s="693"/>
      <c r="RMP34" s="693"/>
      <c r="RMQ34" s="693"/>
      <c r="RMR34" s="693"/>
      <c r="RMS34" s="693"/>
      <c r="RMT34" s="693"/>
      <c r="RMU34" s="693"/>
      <c r="RMV34" s="693"/>
      <c r="RMW34" s="693"/>
      <c r="RMX34" s="693"/>
      <c r="RMY34" s="693"/>
      <c r="RMZ34" s="693"/>
      <c r="RNA34" s="693"/>
      <c r="RNB34" s="693"/>
      <c r="RNC34" s="693"/>
      <c r="RND34" s="693"/>
      <c r="RNE34" s="693"/>
      <c r="RNF34" s="693"/>
      <c r="RNG34" s="693"/>
      <c r="RNH34" s="693"/>
      <c r="RNI34" s="693"/>
      <c r="RNJ34" s="693"/>
      <c r="RNK34" s="693"/>
      <c r="RNL34" s="693"/>
      <c r="RNM34" s="693"/>
      <c r="RNN34" s="693"/>
      <c r="RNO34" s="693"/>
      <c r="RNP34" s="693"/>
      <c r="RNQ34" s="693"/>
      <c r="RNR34" s="693"/>
      <c r="RNS34" s="693"/>
      <c r="RNT34" s="693"/>
      <c r="RNU34" s="693"/>
      <c r="RNV34" s="693"/>
      <c r="RNW34" s="693"/>
      <c r="RNX34" s="693"/>
      <c r="RNY34" s="693"/>
      <c r="RNZ34" s="693"/>
      <c r="ROA34" s="693"/>
      <c r="ROB34" s="693"/>
      <c r="ROC34" s="693"/>
      <c r="ROD34" s="693"/>
      <c r="ROE34" s="693"/>
      <c r="ROF34" s="693"/>
      <c r="ROG34" s="693"/>
      <c r="ROH34" s="693"/>
      <c r="ROI34" s="693"/>
      <c r="ROJ34" s="693"/>
      <c r="ROK34" s="693"/>
      <c r="ROL34" s="693"/>
      <c r="ROM34" s="693"/>
      <c r="RON34" s="693"/>
      <c r="ROO34" s="693"/>
      <c r="ROP34" s="693"/>
      <c r="ROQ34" s="693"/>
      <c r="ROR34" s="693"/>
      <c r="ROS34" s="693"/>
      <c r="ROT34" s="693"/>
      <c r="ROU34" s="693"/>
      <c r="ROV34" s="693"/>
      <c r="ROW34" s="693"/>
      <c r="ROX34" s="693"/>
      <c r="ROY34" s="693"/>
      <c r="ROZ34" s="693"/>
      <c r="RPA34" s="693"/>
      <c r="RPB34" s="693"/>
      <c r="RPC34" s="693"/>
      <c r="RPD34" s="693"/>
      <c r="RPE34" s="693"/>
      <c r="RPF34" s="693"/>
      <c r="RPG34" s="693"/>
      <c r="RPH34" s="693"/>
      <c r="RPI34" s="693"/>
      <c r="RPJ34" s="693"/>
      <c r="RPK34" s="693"/>
      <c r="RPL34" s="693"/>
      <c r="RPM34" s="693"/>
      <c r="RPN34" s="693"/>
      <c r="RPO34" s="693"/>
      <c r="RPP34" s="693"/>
      <c r="RPQ34" s="693"/>
      <c r="RPR34" s="693"/>
      <c r="RPS34" s="693"/>
      <c r="RPT34" s="693"/>
      <c r="RPU34" s="693"/>
      <c r="RPV34" s="693"/>
      <c r="RPW34" s="693"/>
      <c r="RPX34" s="693"/>
      <c r="RPY34" s="693"/>
      <c r="RPZ34" s="693"/>
      <c r="RQA34" s="693"/>
      <c r="RQB34" s="693"/>
      <c r="RQC34" s="693"/>
      <c r="RQD34" s="693"/>
      <c r="RQE34" s="693"/>
      <c r="RQF34" s="693"/>
      <c r="RQG34" s="693"/>
      <c r="RQH34" s="693"/>
      <c r="RQI34" s="693"/>
      <c r="RQJ34" s="693"/>
      <c r="RQK34" s="693"/>
      <c r="RQL34" s="693"/>
      <c r="RQM34" s="693"/>
      <c r="RQN34" s="693"/>
      <c r="RQO34" s="693"/>
      <c r="RQP34" s="693"/>
      <c r="RQQ34" s="693"/>
      <c r="RQR34" s="693"/>
      <c r="RQS34" s="693"/>
      <c r="RQT34" s="693"/>
      <c r="RQU34" s="693"/>
      <c r="RQV34" s="693"/>
      <c r="RQW34" s="693"/>
      <c r="RQX34" s="693"/>
      <c r="RQY34" s="693"/>
      <c r="RQZ34" s="693"/>
      <c r="RRA34" s="693"/>
      <c r="RRB34" s="693"/>
      <c r="RRC34" s="693"/>
      <c r="RRD34" s="693"/>
      <c r="RRE34" s="693"/>
      <c r="RRF34" s="693"/>
      <c r="RRG34" s="693"/>
      <c r="RRH34" s="693"/>
      <c r="RRI34" s="693"/>
      <c r="RRJ34" s="693"/>
      <c r="RRK34" s="693"/>
      <c r="RRL34" s="693"/>
      <c r="RRM34" s="693"/>
      <c r="RRN34" s="693"/>
      <c r="RRO34" s="693"/>
      <c r="RRP34" s="693"/>
      <c r="RRQ34" s="693"/>
      <c r="RRR34" s="693"/>
      <c r="RRS34" s="693"/>
      <c r="RRT34" s="693"/>
      <c r="RRU34" s="693"/>
      <c r="RRV34" s="693"/>
      <c r="RRW34" s="693"/>
      <c r="RRX34" s="693"/>
      <c r="RRY34" s="693"/>
      <c r="RRZ34" s="693"/>
      <c r="RSA34" s="693"/>
      <c r="RSB34" s="693"/>
      <c r="RSC34" s="693"/>
      <c r="RSD34" s="693"/>
      <c r="RSE34" s="693"/>
      <c r="RSF34" s="693"/>
      <c r="RSG34" s="693"/>
      <c r="RSH34" s="693"/>
      <c r="RSI34" s="693"/>
      <c r="RSJ34" s="693"/>
      <c r="RSK34" s="693"/>
      <c r="RSL34" s="693"/>
      <c r="RSM34" s="693"/>
      <c r="RSN34" s="693"/>
      <c r="RSO34" s="693"/>
      <c r="RSP34" s="693"/>
      <c r="RSQ34" s="693"/>
      <c r="RSR34" s="693"/>
      <c r="RSS34" s="693"/>
      <c r="RST34" s="693"/>
      <c r="RSU34" s="693"/>
      <c r="RSV34" s="693"/>
      <c r="RSW34" s="693"/>
      <c r="RSX34" s="693"/>
      <c r="RSY34" s="693"/>
      <c r="RSZ34" s="693"/>
      <c r="RTA34" s="693"/>
      <c r="RTB34" s="693"/>
      <c r="RTC34" s="693"/>
      <c r="RTD34" s="693"/>
      <c r="RTE34" s="693"/>
      <c r="RTF34" s="693"/>
      <c r="RTG34" s="693"/>
      <c r="RTH34" s="693"/>
      <c r="RTI34" s="693"/>
      <c r="RTJ34" s="693"/>
      <c r="RTK34" s="693"/>
      <c r="RTL34" s="693"/>
      <c r="RTM34" s="693"/>
      <c r="RTN34" s="693"/>
      <c r="RTO34" s="693"/>
      <c r="RTP34" s="693"/>
      <c r="RTQ34" s="693"/>
      <c r="RTR34" s="693"/>
      <c r="RTS34" s="693"/>
      <c r="RTT34" s="693"/>
      <c r="RTU34" s="693"/>
      <c r="RTV34" s="693"/>
      <c r="RTW34" s="693"/>
      <c r="RTX34" s="693"/>
      <c r="RTY34" s="693"/>
      <c r="RTZ34" s="693"/>
      <c r="RUA34" s="693"/>
      <c r="RUB34" s="693"/>
      <c r="RUC34" s="693"/>
      <c r="RUD34" s="693"/>
      <c r="RUE34" s="693"/>
      <c r="RUF34" s="693"/>
      <c r="RUG34" s="693"/>
      <c r="RUH34" s="693"/>
      <c r="RUI34" s="693"/>
      <c r="RUJ34" s="693"/>
      <c r="RUK34" s="693"/>
      <c r="RUL34" s="693"/>
      <c r="RUM34" s="693"/>
      <c r="RUN34" s="693"/>
      <c r="RUO34" s="693"/>
      <c r="RUP34" s="693"/>
      <c r="RUQ34" s="693"/>
      <c r="RUR34" s="693"/>
      <c r="RUS34" s="693"/>
      <c r="RUT34" s="693"/>
      <c r="RUU34" s="693"/>
      <c r="RUV34" s="693"/>
      <c r="RUW34" s="693"/>
      <c r="RUX34" s="693"/>
      <c r="RUY34" s="693"/>
      <c r="RUZ34" s="693"/>
      <c r="RVA34" s="693"/>
      <c r="RVB34" s="693"/>
      <c r="RVC34" s="693"/>
      <c r="RVD34" s="693"/>
      <c r="RVE34" s="693"/>
      <c r="RVF34" s="693"/>
      <c r="RVG34" s="693"/>
      <c r="RVH34" s="693"/>
      <c r="RVI34" s="693"/>
      <c r="RVJ34" s="693"/>
      <c r="RVK34" s="693"/>
      <c r="RVL34" s="693"/>
      <c r="RVM34" s="693"/>
      <c r="RVN34" s="693"/>
      <c r="RVO34" s="693"/>
      <c r="RVP34" s="693"/>
      <c r="RVQ34" s="693"/>
      <c r="RVR34" s="693"/>
      <c r="RVS34" s="693"/>
      <c r="RVT34" s="693"/>
      <c r="RVU34" s="693"/>
      <c r="RVV34" s="693"/>
      <c r="RVW34" s="693"/>
      <c r="RVX34" s="693"/>
      <c r="RVY34" s="693"/>
      <c r="RVZ34" s="693"/>
      <c r="RWA34" s="693"/>
      <c r="RWB34" s="693"/>
      <c r="RWC34" s="693"/>
      <c r="RWD34" s="693"/>
      <c r="RWE34" s="693"/>
      <c r="RWF34" s="693"/>
      <c r="RWG34" s="693"/>
      <c r="RWH34" s="693"/>
      <c r="RWI34" s="693"/>
      <c r="RWJ34" s="693"/>
      <c r="RWK34" s="693"/>
      <c r="RWL34" s="693"/>
      <c r="RWM34" s="693"/>
      <c r="RWN34" s="693"/>
      <c r="RWO34" s="693"/>
      <c r="RWP34" s="693"/>
      <c r="RWQ34" s="693"/>
      <c r="RWR34" s="693"/>
      <c r="RWS34" s="693"/>
      <c r="RWT34" s="693"/>
      <c r="RWU34" s="693"/>
      <c r="RWV34" s="693"/>
      <c r="RWW34" s="693"/>
      <c r="RWX34" s="693"/>
      <c r="RWY34" s="693"/>
      <c r="RWZ34" s="693"/>
      <c r="RXA34" s="693"/>
      <c r="RXB34" s="693"/>
      <c r="RXC34" s="693"/>
      <c r="RXD34" s="693"/>
      <c r="RXE34" s="693"/>
      <c r="RXF34" s="693"/>
      <c r="RXG34" s="693"/>
      <c r="RXH34" s="693"/>
      <c r="RXI34" s="693"/>
      <c r="RXJ34" s="693"/>
      <c r="RXK34" s="693"/>
      <c r="RXL34" s="693"/>
      <c r="RXM34" s="693"/>
      <c r="RXN34" s="693"/>
      <c r="RXO34" s="693"/>
      <c r="RXP34" s="693"/>
      <c r="RXQ34" s="693"/>
      <c r="RXR34" s="693"/>
      <c r="RXS34" s="693"/>
      <c r="RXT34" s="693"/>
      <c r="RXU34" s="693"/>
      <c r="RXV34" s="693"/>
      <c r="RXW34" s="693"/>
      <c r="RXX34" s="693"/>
      <c r="RXY34" s="693"/>
      <c r="RXZ34" s="693"/>
      <c r="RYA34" s="693"/>
      <c r="RYB34" s="693"/>
      <c r="RYC34" s="693"/>
      <c r="RYD34" s="693"/>
      <c r="RYE34" s="693"/>
      <c r="RYF34" s="693"/>
      <c r="RYG34" s="693"/>
      <c r="RYH34" s="693"/>
      <c r="RYI34" s="693"/>
      <c r="RYJ34" s="693"/>
      <c r="RYK34" s="693"/>
      <c r="RYL34" s="693"/>
      <c r="RYM34" s="693"/>
      <c r="RYN34" s="693"/>
      <c r="RYO34" s="693"/>
      <c r="RYP34" s="693"/>
      <c r="RYQ34" s="693"/>
      <c r="RYR34" s="693"/>
      <c r="RYS34" s="693"/>
      <c r="RYT34" s="693"/>
      <c r="RYU34" s="693"/>
      <c r="RYV34" s="693"/>
      <c r="RYW34" s="693"/>
      <c r="RYX34" s="693"/>
      <c r="RYY34" s="693"/>
      <c r="RYZ34" s="693"/>
      <c r="RZA34" s="693"/>
      <c r="RZB34" s="693"/>
      <c r="RZC34" s="693"/>
      <c r="RZD34" s="693"/>
      <c r="RZE34" s="693"/>
      <c r="RZF34" s="693"/>
      <c r="RZG34" s="693"/>
      <c r="RZH34" s="693"/>
      <c r="RZI34" s="693"/>
      <c r="RZJ34" s="693"/>
      <c r="RZK34" s="693"/>
      <c r="RZL34" s="693"/>
      <c r="RZM34" s="693"/>
      <c r="RZN34" s="693"/>
      <c r="RZO34" s="693"/>
      <c r="RZP34" s="693"/>
      <c r="RZQ34" s="693"/>
      <c r="RZR34" s="693"/>
      <c r="RZS34" s="693"/>
      <c r="RZT34" s="693"/>
      <c r="RZU34" s="693"/>
      <c r="RZV34" s="693"/>
      <c r="RZW34" s="693"/>
      <c r="RZX34" s="693"/>
      <c r="RZY34" s="693"/>
      <c r="RZZ34" s="693"/>
      <c r="SAA34" s="693"/>
      <c r="SAB34" s="693"/>
      <c r="SAC34" s="693"/>
      <c r="SAD34" s="693"/>
      <c r="SAE34" s="693"/>
      <c r="SAF34" s="693"/>
      <c r="SAG34" s="693"/>
      <c r="SAH34" s="693"/>
      <c r="SAI34" s="693"/>
      <c r="SAJ34" s="693"/>
      <c r="SAK34" s="693"/>
      <c r="SAL34" s="693"/>
      <c r="SAM34" s="693"/>
      <c r="SAN34" s="693"/>
      <c r="SAO34" s="693"/>
      <c r="SAP34" s="693"/>
      <c r="SAQ34" s="693"/>
      <c r="SAR34" s="693"/>
      <c r="SAS34" s="693"/>
      <c r="SAT34" s="693"/>
      <c r="SAU34" s="693"/>
      <c r="SAV34" s="693"/>
      <c r="SAW34" s="693"/>
      <c r="SAX34" s="693"/>
      <c r="SAY34" s="693"/>
      <c r="SAZ34" s="693"/>
      <c r="SBA34" s="693"/>
      <c r="SBB34" s="693"/>
      <c r="SBC34" s="693"/>
      <c r="SBD34" s="693"/>
      <c r="SBE34" s="693"/>
      <c r="SBF34" s="693"/>
      <c r="SBG34" s="693"/>
      <c r="SBH34" s="693"/>
      <c r="SBI34" s="693"/>
      <c r="SBJ34" s="693"/>
      <c r="SBK34" s="693"/>
      <c r="SBL34" s="693"/>
      <c r="SBM34" s="693"/>
      <c r="SBN34" s="693"/>
      <c r="SBO34" s="693"/>
      <c r="SBP34" s="693"/>
      <c r="SBQ34" s="693"/>
      <c r="SBR34" s="693"/>
      <c r="SBS34" s="693"/>
      <c r="SBT34" s="693"/>
      <c r="SBU34" s="693"/>
      <c r="SBV34" s="693"/>
      <c r="SBW34" s="693"/>
      <c r="SBX34" s="693"/>
      <c r="SBY34" s="693"/>
      <c r="SBZ34" s="693"/>
      <c r="SCA34" s="693"/>
      <c r="SCB34" s="693"/>
      <c r="SCC34" s="693"/>
      <c r="SCD34" s="693"/>
      <c r="SCE34" s="693"/>
      <c r="SCF34" s="693"/>
      <c r="SCG34" s="693"/>
      <c r="SCH34" s="693"/>
      <c r="SCI34" s="693"/>
      <c r="SCJ34" s="693"/>
      <c r="SCK34" s="693"/>
      <c r="SCL34" s="693"/>
      <c r="SCM34" s="693"/>
      <c r="SCN34" s="693"/>
      <c r="SCO34" s="693"/>
      <c r="SCP34" s="693"/>
      <c r="SCQ34" s="693"/>
      <c r="SCR34" s="693"/>
      <c r="SCS34" s="693"/>
      <c r="SCT34" s="693"/>
      <c r="SCU34" s="693"/>
      <c r="SCV34" s="693"/>
      <c r="SCW34" s="693"/>
      <c r="SCX34" s="693"/>
      <c r="SCY34" s="693"/>
      <c r="SCZ34" s="693"/>
      <c r="SDA34" s="693"/>
      <c r="SDB34" s="693"/>
      <c r="SDC34" s="693"/>
      <c r="SDD34" s="693"/>
      <c r="SDE34" s="693"/>
      <c r="SDF34" s="693"/>
      <c r="SDG34" s="693"/>
      <c r="SDH34" s="693"/>
      <c r="SDI34" s="693"/>
      <c r="SDJ34" s="693"/>
      <c r="SDK34" s="693"/>
      <c r="SDL34" s="693"/>
      <c r="SDM34" s="693"/>
      <c r="SDN34" s="693"/>
      <c r="SDO34" s="693"/>
      <c r="SDP34" s="693"/>
      <c r="SDQ34" s="693"/>
      <c r="SDR34" s="693"/>
      <c r="SDS34" s="693"/>
      <c r="SDT34" s="693"/>
      <c r="SDU34" s="693"/>
      <c r="SDV34" s="693"/>
      <c r="SDW34" s="693"/>
      <c r="SDX34" s="693"/>
      <c r="SDY34" s="693"/>
      <c r="SDZ34" s="693"/>
      <c r="SEA34" s="693"/>
      <c r="SEB34" s="693"/>
      <c r="SEC34" s="693"/>
      <c r="SED34" s="693"/>
      <c r="SEE34" s="693"/>
      <c r="SEF34" s="693"/>
      <c r="SEG34" s="693"/>
      <c r="SEH34" s="693"/>
      <c r="SEI34" s="693"/>
      <c r="SEJ34" s="693"/>
      <c r="SEK34" s="693"/>
      <c r="SEL34" s="693"/>
      <c r="SEM34" s="693"/>
      <c r="SEN34" s="693"/>
      <c r="SEO34" s="693"/>
      <c r="SEP34" s="693"/>
      <c r="SEQ34" s="693"/>
      <c r="SER34" s="693"/>
      <c r="SES34" s="693"/>
      <c r="SET34" s="693"/>
      <c r="SEU34" s="693"/>
      <c r="SEV34" s="693"/>
      <c r="SEW34" s="693"/>
      <c r="SEX34" s="693"/>
      <c r="SEY34" s="693"/>
      <c r="SEZ34" s="693"/>
      <c r="SFA34" s="693"/>
      <c r="SFB34" s="693"/>
      <c r="SFC34" s="693"/>
      <c r="SFD34" s="693"/>
      <c r="SFE34" s="693"/>
      <c r="SFF34" s="693"/>
      <c r="SFG34" s="693"/>
      <c r="SFH34" s="693"/>
      <c r="SFI34" s="693"/>
      <c r="SFJ34" s="693"/>
      <c r="SFK34" s="693"/>
      <c r="SFL34" s="693"/>
      <c r="SFM34" s="693"/>
      <c r="SFN34" s="693"/>
      <c r="SFO34" s="693"/>
      <c r="SFP34" s="693"/>
      <c r="SFQ34" s="693"/>
      <c r="SFR34" s="693"/>
      <c r="SFS34" s="693"/>
      <c r="SFT34" s="693"/>
      <c r="SFU34" s="693"/>
      <c r="SFV34" s="693"/>
      <c r="SFW34" s="693"/>
      <c r="SFX34" s="693"/>
      <c r="SFY34" s="693"/>
      <c r="SFZ34" s="693"/>
      <c r="SGA34" s="693"/>
      <c r="SGB34" s="693"/>
      <c r="SGC34" s="693"/>
      <c r="SGD34" s="693"/>
      <c r="SGE34" s="693"/>
      <c r="SGF34" s="693"/>
      <c r="SGG34" s="693"/>
      <c r="SGH34" s="693"/>
      <c r="SGI34" s="693"/>
      <c r="SGJ34" s="693"/>
      <c r="SGK34" s="693"/>
      <c r="SGL34" s="693"/>
      <c r="SGM34" s="693"/>
      <c r="SGN34" s="693"/>
      <c r="SGO34" s="693"/>
      <c r="SGP34" s="693"/>
      <c r="SGQ34" s="693"/>
      <c r="SGR34" s="693"/>
      <c r="SGS34" s="693"/>
      <c r="SGT34" s="693"/>
      <c r="SGU34" s="693"/>
      <c r="SGV34" s="693"/>
      <c r="SGW34" s="693"/>
      <c r="SGX34" s="693"/>
      <c r="SGY34" s="693"/>
      <c r="SGZ34" s="693"/>
      <c r="SHA34" s="693"/>
      <c r="SHB34" s="693"/>
      <c r="SHC34" s="693"/>
      <c r="SHD34" s="693"/>
      <c r="SHE34" s="693"/>
      <c r="SHF34" s="693"/>
      <c r="SHG34" s="693"/>
      <c r="SHH34" s="693"/>
      <c r="SHI34" s="693"/>
      <c r="SHJ34" s="693"/>
      <c r="SHK34" s="693"/>
      <c r="SHL34" s="693"/>
      <c r="SHM34" s="693"/>
      <c r="SHN34" s="693"/>
      <c r="SHO34" s="693"/>
      <c r="SHP34" s="693"/>
      <c r="SHQ34" s="693"/>
      <c r="SHR34" s="693"/>
      <c r="SHS34" s="693"/>
      <c r="SHT34" s="693"/>
      <c r="SHU34" s="693"/>
      <c r="SHV34" s="693"/>
      <c r="SHW34" s="693"/>
      <c r="SHX34" s="693"/>
      <c r="SHY34" s="693"/>
      <c r="SHZ34" s="693"/>
      <c r="SIA34" s="693"/>
      <c r="SIB34" s="693"/>
      <c r="SIC34" s="693"/>
      <c r="SID34" s="693"/>
      <c r="SIE34" s="693"/>
      <c r="SIF34" s="693"/>
      <c r="SIG34" s="693"/>
      <c r="SIH34" s="693"/>
      <c r="SII34" s="693"/>
      <c r="SIJ34" s="693"/>
      <c r="SIK34" s="693"/>
      <c r="SIL34" s="693"/>
      <c r="SIM34" s="693"/>
      <c r="SIN34" s="693"/>
      <c r="SIO34" s="693"/>
      <c r="SIP34" s="693"/>
      <c r="SIQ34" s="693"/>
      <c r="SIR34" s="693"/>
      <c r="SIS34" s="693"/>
      <c r="SIT34" s="693"/>
      <c r="SIU34" s="693"/>
      <c r="SIV34" s="693"/>
      <c r="SIW34" s="693"/>
      <c r="SIX34" s="693"/>
      <c r="SIY34" s="693"/>
      <c r="SIZ34" s="693"/>
      <c r="SJA34" s="693"/>
      <c r="SJB34" s="693"/>
      <c r="SJC34" s="693"/>
      <c r="SJD34" s="693"/>
      <c r="SJE34" s="693"/>
      <c r="SJF34" s="693"/>
      <c r="SJG34" s="693"/>
      <c r="SJH34" s="693"/>
      <c r="SJI34" s="693"/>
      <c r="SJJ34" s="693"/>
      <c r="SJK34" s="693"/>
      <c r="SJL34" s="693"/>
      <c r="SJM34" s="693"/>
      <c r="SJN34" s="693"/>
      <c r="SJO34" s="693"/>
      <c r="SJP34" s="693"/>
      <c r="SJQ34" s="693"/>
      <c r="SJR34" s="693"/>
      <c r="SJS34" s="693"/>
      <c r="SJT34" s="693"/>
      <c r="SJU34" s="693"/>
      <c r="SJV34" s="693"/>
      <c r="SJW34" s="693"/>
      <c r="SJX34" s="693"/>
      <c r="SJY34" s="693"/>
      <c r="SJZ34" s="693"/>
      <c r="SKA34" s="693"/>
      <c r="SKB34" s="693"/>
      <c r="SKC34" s="693"/>
      <c r="SKD34" s="693"/>
      <c r="SKE34" s="693"/>
      <c r="SKF34" s="693"/>
      <c r="SKG34" s="693"/>
      <c r="SKH34" s="693"/>
      <c r="SKI34" s="693"/>
      <c r="SKJ34" s="693"/>
      <c r="SKK34" s="693"/>
      <c r="SKL34" s="693"/>
      <c r="SKM34" s="693"/>
      <c r="SKN34" s="693"/>
      <c r="SKO34" s="693"/>
      <c r="SKP34" s="693"/>
      <c r="SKQ34" s="693"/>
      <c r="SKR34" s="693"/>
      <c r="SKS34" s="693"/>
      <c r="SKT34" s="693"/>
      <c r="SKU34" s="693"/>
      <c r="SKV34" s="693"/>
      <c r="SKW34" s="693"/>
      <c r="SKX34" s="693"/>
      <c r="SKY34" s="693"/>
      <c r="SKZ34" s="693"/>
      <c r="SLA34" s="693"/>
      <c r="SLB34" s="693"/>
      <c r="SLC34" s="693"/>
      <c r="SLD34" s="693"/>
      <c r="SLE34" s="693"/>
      <c r="SLF34" s="693"/>
      <c r="SLG34" s="693"/>
      <c r="SLH34" s="693"/>
      <c r="SLI34" s="693"/>
      <c r="SLJ34" s="693"/>
      <c r="SLK34" s="693"/>
      <c r="SLL34" s="693"/>
      <c r="SLM34" s="693"/>
      <c r="SLN34" s="693"/>
      <c r="SLO34" s="693"/>
      <c r="SLP34" s="693"/>
      <c r="SLQ34" s="693"/>
      <c r="SLR34" s="693"/>
      <c r="SLS34" s="693"/>
      <c r="SLT34" s="693"/>
      <c r="SLU34" s="693"/>
      <c r="SLV34" s="693"/>
      <c r="SLW34" s="693"/>
      <c r="SLX34" s="693"/>
      <c r="SLY34" s="693"/>
      <c r="SLZ34" s="693"/>
      <c r="SMA34" s="693"/>
      <c r="SMB34" s="693"/>
      <c r="SMC34" s="693"/>
      <c r="SMD34" s="693"/>
      <c r="SME34" s="693"/>
      <c r="SMF34" s="693"/>
      <c r="SMG34" s="693"/>
      <c r="SMH34" s="693"/>
      <c r="SMI34" s="693"/>
      <c r="SMJ34" s="693"/>
      <c r="SMK34" s="693"/>
      <c r="SML34" s="693"/>
      <c r="SMM34" s="693"/>
      <c r="SMN34" s="693"/>
      <c r="SMO34" s="693"/>
      <c r="SMP34" s="693"/>
      <c r="SMQ34" s="693"/>
      <c r="SMR34" s="693"/>
      <c r="SMS34" s="693"/>
      <c r="SMT34" s="693"/>
      <c r="SMU34" s="693"/>
      <c r="SMV34" s="693"/>
      <c r="SMW34" s="693"/>
      <c r="SMX34" s="693"/>
      <c r="SMY34" s="693"/>
      <c r="SMZ34" s="693"/>
      <c r="SNA34" s="693"/>
      <c r="SNB34" s="693"/>
      <c r="SNC34" s="693"/>
      <c r="SND34" s="693"/>
      <c r="SNE34" s="693"/>
      <c r="SNF34" s="693"/>
      <c r="SNG34" s="693"/>
      <c r="SNH34" s="693"/>
      <c r="SNI34" s="693"/>
      <c r="SNJ34" s="693"/>
      <c r="SNK34" s="693"/>
      <c r="SNL34" s="693"/>
      <c r="SNM34" s="693"/>
      <c r="SNN34" s="693"/>
      <c r="SNO34" s="693"/>
      <c r="SNP34" s="693"/>
      <c r="SNQ34" s="693"/>
      <c r="SNR34" s="693"/>
      <c r="SNS34" s="693"/>
      <c r="SNT34" s="693"/>
      <c r="SNU34" s="693"/>
      <c r="SNV34" s="693"/>
      <c r="SNW34" s="693"/>
      <c r="SNX34" s="693"/>
      <c r="SNY34" s="693"/>
      <c r="SNZ34" s="693"/>
      <c r="SOA34" s="693"/>
      <c r="SOB34" s="693"/>
      <c r="SOC34" s="693"/>
      <c r="SOD34" s="693"/>
      <c r="SOE34" s="693"/>
      <c r="SOF34" s="693"/>
      <c r="SOG34" s="693"/>
      <c r="SOH34" s="693"/>
      <c r="SOI34" s="693"/>
      <c r="SOJ34" s="693"/>
      <c r="SOK34" s="693"/>
      <c r="SOL34" s="693"/>
      <c r="SOM34" s="693"/>
      <c r="SON34" s="693"/>
      <c r="SOO34" s="693"/>
      <c r="SOP34" s="693"/>
      <c r="SOQ34" s="693"/>
      <c r="SOR34" s="693"/>
      <c r="SOS34" s="693"/>
      <c r="SOT34" s="693"/>
      <c r="SOU34" s="693"/>
      <c r="SOV34" s="693"/>
      <c r="SOW34" s="693"/>
      <c r="SOX34" s="693"/>
      <c r="SOY34" s="693"/>
      <c r="SOZ34" s="693"/>
      <c r="SPA34" s="693"/>
      <c r="SPB34" s="693"/>
      <c r="SPC34" s="693"/>
      <c r="SPD34" s="693"/>
      <c r="SPE34" s="693"/>
      <c r="SPF34" s="693"/>
      <c r="SPG34" s="693"/>
      <c r="SPH34" s="693"/>
      <c r="SPI34" s="693"/>
      <c r="SPJ34" s="693"/>
      <c r="SPK34" s="693"/>
      <c r="SPL34" s="693"/>
      <c r="SPM34" s="693"/>
      <c r="SPN34" s="693"/>
      <c r="SPO34" s="693"/>
      <c r="SPP34" s="693"/>
      <c r="SPQ34" s="693"/>
      <c r="SPR34" s="693"/>
      <c r="SPS34" s="693"/>
      <c r="SPT34" s="693"/>
      <c r="SPU34" s="693"/>
      <c r="SPV34" s="693"/>
      <c r="SPW34" s="693"/>
      <c r="SPX34" s="693"/>
      <c r="SPY34" s="693"/>
      <c r="SPZ34" s="693"/>
      <c r="SQA34" s="693"/>
      <c r="SQB34" s="693"/>
      <c r="SQC34" s="693"/>
      <c r="SQD34" s="693"/>
      <c r="SQE34" s="693"/>
      <c r="SQF34" s="693"/>
      <c r="SQG34" s="693"/>
      <c r="SQH34" s="693"/>
      <c r="SQI34" s="693"/>
      <c r="SQJ34" s="693"/>
      <c r="SQK34" s="693"/>
      <c r="SQL34" s="693"/>
      <c r="SQM34" s="693"/>
      <c r="SQN34" s="693"/>
      <c r="SQO34" s="693"/>
      <c r="SQP34" s="693"/>
      <c r="SQQ34" s="693"/>
      <c r="SQR34" s="693"/>
      <c r="SQS34" s="693"/>
      <c r="SQT34" s="693"/>
      <c r="SQU34" s="693"/>
      <c r="SQV34" s="693"/>
      <c r="SQW34" s="693"/>
      <c r="SQX34" s="693"/>
      <c r="SQY34" s="693"/>
      <c r="SQZ34" s="693"/>
      <c r="SRA34" s="693"/>
      <c r="SRB34" s="693"/>
      <c r="SRC34" s="693"/>
      <c r="SRD34" s="693"/>
      <c r="SRE34" s="693"/>
      <c r="SRF34" s="693"/>
      <c r="SRG34" s="693"/>
      <c r="SRH34" s="693"/>
      <c r="SRI34" s="693"/>
      <c r="SRJ34" s="693"/>
      <c r="SRK34" s="693"/>
      <c r="SRL34" s="693"/>
      <c r="SRM34" s="693"/>
      <c r="SRN34" s="693"/>
      <c r="SRO34" s="693"/>
      <c r="SRP34" s="693"/>
      <c r="SRQ34" s="693"/>
      <c r="SRR34" s="693"/>
      <c r="SRS34" s="693"/>
      <c r="SRT34" s="693"/>
      <c r="SRU34" s="693"/>
      <c r="SRV34" s="693"/>
      <c r="SRW34" s="693"/>
      <c r="SRX34" s="693"/>
      <c r="SRY34" s="693"/>
      <c r="SRZ34" s="693"/>
      <c r="SSA34" s="693"/>
      <c r="SSB34" s="693"/>
      <c r="SSC34" s="693"/>
      <c r="SSD34" s="693"/>
      <c r="SSE34" s="693"/>
      <c r="SSF34" s="693"/>
      <c r="SSG34" s="693"/>
      <c r="SSH34" s="693"/>
      <c r="SSI34" s="693"/>
      <c r="SSJ34" s="693"/>
      <c r="SSK34" s="693"/>
      <c r="SSL34" s="693"/>
      <c r="SSM34" s="693"/>
      <c r="SSN34" s="693"/>
      <c r="SSO34" s="693"/>
      <c r="SSP34" s="693"/>
      <c r="SSQ34" s="693"/>
      <c r="SSR34" s="693"/>
      <c r="SSS34" s="693"/>
      <c r="SST34" s="693"/>
      <c r="SSU34" s="693"/>
      <c r="SSV34" s="693"/>
      <c r="SSW34" s="693"/>
      <c r="SSX34" s="693"/>
      <c r="SSY34" s="693"/>
      <c r="SSZ34" s="693"/>
      <c r="STA34" s="693"/>
      <c r="STB34" s="693"/>
      <c r="STC34" s="693"/>
      <c r="STD34" s="693"/>
      <c r="STE34" s="693"/>
      <c r="STF34" s="693"/>
      <c r="STG34" s="693"/>
      <c r="STH34" s="693"/>
      <c r="STI34" s="693"/>
      <c r="STJ34" s="693"/>
      <c r="STK34" s="693"/>
      <c r="STL34" s="693"/>
      <c r="STM34" s="693"/>
      <c r="STN34" s="693"/>
      <c r="STO34" s="693"/>
      <c r="STP34" s="693"/>
      <c r="STQ34" s="693"/>
      <c r="STR34" s="693"/>
      <c r="STS34" s="693"/>
      <c r="STT34" s="693"/>
      <c r="STU34" s="693"/>
      <c r="STV34" s="693"/>
      <c r="STW34" s="693"/>
      <c r="STX34" s="693"/>
      <c r="STY34" s="693"/>
      <c r="STZ34" s="693"/>
      <c r="SUA34" s="693"/>
      <c r="SUB34" s="693"/>
      <c r="SUC34" s="693"/>
      <c r="SUD34" s="693"/>
      <c r="SUE34" s="693"/>
      <c r="SUF34" s="693"/>
      <c r="SUG34" s="693"/>
      <c r="SUH34" s="693"/>
      <c r="SUI34" s="693"/>
      <c r="SUJ34" s="693"/>
      <c r="SUK34" s="693"/>
      <c r="SUL34" s="693"/>
      <c r="SUM34" s="693"/>
      <c r="SUN34" s="693"/>
      <c r="SUO34" s="693"/>
      <c r="SUP34" s="693"/>
      <c r="SUQ34" s="693"/>
      <c r="SUR34" s="693"/>
      <c r="SUS34" s="693"/>
      <c r="SUT34" s="693"/>
      <c r="SUU34" s="693"/>
      <c r="SUV34" s="693"/>
      <c r="SUW34" s="693"/>
      <c r="SUX34" s="693"/>
      <c r="SUY34" s="693"/>
      <c r="SUZ34" s="693"/>
      <c r="SVA34" s="693"/>
      <c r="SVB34" s="693"/>
      <c r="SVC34" s="693"/>
      <c r="SVD34" s="693"/>
      <c r="SVE34" s="693"/>
      <c r="SVF34" s="693"/>
      <c r="SVG34" s="693"/>
      <c r="SVH34" s="693"/>
      <c r="SVI34" s="693"/>
      <c r="SVJ34" s="693"/>
      <c r="SVK34" s="693"/>
      <c r="SVL34" s="693"/>
      <c r="SVM34" s="693"/>
      <c r="SVN34" s="693"/>
      <c r="SVO34" s="693"/>
      <c r="SVP34" s="693"/>
      <c r="SVQ34" s="693"/>
      <c r="SVR34" s="693"/>
      <c r="SVS34" s="693"/>
      <c r="SVT34" s="693"/>
      <c r="SVU34" s="693"/>
      <c r="SVV34" s="693"/>
      <c r="SVW34" s="693"/>
      <c r="SVX34" s="693"/>
      <c r="SVY34" s="693"/>
      <c r="SVZ34" s="693"/>
      <c r="SWA34" s="693"/>
      <c r="SWB34" s="693"/>
      <c r="SWC34" s="693"/>
      <c r="SWD34" s="693"/>
      <c r="SWE34" s="693"/>
      <c r="SWF34" s="693"/>
      <c r="SWG34" s="693"/>
      <c r="SWH34" s="693"/>
      <c r="SWI34" s="693"/>
      <c r="SWJ34" s="693"/>
      <c r="SWK34" s="693"/>
      <c r="SWL34" s="693"/>
      <c r="SWM34" s="693"/>
      <c r="SWN34" s="693"/>
      <c r="SWO34" s="693"/>
      <c r="SWP34" s="693"/>
      <c r="SWQ34" s="693"/>
      <c r="SWR34" s="693"/>
      <c r="SWS34" s="693"/>
      <c r="SWT34" s="693"/>
      <c r="SWU34" s="693"/>
      <c r="SWV34" s="693"/>
      <c r="SWW34" s="693"/>
      <c r="SWX34" s="693"/>
      <c r="SWY34" s="693"/>
      <c r="SWZ34" s="693"/>
      <c r="SXA34" s="693"/>
      <c r="SXB34" s="693"/>
      <c r="SXC34" s="693"/>
      <c r="SXD34" s="693"/>
      <c r="SXE34" s="693"/>
      <c r="SXF34" s="693"/>
      <c r="SXG34" s="693"/>
      <c r="SXH34" s="693"/>
      <c r="SXI34" s="693"/>
      <c r="SXJ34" s="693"/>
      <c r="SXK34" s="693"/>
      <c r="SXL34" s="693"/>
      <c r="SXM34" s="693"/>
      <c r="SXN34" s="693"/>
      <c r="SXO34" s="693"/>
      <c r="SXP34" s="693"/>
      <c r="SXQ34" s="693"/>
      <c r="SXR34" s="693"/>
      <c r="SXS34" s="693"/>
      <c r="SXT34" s="693"/>
      <c r="SXU34" s="693"/>
      <c r="SXV34" s="693"/>
      <c r="SXW34" s="693"/>
      <c r="SXX34" s="693"/>
      <c r="SXY34" s="693"/>
      <c r="SXZ34" s="693"/>
      <c r="SYA34" s="693"/>
      <c r="SYB34" s="693"/>
      <c r="SYC34" s="693"/>
      <c r="SYD34" s="693"/>
      <c r="SYE34" s="693"/>
      <c r="SYF34" s="693"/>
      <c r="SYG34" s="693"/>
      <c r="SYH34" s="693"/>
      <c r="SYI34" s="693"/>
      <c r="SYJ34" s="693"/>
      <c r="SYK34" s="693"/>
      <c r="SYL34" s="693"/>
      <c r="SYM34" s="693"/>
      <c r="SYN34" s="693"/>
      <c r="SYO34" s="693"/>
      <c r="SYP34" s="693"/>
      <c r="SYQ34" s="693"/>
      <c r="SYR34" s="693"/>
      <c r="SYS34" s="693"/>
      <c r="SYT34" s="693"/>
      <c r="SYU34" s="693"/>
      <c r="SYV34" s="693"/>
      <c r="SYW34" s="693"/>
      <c r="SYX34" s="693"/>
      <c r="SYY34" s="693"/>
      <c r="SYZ34" s="693"/>
      <c r="SZA34" s="693"/>
      <c r="SZB34" s="693"/>
      <c r="SZC34" s="693"/>
      <c r="SZD34" s="693"/>
      <c r="SZE34" s="693"/>
      <c r="SZF34" s="693"/>
      <c r="SZG34" s="693"/>
      <c r="SZH34" s="693"/>
      <c r="SZI34" s="693"/>
      <c r="SZJ34" s="693"/>
      <c r="SZK34" s="693"/>
      <c r="SZL34" s="693"/>
      <c r="SZM34" s="693"/>
      <c r="SZN34" s="693"/>
      <c r="SZO34" s="693"/>
      <c r="SZP34" s="693"/>
      <c r="SZQ34" s="693"/>
      <c r="SZR34" s="693"/>
      <c r="SZS34" s="693"/>
      <c r="SZT34" s="693"/>
      <c r="SZU34" s="693"/>
      <c r="SZV34" s="693"/>
      <c r="SZW34" s="693"/>
      <c r="SZX34" s="693"/>
      <c r="SZY34" s="693"/>
      <c r="SZZ34" s="693"/>
      <c r="TAA34" s="693"/>
      <c r="TAB34" s="693"/>
      <c r="TAC34" s="693"/>
      <c r="TAD34" s="693"/>
      <c r="TAE34" s="693"/>
      <c r="TAF34" s="693"/>
      <c r="TAG34" s="693"/>
      <c r="TAH34" s="693"/>
      <c r="TAI34" s="693"/>
      <c r="TAJ34" s="693"/>
      <c r="TAK34" s="693"/>
      <c r="TAL34" s="693"/>
      <c r="TAM34" s="693"/>
      <c r="TAN34" s="693"/>
      <c r="TAO34" s="693"/>
      <c r="TAP34" s="693"/>
      <c r="TAQ34" s="693"/>
      <c r="TAR34" s="693"/>
      <c r="TAS34" s="693"/>
      <c r="TAT34" s="693"/>
      <c r="TAU34" s="693"/>
      <c r="TAV34" s="693"/>
      <c r="TAW34" s="693"/>
      <c r="TAX34" s="693"/>
      <c r="TAY34" s="693"/>
      <c r="TAZ34" s="693"/>
      <c r="TBA34" s="693"/>
      <c r="TBB34" s="693"/>
      <c r="TBC34" s="693"/>
      <c r="TBD34" s="693"/>
      <c r="TBE34" s="693"/>
      <c r="TBF34" s="693"/>
      <c r="TBG34" s="693"/>
      <c r="TBH34" s="693"/>
      <c r="TBI34" s="693"/>
      <c r="TBJ34" s="693"/>
      <c r="TBK34" s="693"/>
      <c r="TBL34" s="693"/>
      <c r="TBM34" s="693"/>
      <c r="TBN34" s="693"/>
      <c r="TBO34" s="693"/>
      <c r="TBP34" s="693"/>
      <c r="TBQ34" s="693"/>
      <c r="TBR34" s="693"/>
      <c r="TBS34" s="693"/>
      <c r="TBT34" s="693"/>
      <c r="TBU34" s="693"/>
      <c r="TBV34" s="693"/>
      <c r="TBW34" s="693"/>
      <c r="TBX34" s="693"/>
      <c r="TBY34" s="693"/>
      <c r="TBZ34" s="693"/>
      <c r="TCA34" s="693"/>
      <c r="TCB34" s="693"/>
      <c r="TCC34" s="693"/>
      <c r="TCD34" s="693"/>
      <c r="TCE34" s="693"/>
      <c r="TCF34" s="693"/>
      <c r="TCG34" s="693"/>
      <c r="TCH34" s="693"/>
      <c r="TCI34" s="693"/>
      <c r="TCJ34" s="693"/>
      <c r="TCK34" s="693"/>
      <c r="TCL34" s="693"/>
      <c r="TCM34" s="693"/>
      <c r="TCN34" s="693"/>
      <c r="TCO34" s="693"/>
      <c r="TCP34" s="693"/>
      <c r="TCQ34" s="693"/>
      <c r="TCR34" s="693"/>
      <c r="TCS34" s="693"/>
      <c r="TCT34" s="693"/>
      <c r="TCU34" s="693"/>
      <c r="TCV34" s="693"/>
      <c r="TCW34" s="693"/>
      <c r="TCX34" s="693"/>
      <c r="TCY34" s="693"/>
      <c r="TCZ34" s="693"/>
      <c r="TDA34" s="693"/>
      <c r="TDB34" s="693"/>
      <c r="TDC34" s="693"/>
      <c r="TDD34" s="693"/>
      <c r="TDE34" s="693"/>
      <c r="TDF34" s="693"/>
      <c r="TDG34" s="693"/>
      <c r="TDH34" s="693"/>
      <c r="TDI34" s="693"/>
      <c r="TDJ34" s="693"/>
      <c r="TDK34" s="693"/>
      <c r="TDL34" s="693"/>
      <c r="TDM34" s="693"/>
      <c r="TDN34" s="693"/>
      <c r="TDO34" s="693"/>
      <c r="TDP34" s="693"/>
      <c r="TDQ34" s="693"/>
      <c r="TDR34" s="693"/>
      <c r="TDS34" s="693"/>
      <c r="TDT34" s="693"/>
      <c r="TDU34" s="693"/>
      <c r="TDV34" s="693"/>
      <c r="TDW34" s="693"/>
      <c r="TDX34" s="693"/>
      <c r="TDY34" s="693"/>
      <c r="TDZ34" s="693"/>
      <c r="TEA34" s="693"/>
      <c r="TEB34" s="693"/>
      <c r="TEC34" s="693"/>
      <c r="TED34" s="693"/>
      <c r="TEE34" s="693"/>
      <c r="TEF34" s="693"/>
      <c r="TEG34" s="693"/>
      <c r="TEH34" s="693"/>
      <c r="TEI34" s="693"/>
      <c r="TEJ34" s="693"/>
      <c r="TEK34" s="693"/>
      <c r="TEL34" s="693"/>
      <c r="TEM34" s="693"/>
      <c r="TEN34" s="693"/>
      <c r="TEO34" s="693"/>
      <c r="TEP34" s="693"/>
      <c r="TEQ34" s="693"/>
      <c r="TER34" s="693"/>
      <c r="TES34" s="693"/>
      <c r="TET34" s="693"/>
      <c r="TEU34" s="693"/>
      <c r="TEV34" s="693"/>
      <c r="TEW34" s="693"/>
      <c r="TEX34" s="693"/>
      <c r="TEY34" s="693"/>
      <c r="TEZ34" s="693"/>
      <c r="TFA34" s="693"/>
      <c r="TFB34" s="693"/>
      <c r="TFC34" s="693"/>
      <c r="TFD34" s="693"/>
      <c r="TFE34" s="693"/>
      <c r="TFF34" s="693"/>
      <c r="TFG34" s="693"/>
      <c r="TFH34" s="693"/>
      <c r="TFI34" s="693"/>
      <c r="TFJ34" s="693"/>
      <c r="TFK34" s="693"/>
      <c r="TFL34" s="693"/>
      <c r="TFM34" s="693"/>
      <c r="TFN34" s="693"/>
      <c r="TFO34" s="693"/>
      <c r="TFP34" s="693"/>
      <c r="TFQ34" s="693"/>
      <c r="TFR34" s="693"/>
      <c r="TFS34" s="693"/>
      <c r="TFT34" s="693"/>
      <c r="TFU34" s="693"/>
      <c r="TFV34" s="693"/>
      <c r="TFW34" s="693"/>
      <c r="TFX34" s="693"/>
      <c r="TFY34" s="693"/>
      <c r="TFZ34" s="693"/>
      <c r="TGA34" s="693"/>
      <c r="TGB34" s="693"/>
      <c r="TGC34" s="693"/>
      <c r="TGD34" s="693"/>
      <c r="TGE34" s="693"/>
      <c r="TGF34" s="693"/>
      <c r="TGG34" s="693"/>
      <c r="TGH34" s="693"/>
      <c r="TGI34" s="693"/>
      <c r="TGJ34" s="693"/>
      <c r="TGK34" s="693"/>
      <c r="TGL34" s="693"/>
      <c r="TGM34" s="693"/>
      <c r="TGN34" s="693"/>
      <c r="TGO34" s="693"/>
      <c r="TGP34" s="693"/>
      <c r="TGQ34" s="693"/>
      <c r="TGR34" s="693"/>
      <c r="TGS34" s="693"/>
      <c r="TGT34" s="693"/>
      <c r="TGU34" s="693"/>
      <c r="TGV34" s="693"/>
      <c r="TGW34" s="693"/>
      <c r="TGX34" s="693"/>
      <c r="TGY34" s="693"/>
      <c r="TGZ34" s="693"/>
      <c r="THA34" s="693"/>
      <c r="THB34" s="693"/>
      <c r="THC34" s="693"/>
      <c r="THD34" s="693"/>
      <c r="THE34" s="693"/>
      <c r="THF34" s="693"/>
      <c r="THG34" s="693"/>
      <c r="THH34" s="693"/>
      <c r="THI34" s="693"/>
      <c r="THJ34" s="693"/>
      <c r="THK34" s="693"/>
      <c r="THL34" s="693"/>
      <c r="THM34" s="693"/>
      <c r="THN34" s="693"/>
      <c r="THO34" s="693"/>
      <c r="THP34" s="693"/>
      <c r="THQ34" s="693"/>
      <c r="THR34" s="693"/>
      <c r="THS34" s="693"/>
      <c r="THT34" s="693"/>
      <c r="THU34" s="693"/>
      <c r="THV34" s="693"/>
      <c r="THW34" s="693"/>
      <c r="THX34" s="693"/>
      <c r="THY34" s="693"/>
      <c r="THZ34" s="693"/>
      <c r="TIA34" s="693"/>
      <c r="TIB34" s="693"/>
      <c r="TIC34" s="693"/>
      <c r="TID34" s="693"/>
      <c r="TIE34" s="693"/>
      <c r="TIF34" s="693"/>
      <c r="TIG34" s="693"/>
      <c r="TIH34" s="693"/>
      <c r="TII34" s="693"/>
      <c r="TIJ34" s="693"/>
      <c r="TIK34" s="693"/>
      <c r="TIL34" s="693"/>
      <c r="TIM34" s="693"/>
      <c r="TIN34" s="693"/>
      <c r="TIO34" s="693"/>
      <c r="TIP34" s="693"/>
      <c r="TIQ34" s="693"/>
      <c r="TIR34" s="693"/>
      <c r="TIS34" s="693"/>
      <c r="TIT34" s="693"/>
      <c r="TIU34" s="693"/>
      <c r="TIV34" s="693"/>
      <c r="TIW34" s="693"/>
      <c r="TIX34" s="693"/>
      <c r="TIY34" s="693"/>
      <c r="TIZ34" s="693"/>
      <c r="TJA34" s="693"/>
      <c r="TJB34" s="693"/>
      <c r="TJC34" s="693"/>
      <c r="TJD34" s="693"/>
      <c r="TJE34" s="693"/>
      <c r="TJF34" s="693"/>
      <c r="TJG34" s="693"/>
      <c r="TJH34" s="693"/>
      <c r="TJI34" s="693"/>
      <c r="TJJ34" s="693"/>
      <c r="TJK34" s="693"/>
      <c r="TJL34" s="693"/>
      <c r="TJM34" s="693"/>
      <c r="TJN34" s="693"/>
      <c r="TJO34" s="693"/>
      <c r="TJP34" s="693"/>
      <c r="TJQ34" s="693"/>
      <c r="TJR34" s="693"/>
      <c r="TJS34" s="693"/>
      <c r="TJT34" s="693"/>
      <c r="TJU34" s="693"/>
      <c r="TJV34" s="693"/>
      <c r="TJW34" s="693"/>
      <c r="TJX34" s="693"/>
      <c r="TJY34" s="693"/>
      <c r="TJZ34" s="693"/>
      <c r="TKA34" s="693"/>
      <c r="TKB34" s="693"/>
      <c r="TKC34" s="693"/>
      <c r="TKD34" s="693"/>
      <c r="TKE34" s="693"/>
      <c r="TKF34" s="693"/>
      <c r="TKG34" s="693"/>
      <c r="TKH34" s="693"/>
      <c r="TKI34" s="693"/>
      <c r="TKJ34" s="693"/>
      <c r="TKK34" s="693"/>
      <c r="TKL34" s="693"/>
      <c r="TKM34" s="693"/>
      <c r="TKN34" s="693"/>
      <c r="TKO34" s="693"/>
      <c r="TKP34" s="693"/>
      <c r="TKQ34" s="693"/>
      <c r="TKR34" s="693"/>
      <c r="TKS34" s="693"/>
      <c r="TKT34" s="693"/>
      <c r="TKU34" s="693"/>
      <c r="TKV34" s="693"/>
      <c r="TKW34" s="693"/>
      <c r="TKX34" s="693"/>
      <c r="TKY34" s="693"/>
      <c r="TKZ34" s="693"/>
      <c r="TLA34" s="693"/>
      <c r="TLB34" s="693"/>
      <c r="TLC34" s="693"/>
      <c r="TLD34" s="693"/>
      <c r="TLE34" s="693"/>
      <c r="TLF34" s="693"/>
      <c r="TLG34" s="693"/>
      <c r="TLH34" s="693"/>
      <c r="TLI34" s="693"/>
      <c r="TLJ34" s="693"/>
      <c r="TLK34" s="693"/>
      <c r="TLL34" s="693"/>
      <c r="TLM34" s="693"/>
      <c r="TLN34" s="693"/>
      <c r="TLO34" s="693"/>
      <c r="TLP34" s="693"/>
      <c r="TLQ34" s="693"/>
      <c r="TLR34" s="693"/>
      <c r="TLS34" s="693"/>
      <c r="TLT34" s="693"/>
      <c r="TLU34" s="693"/>
      <c r="TLV34" s="693"/>
      <c r="TLW34" s="693"/>
      <c r="TLX34" s="693"/>
      <c r="TLY34" s="693"/>
      <c r="TLZ34" s="693"/>
      <c r="TMA34" s="693"/>
      <c r="TMB34" s="693"/>
      <c r="TMC34" s="693"/>
      <c r="TMD34" s="693"/>
      <c r="TME34" s="693"/>
      <c r="TMF34" s="693"/>
      <c r="TMG34" s="693"/>
      <c r="TMH34" s="693"/>
      <c r="TMI34" s="693"/>
      <c r="TMJ34" s="693"/>
      <c r="TMK34" s="693"/>
      <c r="TML34" s="693"/>
      <c r="TMM34" s="693"/>
      <c r="TMN34" s="693"/>
      <c r="TMO34" s="693"/>
      <c r="TMP34" s="693"/>
      <c r="TMQ34" s="693"/>
      <c r="TMR34" s="693"/>
      <c r="TMS34" s="693"/>
      <c r="TMT34" s="693"/>
      <c r="TMU34" s="693"/>
      <c r="TMV34" s="693"/>
      <c r="TMW34" s="693"/>
      <c r="TMX34" s="693"/>
      <c r="TMY34" s="693"/>
      <c r="TMZ34" s="693"/>
      <c r="TNA34" s="693"/>
      <c r="TNB34" s="693"/>
      <c r="TNC34" s="693"/>
      <c r="TND34" s="693"/>
      <c r="TNE34" s="693"/>
      <c r="TNF34" s="693"/>
      <c r="TNG34" s="693"/>
      <c r="TNH34" s="693"/>
      <c r="TNI34" s="693"/>
      <c r="TNJ34" s="693"/>
      <c r="TNK34" s="693"/>
      <c r="TNL34" s="693"/>
      <c r="TNM34" s="693"/>
      <c r="TNN34" s="693"/>
      <c r="TNO34" s="693"/>
      <c r="TNP34" s="693"/>
      <c r="TNQ34" s="693"/>
      <c r="TNR34" s="693"/>
      <c r="TNS34" s="693"/>
      <c r="TNT34" s="693"/>
      <c r="TNU34" s="693"/>
      <c r="TNV34" s="693"/>
      <c r="TNW34" s="693"/>
      <c r="TNX34" s="693"/>
      <c r="TNY34" s="693"/>
      <c r="TNZ34" s="693"/>
      <c r="TOA34" s="693"/>
      <c r="TOB34" s="693"/>
      <c r="TOC34" s="693"/>
      <c r="TOD34" s="693"/>
      <c r="TOE34" s="693"/>
      <c r="TOF34" s="693"/>
      <c r="TOG34" s="693"/>
      <c r="TOH34" s="693"/>
      <c r="TOI34" s="693"/>
      <c r="TOJ34" s="693"/>
      <c r="TOK34" s="693"/>
      <c r="TOL34" s="693"/>
      <c r="TOM34" s="693"/>
      <c r="TON34" s="693"/>
      <c r="TOO34" s="693"/>
      <c r="TOP34" s="693"/>
      <c r="TOQ34" s="693"/>
      <c r="TOR34" s="693"/>
      <c r="TOS34" s="693"/>
      <c r="TOT34" s="693"/>
      <c r="TOU34" s="693"/>
      <c r="TOV34" s="693"/>
      <c r="TOW34" s="693"/>
      <c r="TOX34" s="693"/>
      <c r="TOY34" s="693"/>
      <c r="TOZ34" s="693"/>
      <c r="TPA34" s="693"/>
      <c r="TPB34" s="693"/>
      <c r="TPC34" s="693"/>
      <c r="TPD34" s="693"/>
      <c r="TPE34" s="693"/>
      <c r="TPF34" s="693"/>
      <c r="TPG34" s="693"/>
      <c r="TPH34" s="693"/>
      <c r="TPI34" s="693"/>
      <c r="TPJ34" s="693"/>
      <c r="TPK34" s="693"/>
      <c r="TPL34" s="693"/>
      <c r="TPM34" s="693"/>
      <c r="TPN34" s="693"/>
      <c r="TPO34" s="693"/>
      <c r="TPP34" s="693"/>
      <c r="TPQ34" s="693"/>
      <c r="TPR34" s="693"/>
      <c r="TPS34" s="693"/>
      <c r="TPT34" s="693"/>
      <c r="TPU34" s="693"/>
      <c r="TPV34" s="693"/>
      <c r="TPW34" s="693"/>
      <c r="TPX34" s="693"/>
      <c r="TPY34" s="693"/>
      <c r="TPZ34" s="693"/>
      <c r="TQA34" s="693"/>
      <c r="TQB34" s="693"/>
      <c r="TQC34" s="693"/>
      <c r="TQD34" s="693"/>
      <c r="TQE34" s="693"/>
      <c r="TQF34" s="693"/>
      <c r="TQG34" s="693"/>
      <c r="TQH34" s="693"/>
      <c r="TQI34" s="693"/>
      <c r="TQJ34" s="693"/>
      <c r="TQK34" s="693"/>
      <c r="TQL34" s="693"/>
      <c r="TQM34" s="693"/>
      <c r="TQN34" s="693"/>
      <c r="TQO34" s="693"/>
      <c r="TQP34" s="693"/>
      <c r="TQQ34" s="693"/>
      <c r="TQR34" s="693"/>
      <c r="TQS34" s="693"/>
      <c r="TQT34" s="693"/>
      <c r="TQU34" s="693"/>
      <c r="TQV34" s="693"/>
      <c r="TQW34" s="693"/>
      <c r="TQX34" s="693"/>
      <c r="TQY34" s="693"/>
      <c r="TQZ34" s="693"/>
      <c r="TRA34" s="693"/>
      <c r="TRB34" s="693"/>
      <c r="TRC34" s="693"/>
      <c r="TRD34" s="693"/>
      <c r="TRE34" s="693"/>
      <c r="TRF34" s="693"/>
      <c r="TRG34" s="693"/>
      <c r="TRH34" s="693"/>
      <c r="TRI34" s="693"/>
      <c r="TRJ34" s="693"/>
      <c r="TRK34" s="693"/>
      <c r="TRL34" s="693"/>
      <c r="TRM34" s="693"/>
      <c r="TRN34" s="693"/>
      <c r="TRO34" s="693"/>
      <c r="TRP34" s="693"/>
      <c r="TRQ34" s="693"/>
      <c r="TRR34" s="693"/>
      <c r="TRS34" s="693"/>
      <c r="TRT34" s="693"/>
      <c r="TRU34" s="693"/>
      <c r="TRV34" s="693"/>
      <c r="TRW34" s="693"/>
      <c r="TRX34" s="693"/>
      <c r="TRY34" s="693"/>
      <c r="TRZ34" s="693"/>
      <c r="TSA34" s="693"/>
      <c r="TSB34" s="693"/>
      <c r="TSC34" s="693"/>
      <c r="TSD34" s="693"/>
      <c r="TSE34" s="693"/>
      <c r="TSF34" s="693"/>
      <c r="TSG34" s="693"/>
      <c r="TSH34" s="693"/>
      <c r="TSI34" s="693"/>
      <c r="TSJ34" s="693"/>
      <c r="TSK34" s="693"/>
      <c r="TSL34" s="693"/>
      <c r="TSM34" s="693"/>
      <c r="TSN34" s="693"/>
      <c r="TSO34" s="693"/>
      <c r="TSP34" s="693"/>
      <c r="TSQ34" s="693"/>
      <c r="TSR34" s="693"/>
      <c r="TSS34" s="693"/>
      <c r="TST34" s="693"/>
      <c r="TSU34" s="693"/>
      <c r="TSV34" s="693"/>
      <c r="TSW34" s="693"/>
      <c r="TSX34" s="693"/>
      <c r="TSY34" s="693"/>
      <c r="TSZ34" s="693"/>
      <c r="TTA34" s="693"/>
      <c r="TTB34" s="693"/>
      <c r="TTC34" s="693"/>
      <c r="TTD34" s="693"/>
      <c r="TTE34" s="693"/>
      <c r="TTF34" s="693"/>
      <c r="TTG34" s="693"/>
      <c r="TTH34" s="693"/>
      <c r="TTI34" s="693"/>
      <c r="TTJ34" s="693"/>
      <c r="TTK34" s="693"/>
      <c r="TTL34" s="693"/>
      <c r="TTM34" s="693"/>
      <c r="TTN34" s="693"/>
      <c r="TTO34" s="693"/>
      <c r="TTP34" s="693"/>
      <c r="TTQ34" s="693"/>
      <c r="TTR34" s="693"/>
      <c r="TTS34" s="693"/>
      <c r="TTT34" s="693"/>
      <c r="TTU34" s="693"/>
      <c r="TTV34" s="693"/>
      <c r="TTW34" s="693"/>
      <c r="TTX34" s="693"/>
      <c r="TTY34" s="693"/>
      <c r="TTZ34" s="693"/>
      <c r="TUA34" s="693"/>
      <c r="TUB34" s="693"/>
      <c r="TUC34" s="693"/>
      <c r="TUD34" s="693"/>
      <c r="TUE34" s="693"/>
      <c r="TUF34" s="693"/>
      <c r="TUG34" s="693"/>
      <c r="TUH34" s="693"/>
      <c r="TUI34" s="693"/>
      <c r="TUJ34" s="693"/>
      <c r="TUK34" s="693"/>
      <c r="TUL34" s="693"/>
      <c r="TUM34" s="693"/>
      <c r="TUN34" s="693"/>
      <c r="TUO34" s="693"/>
      <c r="TUP34" s="693"/>
      <c r="TUQ34" s="693"/>
      <c r="TUR34" s="693"/>
      <c r="TUS34" s="693"/>
      <c r="TUT34" s="693"/>
      <c r="TUU34" s="693"/>
      <c r="TUV34" s="693"/>
      <c r="TUW34" s="693"/>
      <c r="TUX34" s="693"/>
      <c r="TUY34" s="693"/>
      <c r="TUZ34" s="693"/>
      <c r="TVA34" s="693"/>
      <c r="TVB34" s="693"/>
      <c r="TVC34" s="693"/>
      <c r="TVD34" s="693"/>
      <c r="TVE34" s="693"/>
      <c r="TVF34" s="693"/>
      <c r="TVG34" s="693"/>
      <c r="TVH34" s="693"/>
      <c r="TVI34" s="693"/>
      <c r="TVJ34" s="693"/>
      <c r="TVK34" s="693"/>
      <c r="TVL34" s="693"/>
      <c r="TVM34" s="693"/>
      <c r="TVN34" s="693"/>
      <c r="TVO34" s="693"/>
      <c r="TVP34" s="693"/>
      <c r="TVQ34" s="693"/>
      <c r="TVR34" s="693"/>
      <c r="TVS34" s="693"/>
      <c r="TVT34" s="693"/>
      <c r="TVU34" s="693"/>
      <c r="TVV34" s="693"/>
      <c r="TVW34" s="693"/>
      <c r="TVX34" s="693"/>
      <c r="TVY34" s="693"/>
      <c r="TVZ34" s="693"/>
      <c r="TWA34" s="693"/>
      <c r="TWB34" s="693"/>
      <c r="TWC34" s="693"/>
      <c r="TWD34" s="693"/>
      <c r="TWE34" s="693"/>
      <c r="TWF34" s="693"/>
      <c r="TWG34" s="693"/>
      <c r="TWH34" s="693"/>
      <c r="TWI34" s="693"/>
      <c r="TWJ34" s="693"/>
      <c r="TWK34" s="693"/>
      <c r="TWL34" s="693"/>
      <c r="TWM34" s="693"/>
      <c r="TWN34" s="693"/>
      <c r="TWO34" s="693"/>
      <c r="TWP34" s="693"/>
      <c r="TWQ34" s="693"/>
      <c r="TWR34" s="693"/>
      <c r="TWS34" s="693"/>
      <c r="TWT34" s="693"/>
      <c r="TWU34" s="693"/>
      <c r="TWV34" s="693"/>
      <c r="TWW34" s="693"/>
      <c r="TWX34" s="693"/>
      <c r="TWY34" s="693"/>
      <c r="TWZ34" s="693"/>
      <c r="TXA34" s="693"/>
      <c r="TXB34" s="693"/>
      <c r="TXC34" s="693"/>
      <c r="TXD34" s="693"/>
      <c r="TXE34" s="693"/>
      <c r="TXF34" s="693"/>
      <c r="TXG34" s="693"/>
      <c r="TXH34" s="693"/>
      <c r="TXI34" s="693"/>
      <c r="TXJ34" s="693"/>
      <c r="TXK34" s="693"/>
      <c r="TXL34" s="693"/>
      <c r="TXM34" s="693"/>
      <c r="TXN34" s="693"/>
      <c r="TXO34" s="693"/>
      <c r="TXP34" s="693"/>
      <c r="TXQ34" s="693"/>
      <c r="TXR34" s="693"/>
      <c r="TXS34" s="693"/>
      <c r="TXT34" s="693"/>
      <c r="TXU34" s="693"/>
      <c r="TXV34" s="693"/>
      <c r="TXW34" s="693"/>
      <c r="TXX34" s="693"/>
      <c r="TXY34" s="693"/>
      <c r="TXZ34" s="693"/>
      <c r="TYA34" s="693"/>
      <c r="TYB34" s="693"/>
      <c r="TYC34" s="693"/>
      <c r="TYD34" s="693"/>
      <c r="TYE34" s="693"/>
      <c r="TYF34" s="693"/>
      <c r="TYG34" s="693"/>
      <c r="TYH34" s="693"/>
      <c r="TYI34" s="693"/>
      <c r="TYJ34" s="693"/>
      <c r="TYK34" s="693"/>
      <c r="TYL34" s="693"/>
      <c r="TYM34" s="693"/>
      <c r="TYN34" s="693"/>
      <c r="TYO34" s="693"/>
      <c r="TYP34" s="693"/>
      <c r="TYQ34" s="693"/>
      <c r="TYR34" s="693"/>
      <c r="TYS34" s="693"/>
      <c r="TYT34" s="693"/>
      <c r="TYU34" s="693"/>
      <c r="TYV34" s="693"/>
      <c r="TYW34" s="693"/>
      <c r="TYX34" s="693"/>
      <c r="TYY34" s="693"/>
      <c r="TYZ34" s="693"/>
      <c r="TZA34" s="693"/>
      <c r="TZB34" s="693"/>
      <c r="TZC34" s="693"/>
      <c r="TZD34" s="693"/>
      <c r="TZE34" s="693"/>
      <c r="TZF34" s="693"/>
      <c r="TZG34" s="693"/>
      <c r="TZH34" s="693"/>
      <c r="TZI34" s="693"/>
      <c r="TZJ34" s="693"/>
      <c r="TZK34" s="693"/>
      <c r="TZL34" s="693"/>
      <c r="TZM34" s="693"/>
      <c r="TZN34" s="693"/>
      <c r="TZO34" s="693"/>
      <c r="TZP34" s="693"/>
      <c r="TZQ34" s="693"/>
      <c r="TZR34" s="693"/>
      <c r="TZS34" s="693"/>
      <c r="TZT34" s="693"/>
      <c r="TZU34" s="693"/>
      <c r="TZV34" s="693"/>
      <c r="TZW34" s="693"/>
      <c r="TZX34" s="693"/>
      <c r="TZY34" s="693"/>
      <c r="TZZ34" s="693"/>
      <c r="UAA34" s="693"/>
      <c r="UAB34" s="693"/>
      <c r="UAC34" s="693"/>
      <c r="UAD34" s="693"/>
      <c r="UAE34" s="693"/>
      <c r="UAF34" s="693"/>
      <c r="UAG34" s="693"/>
      <c r="UAH34" s="693"/>
      <c r="UAI34" s="693"/>
      <c r="UAJ34" s="693"/>
      <c r="UAK34" s="693"/>
      <c r="UAL34" s="693"/>
      <c r="UAM34" s="693"/>
      <c r="UAN34" s="693"/>
      <c r="UAO34" s="693"/>
      <c r="UAP34" s="693"/>
      <c r="UAQ34" s="693"/>
      <c r="UAR34" s="693"/>
      <c r="UAS34" s="693"/>
      <c r="UAT34" s="693"/>
      <c r="UAU34" s="693"/>
      <c r="UAV34" s="693"/>
      <c r="UAW34" s="693"/>
      <c r="UAX34" s="693"/>
      <c r="UAY34" s="693"/>
      <c r="UAZ34" s="693"/>
      <c r="UBA34" s="693"/>
      <c r="UBB34" s="693"/>
      <c r="UBC34" s="693"/>
      <c r="UBD34" s="693"/>
      <c r="UBE34" s="693"/>
      <c r="UBF34" s="693"/>
      <c r="UBG34" s="693"/>
      <c r="UBH34" s="693"/>
      <c r="UBI34" s="693"/>
      <c r="UBJ34" s="693"/>
      <c r="UBK34" s="693"/>
      <c r="UBL34" s="693"/>
      <c r="UBM34" s="693"/>
      <c r="UBN34" s="693"/>
      <c r="UBO34" s="693"/>
      <c r="UBP34" s="693"/>
      <c r="UBQ34" s="693"/>
      <c r="UBR34" s="693"/>
      <c r="UBS34" s="693"/>
      <c r="UBT34" s="693"/>
      <c r="UBU34" s="693"/>
      <c r="UBV34" s="693"/>
      <c r="UBW34" s="693"/>
      <c r="UBX34" s="693"/>
      <c r="UBY34" s="693"/>
      <c r="UBZ34" s="693"/>
      <c r="UCA34" s="693"/>
      <c r="UCB34" s="693"/>
      <c r="UCC34" s="693"/>
      <c r="UCD34" s="693"/>
      <c r="UCE34" s="693"/>
      <c r="UCF34" s="693"/>
      <c r="UCG34" s="693"/>
      <c r="UCH34" s="693"/>
      <c r="UCI34" s="693"/>
      <c r="UCJ34" s="693"/>
      <c r="UCK34" s="693"/>
      <c r="UCL34" s="693"/>
      <c r="UCM34" s="693"/>
      <c r="UCN34" s="693"/>
      <c r="UCO34" s="693"/>
      <c r="UCP34" s="693"/>
      <c r="UCQ34" s="693"/>
      <c r="UCR34" s="693"/>
      <c r="UCS34" s="693"/>
      <c r="UCT34" s="693"/>
      <c r="UCU34" s="693"/>
      <c r="UCV34" s="693"/>
      <c r="UCW34" s="693"/>
      <c r="UCX34" s="693"/>
      <c r="UCY34" s="693"/>
      <c r="UCZ34" s="693"/>
      <c r="UDA34" s="693"/>
      <c r="UDB34" s="693"/>
      <c r="UDC34" s="693"/>
      <c r="UDD34" s="693"/>
      <c r="UDE34" s="693"/>
      <c r="UDF34" s="693"/>
      <c r="UDG34" s="693"/>
      <c r="UDH34" s="693"/>
      <c r="UDI34" s="693"/>
      <c r="UDJ34" s="693"/>
      <c r="UDK34" s="693"/>
      <c r="UDL34" s="693"/>
      <c r="UDM34" s="693"/>
      <c r="UDN34" s="693"/>
      <c r="UDO34" s="693"/>
      <c r="UDP34" s="693"/>
      <c r="UDQ34" s="693"/>
      <c r="UDR34" s="693"/>
      <c r="UDS34" s="693"/>
      <c r="UDT34" s="693"/>
      <c r="UDU34" s="693"/>
      <c r="UDV34" s="693"/>
      <c r="UDW34" s="693"/>
      <c r="UDX34" s="693"/>
      <c r="UDY34" s="693"/>
      <c r="UDZ34" s="693"/>
      <c r="UEA34" s="693"/>
      <c r="UEB34" s="693"/>
      <c r="UEC34" s="693"/>
      <c r="UED34" s="693"/>
      <c r="UEE34" s="693"/>
      <c r="UEF34" s="693"/>
      <c r="UEG34" s="693"/>
      <c r="UEH34" s="693"/>
      <c r="UEI34" s="693"/>
      <c r="UEJ34" s="693"/>
      <c r="UEK34" s="693"/>
      <c r="UEL34" s="693"/>
      <c r="UEM34" s="693"/>
      <c r="UEN34" s="693"/>
      <c r="UEO34" s="693"/>
      <c r="UEP34" s="693"/>
      <c r="UEQ34" s="693"/>
      <c r="UER34" s="693"/>
      <c r="UES34" s="693"/>
      <c r="UET34" s="693"/>
      <c r="UEU34" s="693"/>
      <c r="UEV34" s="693"/>
      <c r="UEW34" s="693"/>
      <c r="UEX34" s="693"/>
      <c r="UEY34" s="693"/>
      <c r="UEZ34" s="693"/>
      <c r="UFA34" s="693"/>
      <c r="UFB34" s="693"/>
      <c r="UFC34" s="693"/>
      <c r="UFD34" s="693"/>
      <c r="UFE34" s="693"/>
      <c r="UFF34" s="693"/>
      <c r="UFG34" s="693"/>
      <c r="UFH34" s="693"/>
      <c r="UFI34" s="693"/>
      <c r="UFJ34" s="693"/>
      <c r="UFK34" s="693"/>
      <c r="UFL34" s="693"/>
      <c r="UFM34" s="693"/>
      <c r="UFN34" s="693"/>
      <c r="UFO34" s="693"/>
      <c r="UFP34" s="693"/>
      <c r="UFQ34" s="693"/>
      <c r="UFR34" s="693"/>
      <c r="UFS34" s="693"/>
      <c r="UFT34" s="693"/>
      <c r="UFU34" s="693"/>
      <c r="UFV34" s="693"/>
      <c r="UFW34" s="693"/>
      <c r="UFX34" s="693"/>
      <c r="UFY34" s="693"/>
      <c r="UFZ34" s="693"/>
      <c r="UGA34" s="693"/>
      <c r="UGB34" s="693"/>
      <c r="UGC34" s="693"/>
      <c r="UGD34" s="693"/>
      <c r="UGE34" s="693"/>
      <c r="UGF34" s="693"/>
      <c r="UGG34" s="693"/>
      <c r="UGH34" s="693"/>
      <c r="UGI34" s="693"/>
      <c r="UGJ34" s="693"/>
      <c r="UGK34" s="693"/>
      <c r="UGL34" s="693"/>
      <c r="UGM34" s="693"/>
      <c r="UGN34" s="693"/>
      <c r="UGO34" s="693"/>
      <c r="UGP34" s="693"/>
      <c r="UGQ34" s="693"/>
      <c r="UGR34" s="693"/>
      <c r="UGS34" s="693"/>
      <c r="UGT34" s="693"/>
      <c r="UGU34" s="693"/>
      <c r="UGV34" s="693"/>
      <c r="UGW34" s="693"/>
      <c r="UGX34" s="693"/>
      <c r="UGY34" s="693"/>
      <c r="UGZ34" s="693"/>
      <c r="UHA34" s="693"/>
      <c r="UHB34" s="693"/>
      <c r="UHC34" s="693"/>
      <c r="UHD34" s="693"/>
      <c r="UHE34" s="693"/>
      <c r="UHF34" s="693"/>
      <c r="UHG34" s="693"/>
      <c r="UHH34" s="693"/>
      <c r="UHI34" s="693"/>
      <c r="UHJ34" s="693"/>
      <c r="UHK34" s="693"/>
      <c r="UHL34" s="693"/>
      <c r="UHM34" s="693"/>
      <c r="UHN34" s="693"/>
      <c r="UHO34" s="693"/>
      <c r="UHP34" s="693"/>
      <c r="UHQ34" s="693"/>
      <c r="UHR34" s="693"/>
      <c r="UHS34" s="693"/>
      <c r="UHT34" s="693"/>
      <c r="UHU34" s="693"/>
      <c r="UHV34" s="693"/>
      <c r="UHW34" s="693"/>
      <c r="UHX34" s="693"/>
      <c r="UHY34" s="693"/>
      <c r="UHZ34" s="693"/>
      <c r="UIA34" s="693"/>
      <c r="UIB34" s="693"/>
      <c r="UIC34" s="693"/>
      <c r="UID34" s="693"/>
      <c r="UIE34" s="693"/>
      <c r="UIF34" s="693"/>
      <c r="UIG34" s="693"/>
      <c r="UIH34" s="693"/>
      <c r="UII34" s="693"/>
      <c r="UIJ34" s="693"/>
      <c r="UIK34" s="693"/>
      <c r="UIL34" s="693"/>
      <c r="UIM34" s="693"/>
      <c r="UIN34" s="693"/>
      <c r="UIO34" s="693"/>
      <c r="UIP34" s="693"/>
      <c r="UIQ34" s="693"/>
      <c r="UIR34" s="693"/>
      <c r="UIS34" s="693"/>
      <c r="UIT34" s="693"/>
      <c r="UIU34" s="693"/>
      <c r="UIV34" s="693"/>
      <c r="UIW34" s="693"/>
      <c r="UIX34" s="693"/>
      <c r="UIY34" s="693"/>
      <c r="UIZ34" s="693"/>
      <c r="UJA34" s="693"/>
      <c r="UJB34" s="693"/>
      <c r="UJC34" s="693"/>
      <c r="UJD34" s="693"/>
      <c r="UJE34" s="693"/>
      <c r="UJF34" s="693"/>
      <c r="UJG34" s="693"/>
      <c r="UJH34" s="693"/>
      <c r="UJI34" s="693"/>
      <c r="UJJ34" s="693"/>
      <c r="UJK34" s="693"/>
      <c r="UJL34" s="693"/>
      <c r="UJM34" s="693"/>
      <c r="UJN34" s="693"/>
      <c r="UJO34" s="693"/>
      <c r="UJP34" s="693"/>
      <c r="UJQ34" s="693"/>
      <c r="UJR34" s="693"/>
      <c r="UJS34" s="693"/>
      <c r="UJT34" s="693"/>
      <c r="UJU34" s="693"/>
      <c r="UJV34" s="693"/>
      <c r="UJW34" s="693"/>
      <c r="UJX34" s="693"/>
      <c r="UJY34" s="693"/>
      <c r="UJZ34" s="693"/>
      <c r="UKA34" s="693"/>
      <c r="UKB34" s="693"/>
      <c r="UKC34" s="693"/>
      <c r="UKD34" s="693"/>
      <c r="UKE34" s="693"/>
      <c r="UKF34" s="693"/>
      <c r="UKG34" s="693"/>
      <c r="UKH34" s="693"/>
      <c r="UKI34" s="693"/>
      <c r="UKJ34" s="693"/>
      <c r="UKK34" s="693"/>
      <c r="UKL34" s="693"/>
      <c r="UKM34" s="693"/>
      <c r="UKN34" s="693"/>
      <c r="UKO34" s="693"/>
      <c r="UKP34" s="693"/>
      <c r="UKQ34" s="693"/>
      <c r="UKR34" s="693"/>
      <c r="UKS34" s="693"/>
      <c r="UKT34" s="693"/>
      <c r="UKU34" s="693"/>
      <c r="UKV34" s="693"/>
      <c r="UKW34" s="693"/>
      <c r="UKX34" s="693"/>
      <c r="UKY34" s="693"/>
      <c r="UKZ34" s="693"/>
      <c r="ULA34" s="693"/>
      <c r="ULB34" s="693"/>
      <c r="ULC34" s="693"/>
      <c r="ULD34" s="693"/>
      <c r="ULE34" s="693"/>
      <c r="ULF34" s="693"/>
      <c r="ULG34" s="693"/>
      <c r="ULH34" s="693"/>
      <c r="ULI34" s="693"/>
      <c r="ULJ34" s="693"/>
      <c r="ULK34" s="693"/>
      <c r="ULL34" s="693"/>
      <c r="ULM34" s="693"/>
      <c r="ULN34" s="693"/>
      <c r="ULO34" s="693"/>
      <c r="ULP34" s="693"/>
      <c r="ULQ34" s="693"/>
      <c r="ULR34" s="693"/>
      <c r="ULS34" s="693"/>
      <c r="ULT34" s="693"/>
      <c r="ULU34" s="693"/>
      <c r="ULV34" s="693"/>
      <c r="ULW34" s="693"/>
      <c r="ULX34" s="693"/>
      <c r="ULY34" s="693"/>
      <c r="ULZ34" s="693"/>
      <c r="UMA34" s="693"/>
      <c r="UMB34" s="693"/>
      <c r="UMC34" s="693"/>
      <c r="UMD34" s="693"/>
      <c r="UME34" s="693"/>
      <c r="UMF34" s="693"/>
      <c r="UMG34" s="693"/>
      <c r="UMH34" s="693"/>
      <c r="UMI34" s="693"/>
      <c r="UMJ34" s="693"/>
      <c r="UMK34" s="693"/>
      <c r="UML34" s="693"/>
      <c r="UMM34" s="693"/>
      <c r="UMN34" s="693"/>
      <c r="UMO34" s="693"/>
      <c r="UMP34" s="693"/>
      <c r="UMQ34" s="693"/>
      <c r="UMR34" s="693"/>
      <c r="UMS34" s="693"/>
      <c r="UMT34" s="693"/>
      <c r="UMU34" s="693"/>
      <c r="UMV34" s="693"/>
      <c r="UMW34" s="693"/>
      <c r="UMX34" s="693"/>
      <c r="UMY34" s="693"/>
      <c r="UMZ34" s="693"/>
      <c r="UNA34" s="693"/>
      <c r="UNB34" s="693"/>
      <c r="UNC34" s="693"/>
      <c r="UND34" s="693"/>
      <c r="UNE34" s="693"/>
      <c r="UNF34" s="693"/>
      <c r="UNG34" s="693"/>
      <c r="UNH34" s="693"/>
      <c r="UNI34" s="693"/>
      <c r="UNJ34" s="693"/>
      <c r="UNK34" s="693"/>
      <c r="UNL34" s="693"/>
      <c r="UNM34" s="693"/>
      <c r="UNN34" s="693"/>
      <c r="UNO34" s="693"/>
      <c r="UNP34" s="693"/>
      <c r="UNQ34" s="693"/>
      <c r="UNR34" s="693"/>
      <c r="UNS34" s="693"/>
      <c r="UNT34" s="693"/>
      <c r="UNU34" s="693"/>
      <c r="UNV34" s="693"/>
      <c r="UNW34" s="693"/>
      <c r="UNX34" s="693"/>
      <c r="UNY34" s="693"/>
      <c r="UNZ34" s="693"/>
      <c r="UOA34" s="693"/>
      <c r="UOB34" s="693"/>
      <c r="UOC34" s="693"/>
      <c r="UOD34" s="693"/>
      <c r="UOE34" s="693"/>
      <c r="UOF34" s="693"/>
      <c r="UOG34" s="693"/>
      <c r="UOH34" s="693"/>
      <c r="UOI34" s="693"/>
      <c r="UOJ34" s="693"/>
      <c r="UOK34" s="693"/>
      <c r="UOL34" s="693"/>
      <c r="UOM34" s="693"/>
      <c r="UON34" s="693"/>
      <c r="UOO34" s="693"/>
      <c r="UOP34" s="693"/>
      <c r="UOQ34" s="693"/>
      <c r="UOR34" s="693"/>
      <c r="UOS34" s="693"/>
      <c r="UOT34" s="693"/>
      <c r="UOU34" s="693"/>
      <c r="UOV34" s="693"/>
      <c r="UOW34" s="693"/>
      <c r="UOX34" s="693"/>
      <c r="UOY34" s="693"/>
      <c r="UOZ34" s="693"/>
      <c r="UPA34" s="693"/>
      <c r="UPB34" s="693"/>
      <c r="UPC34" s="693"/>
      <c r="UPD34" s="693"/>
      <c r="UPE34" s="693"/>
      <c r="UPF34" s="693"/>
      <c r="UPG34" s="693"/>
      <c r="UPH34" s="693"/>
      <c r="UPI34" s="693"/>
      <c r="UPJ34" s="693"/>
      <c r="UPK34" s="693"/>
      <c r="UPL34" s="693"/>
      <c r="UPM34" s="693"/>
      <c r="UPN34" s="693"/>
      <c r="UPO34" s="693"/>
      <c r="UPP34" s="693"/>
      <c r="UPQ34" s="693"/>
      <c r="UPR34" s="693"/>
      <c r="UPS34" s="693"/>
      <c r="UPT34" s="693"/>
      <c r="UPU34" s="693"/>
      <c r="UPV34" s="693"/>
      <c r="UPW34" s="693"/>
      <c r="UPX34" s="693"/>
      <c r="UPY34" s="693"/>
      <c r="UPZ34" s="693"/>
      <c r="UQA34" s="693"/>
      <c r="UQB34" s="693"/>
      <c r="UQC34" s="693"/>
      <c r="UQD34" s="693"/>
      <c r="UQE34" s="693"/>
      <c r="UQF34" s="693"/>
      <c r="UQG34" s="693"/>
      <c r="UQH34" s="693"/>
      <c r="UQI34" s="693"/>
      <c r="UQJ34" s="693"/>
      <c r="UQK34" s="693"/>
      <c r="UQL34" s="693"/>
      <c r="UQM34" s="693"/>
      <c r="UQN34" s="693"/>
      <c r="UQO34" s="693"/>
      <c r="UQP34" s="693"/>
      <c r="UQQ34" s="693"/>
      <c r="UQR34" s="693"/>
      <c r="UQS34" s="693"/>
      <c r="UQT34" s="693"/>
      <c r="UQU34" s="693"/>
      <c r="UQV34" s="693"/>
      <c r="UQW34" s="693"/>
      <c r="UQX34" s="693"/>
      <c r="UQY34" s="693"/>
      <c r="UQZ34" s="693"/>
      <c r="URA34" s="693"/>
      <c r="URB34" s="693"/>
      <c r="URC34" s="693"/>
      <c r="URD34" s="693"/>
      <c r="URE34" s="693"/>
      <c r="URF34" s="693"/>
      <c r="URG34" s="693"/>
      <c r="URH34" s="693"/>
      <c r="URI34" s="693"/>
      <c r="URJ34" s="693"/>
      <c r="URK34" s="693"/>
      <c r="URL34" s="693"/>
      <c r="URM34" s="693"/>
      <c r="URN34" s="693"/>
      <c r="URO34" s="693"/>
      <c r="URP34" s="693"/>
      <c r="URQ34" s="693"/>
      <c r="URR34" s="693"/>
      <c r="URS34" s="693"/>
      <c r="URT34" s="693"/>
      <c r="URU34" s="693"/>
      <c r="URV34" s="693"/>
      <c r="URW34" s="693"/>
      <c r="URX34" s="693"/>
      <c r="URY34" s="693"/>
      <c r="URZ34" s="693"/>
      <c r="USA34" s="693"/>
      <c r="USB34" s="693"/>
      <c r="USC34" s="693"/>
      <c r="USD34" s="693"/>
      <c r="USE34" s="693"/>
      <c r="USF34" s="693"/>
      <c r="USG34" s="693"/>
      <c r="USH34" s="693"/>
      <c r="USI34" s="693"/>
      <c r="USJ34" s="693"/>
      <c r="USK34" s="693"/>
      <c r="USL34" s="693"/>
      <c r="USM34" s="693"/>
      <c r="USN34" s="693"/>
      <c r="USO34" s="693"/>
      <c r="USP34" s="693"/>
      <c r="USQ34" s="693"/>
      <c r="USR34" s="693"/>
      <c r="USS34" s="693"/>
      <c r="UST34" s="693"/>
      <c r="USU34" s="693"/>
      <c r="USV34" s="693"/>
      <c r="USW34" s="693"/>
      <c r="USX34" s="693"/>
      <c r="USY34" s="693"/>
      <c r="USZ34" s="693"/>
      <c r="UTA34" s="693"/>
      <c r="UTB34" s="693"/>
      <c r="UTC34" s="693"/>
      <c r="UTD34" s="693"/>
      <c r="UTE34" s="693"/>
      <c r="UTF34" s="693"/>
      <c r="UTG34" s="693"/>
      <c r="UTH34" s="693"/>
      <c r="UTI34" s="693"/>
      <c r="UTJ34" s="693"/>
      <c r="UTK34" s="693"/>
      <c r="UTL34" s="693"/>
      <c r="UTM34" s="693"/>
      <c r="UTN34" s="693"/>
      <c r="UTO34" s="693"/>
      <c r="UTP34" s="693"/>
      <c r="UTQ34" s="693"/>
      <c r="UTR34" s="693"/>
      <c r="UTS34" s="693"/>
      <c r="UTT34" s="693"/>
      <c r="UTU34" s="693"/>
      <c r="UTV34" s="693"/>
      <c r="UTW34" s="693"/>
      <c r="UTX34" s="693"/>
      <c r="UTY34" s="693"/>
      <c r="UTZ34" s="693"/>
      <c r="UUA34" s="693"/>
      <c r="UUB34" s="693"/>
      <c r="UUC34" s="693"/>
      <c r="UUD34" s="693"/>
      <c r="UUE34" s="693"/>
      <c r="UUF34" s="693"/>
      <c r="UUG34" s="693"/>
      <c r="UUH34" s="693"/>
      <c r="UUI34" s="693"/>
      <c r="UUJ34" s="693"/>
      <c r="UUK34" s="693"/>
      <c r="UUL34" s="693"/>
      <c r="UUM34" s="693"/>
      <c r="UUN34" s="693"/>
      <c r="UUO34" s="693"/>
      <c r="UUP34" s="693"/>
      <c r="UUQ34" s="693"/>
      <c r="UUR34" s="693"/>
      <c r="UUS34" s="693"/>
      <c r="UUT34" s="693"/>
      <c r="UUU34" s="693"/>
      <c r="UUV34" s="693"/>
      <c r="UUW34" s="693"/>
      <c r="UUX34" s="693"/>
      <c r="UUY34" s="693"/>
      <c r="UUZ34" s="693"/>
      <c r="UVA34" s="693"/>
      <c r="UVB34" s="693"/>
      <c r="UVC34" s="693"/>
      <c r="UVD34" s="693"/>
      <c r="UVE34" s="693"/>
      <c r="UVF34" s="693"/>
      <c r="UVG34" s="693"/>
      <c r="UVH34" s="693"/>
      <c r="UVI34" s="693"/>
      <c r="UVJ34" s="693"/>
      <c r="UVK34" s="693"/>
      <c r="UVL34" s="693"/>
      <c r="UVM34" s="693"/>
      <c r="UVN34" s="693"/>
      <c r="UVO34" s="693"/>
      <c r="UVP34" s="693"/>
      <c r="UVQ34" s="693"/>
      <c r="UVR34" s="693"/>
      <c r="UVS34" s="693"/>
      <c r="UVT34" s="693"/>
      <c r="UVU34" s="693"/>
      <c r="UVV34" s="693"/>
      <c r="UVW34" s="693"/>
      <c r="UVX34" s="693"/>
      <c r="UVY34" s="693"/>
      <c r="UVZ34" s="693"/>
      <c r="UWA34" s="693"/>
      <c r="UWB34" s="693"/>
      <c r="UWC34" s="693"/>
      <c r="UWD34" s="693"/>
      <c r="UWE34" s="693"/>
      <c r="UWF34" s="693"/>
      <c r="UWG34" s="693"/>
      <c r="UWH34" s="693"/>
      <c r="UWI34" s="693"/>
      <c r="UWJ34" s="693"/>
      <c r="UWK34" s="693"/>
      <c r="UWL34" s="693"/>
      <c r="UWM34" s="693"/>
      <c r="UWN34" s="693"/>
      <c r="UWO34" s="693"/>
      <c r="UWP34" s="693"/>
      <c r="UWQ34" s="693"/>
      <c r="UWR34" s="693"/>
      <c r="UWS34" s="693"/>
      <c r="UWT34" s="693"/>
      <c r="UWU34" s="693"/>
      <c r="UWV34" s="693"/>
      <c r="UWW34" s="693"/>
      <c r="UWX34" s="693"/>
      <c r="UWY34" s="693"/>
      <c r="UWZ34" s="693"/>
      <c r="UXA34" s="693"/>
      <c r="UXB34" s="693"/>
      <c r="UXC34" s="693"/>
      <c r="UXD34" s="693"/>
      <c r="UXE34" s="693"/>
      <c r="UXF34" s="693"/>
      <c r="UXG34" s="693"/>
      <c r="UXH34" s="693"/>
      <c r="UXI34" s="693"/>
      <c r="UXJ34" s="693"/>
      <c r="UXK34" s="693"/>
      <c r="UXL34" s="693"/>
      <c r="UXM34" s="693"/>
      <c r="UXN34" s="693"/>
      <c r="UXO34" s="693"/>
      <c r="UXP34" s="693"/>
      <c r="UXQ34" s="693"/>
      <c r="UXR34" s="693"/>
      <c r="UXS34" s="693"/>
      <c r="UXT34" s="693"/>
      <c r="UXU34" s="693"/>
      <c r="UXV34" s="693"/>
      <c r="UXW34" s="693"/>
      <c r="UXX34" s="693"/>
      <c r="UXY34" s="693"/>
      <c r="UXZ34" s="693"/>
      <c r="UYA34" s="693"/>
      <c r="UYB34" s="693"/>
      <c r="UYC34" s="693"/>
      <c r="UYD34" s="693"/>
      <c r="UYE34" s="693"/>
      <c r="UYF34" s="693"/>
      <c r="UYG34" s="693"/>
      <c r="UYH34" s="693"/>
      <c r="UYI34" s="693"/>
      <c r="UYJ34" s="693"/>
      <c r="UYK34" s="693"/>
      <c r="UYL34" s="693"/>
      <c r="UYM34" s="693"/>
      <c r="UYN34" s="693"/>
      <c r="UYO34" s="693"/>
      <c r="UYP34" s="693"/>
      <c r="UYQ34" s="693"/>
      <c r="UYR34" s="693"/>
      <c r="UYS34" s="693"/>
      <c r="UYT34" s="693"/>
      <c r="UYU34" s="693"/>
      <c r="UYV34" s="693"/>
      <c r="UYW34" s="693"/>
      <c r="UYX34" s="693"/>
      <c r="UYY34" s="693"/>
      <c r="UYZ34" s="693"/>
      <c r="UZA34" s="693"/>
      <c r="UZB34" s="693"/>
      <c r="UZC34" s="693"/>
      <c r="UZD34" s="693"/>
      <c r="UZE34" s="693"/>
      <c r="UZF34" s="693"/>
      <c r="UZG34" s="693"/>
      <c r="UZH34" s="693"/>
      <c r="UZI34" s="693"/>
      <c r="UZJ34" s="693"/>
      <c r="UZK34" s="693"/>
      <c r="UZL34" s="693"/>
      <c r="UZM34" s="693"/>
      <c r="UZN34" s="693"/>
      <c r="UZO34" s="693"/>
      <c r="UZP34" s="693"/>
      <c r="UZQ34" s="693"/>
      <c r="UZR34" s="693"/>
      <c r="UZS34" s="693"/>
      <c r="UZT34" s="693"/>
      <c r="UZU34" s="693"/>
      <c r="UZV34" s="693"/>
      <c r="UZW34" s="693"/>
      <c r="UZX34" s="693"/>
      <c r="UZY34" s="693"/>
      <c r="UZZ34" s="693"/>
      <c r="VAA34" s="693"/>
      <c r="VAB34" s="693"/>
      <c r="VAC34" s="693"/>
      <c r="VAD34" s="693"/>
      <c r="VAE34" s="693"/>
      <c r="VAF34" s="693"/>
      <c r="VAG34" s="693"/>
      <c r="VAH34" s="693"/>
      <c r="VAI34" s="693"/>
      <c r="VAJ34" s="693"/>
      <c r="VAK34" s="693"/>
      <c r="VAL34" s="693"/>
      <c r="VAM34" s="693"/>
      <c r="VAN34" s="693"/>
      <c r="VAO34" s="693"/>
      <c r="VAP34" s="693"/>
      <c r="VAQ34" s="693"/>
      <c r="VAR34" s="693"/>
      <c r="VAS34" s="693"/>
      <c r="VAT34" s="693"/>
      <c r="VAU34" s="693"/>
      <c r="VAV34" s="693"/>
      <c r="VAW34" s="693"/>
      <c r="VAX34" s="693"/>
      <c r="VAY34" s="693"/>
      <c r="VAZ34" s="693"/>
      <c r="VBA34" s="693"/>
      <c r="VBB34" s="693"/>
      <c r="VBC34" s="693"/>
      <c r="VBD34" s="693"/>
      <c r="VBE34" s="693"/>
      <c r="VBF34" s="693"/>
      <c r="VBG34" s="693"/>
      <c r="VBH34" s="693"/>
      <c r="VBI34" s="693"/>
      <c r="VBJ34" s="693"/>
      <c r="VBK34" s="693"/>
      <c r="VBL34" s="693"/>
      <c r="VBM34" s="693"/>
      <c r="VBN34" s="693"/>
      <c r="VBO34" s="693"/>
      <c r="VBP34" s="693"/>
      <c r="VBQ34" s="693"/>
      <c r="VBR34" s="693"/>
      <c r="VBS34" s="693"/>
      <c r="VBT34" s="693"/>
      <c r="VBU34" s="693"/>
      <c r="VBV34" s="693"/>
      <c r="VBW34" s="693"/>
      <c r="VBX34" s="693"/>
      <c r="VBY34" s="693"/>
      <c r="VBZ34" s="693"/>
      <c r="VCA34" s="693"/>
      <c r="VCB34" s="693"/>
      <c r="VCC34" s="693"/>
      <c r="VCD34" s="693"/>
      <c r="VCE34" s="693"/>
      <c r="VCF34" s="693"/>
      <c r="VCG34" s="693"/>
      <c r="VCH34" s="693"/>
      <c r="VCI34" s="693"/>
      <c r="VCJ34" s="693"/>
      <c r="VCK34" s="693"/>
      <c r="VCL34" s="693"/>
      <c r="VCM34" s="693"/>
      <c r="VCN34" s="693"/>
      <c r="VCO34" s="693"/>
      <c r="VCP34" s="693"/>
      <c r="VCQ34" s="693"/>
      <c r="VCR34" s="693"/>
      <c r="VCS34" s="693"/>
      <c r="VCT34" s="693"/>
      <c r="VCU34" s="693"/>
      <c r="VCV34" s="693"/>
      <c r="VCW34" s="693"/>
      <c r="VCX34" s="693"/>
      <c r="VCY34" s="693"/>
      <c r="VCZ34" s="693"/>
      <c r="VDA34" s="693"/>
      <c r="VDB34" s="693"/>
      <c r="VDC34" s="693"/>
      <c r="VDD34" s="693"/>
      <c r="VDE34" s="693"/>
      <c r="VDF34" s="693"/>
      <c r="VDG34" s="693"/>
      <c r="VDH34" s="693"/>
      <c r="VDI34" s="693"/>
      <c r="VDJ34" s="693"/>
      <c r="VDK34" s="693"/>
      <c r="VDL34" s="693"/>
      <c r="VDM34" s="693"/>
      <c r="VDN34" s="693"/>
      <c r="VDO34" s="693"/>
      <c r="VDP34" s="693"/>
      <c r="VDQ34" s="693"/>
      <c r="VDR34" s="693"/>
      <c r="VDS34" s="693"/>
      <c r="VDT34" s="693"/>
      <c r="VDU34" s="693"/>
      <c r="VDV34" s="693"/>
      <c r="VDW34" s="693"/>
      <c r="VDX34" s="693"/>
      <c r="VDY34" s="693"/>
      <c r="VDZ34" s="693"/>
      <c r="VEA34" s="693"/>
      <c r="VEB34" s="693"/>
      <c r="VEC34" s="693"/>
      <c r="VED34" s="693"/>
      <c r="VEE34" s="693"/>
      <c r="VEF34" s="693"/>
      <c r="VEG34" s="693"/>
      <c r="VEH34" s="693"/>
      <c r="VEI34" s="693"/>
      <c r="VEJ34" s="693"/>
      <c r="VEK34" s="693"/>
      <c r="VEL34" s="693"/>
      <c r="VEM34" s="693"/>
      <c r="VEN34" s="693"/>
      <c r="VEO34" s="693"/>
      <c r="VEP34" s="693"/>
      <c r="VEQ34" s="693"/>
      <c r="VER34" s="693"/>
      <c r="VES34" s="693"/>
      <c r="VET34" s="693"/>
      <c r="VEU34" s="693"/>
      <c r="VEV34" s="693"/>
      <c r="VEW34" s="693"/>
      <c r="VEX34" s="693"/>
      <c r="VEY34" s="693"/>
      <c r="VEZ34" s="693"/>
      <c r="VFA34" s="693"/>
      <c r="VFB34" s="693"/>
      <c r="VFC34" s="693"/>
      <c r="VFD34" s="693"/>
      <c r="VFE34" s="693"/>
      <c r="VFF34" s="693"/>
      <c r="VFG34" s="693"/>
      <c r="VFH34" s="693"/>
      <c r="VFI34" s="693"/>
      <c r="VFJ34" s="693"/>
      <c r="VFK34" s="693"/>
      <c r="VFL34" s="693"/>
      <c r="VFM34" s="693"/>
      <c r="VFN34" s="693"/>
      <c r="VFO34" s="693"/>
      <c r="VFP34" s="693"/>
      <c r="VFQ34" s="693"/>
      <c r="VFR34" s="693"/>
      <c r="VFS34" s="693"/>
      <c r="VFT34" s="693"/>
      <c r="VFU34" s="693"/>
      <c r="VFV34" s="693"/>
      <c r="VFW34" s="693"/>
      <c r="VFX34" s="693"/>
      <c r="VFY34" s="693"/>
      <c r="VFZ34" s="693"/>
      <c r="VGA34" s="693"/>
      <c r="VGB34" s="693"/>
      <c r="VGC34" s="693"/>
      <c r="VGD34" s="693"/>
      <c r="VGE34" s="693"/>
      <c r="VGF34" s="693"/>
      <c r="VGG34" s="693"/>
      <c r="VGH34" s="693"/>
      <c r="VGI34" s="693"/>
      <c r="VGJ34" s="693"/>
      <c r="VGK34" s="693"/>
      <c r="VGL34" s="693"/>
      <c r="VGM34" s="693"/>
      <c r="VGN34" s="693"/>
      <c r="VGO34" s="693"/>
      <c r="VGP34" s="693"/>
      <c r="VGQ34" s="693"/>
      <c r="VGR34" s="693"/>
      <c r="VGS34" s="693"/>
      <c r="VGT34" s="693"/>
      <c r="VGU34" s="693"/>
      <c r="VGV34" s="693"/>
      <c r="VGW34" s="693"/>
      <c r="VGX34" s="693"/>
      <c r="VGY34" s="693"/>
      <c r="VGZ34" s="693"/>
      <c r="VHA34" s="693"/>
      <c r="VHB34" s="693"/>
      <c r="VHC34" s="693"/>
      <c r="VHD34" s="693"/>
      <c r="VHE34" s="693"/>
      <c r="VHF34" s="693"/>
      <c r="VHG34" s="693"/>
      <c r="VHH34" s="693"/>
      <c r="VHI34" s="693"/>
      <c r="VHJ34" s="693"/>
      <c r="VHK34" s="693"/>
      <c r="VHL34" s="693"/>
      <c r="VHM34" s="693"/>
      <c r="VHN34" s="693"/>
      <c r="VHO34" s="693"/>
      <c r="VHP34" s="693"/>
      <c r="VHQ34" s="693"/>
      <c r="VHR34" s="693"/>
      <c r="VHS34" s="693"/>
      <c r="VHT34" s="693"/>
      <c r="VHU34" s="693"/>
      <c r="VHV34" s="693"/>
      <c r="VHW34" s="693"/>
      <c r="VHX34" s="693"/>
      <c r="VHY34" s="693"/>
      <c r="VHZ34" s="693"/>
      <c r="VIA34" s="693"/>
      <c r="VIB34" s="693"/>
      <c r="VIC34" s="693"/>
      <c r="VID34" s="693"/>
      <c r="VIE34" s="693"/>
      <c r="VIF34" s="693"/>
      <c r="VIG34" s="693"/>
      <c r="VIH34" s="693"/>
      <c r="VII34" s="693"/>
      <c r="VIJ34" s="693"/>
      <c r="VIK34" s="693"/>
      <c r="VIL34" s="693"/>
      <c r="VIM34" s="693"/>
      <c r="VIN34" s="693"/>
      <c r="VIO34" s="693"/>
      <c r="VIP34" s="693"/>
      <c r="VIQ34" s="693"/>
      <c r="VIR34" s="693"/>
      <c r="VIS34" s="693"/>
      <c r="VIT34" s="693"/>
      <c r="VIU34" s="693"/>
      <c r="VIV34" s="693"/>
      <c r="VIW34" s="693"/>
      <c r="VIX34" s="693"/>
      <c r="VIY34" s="693"/>
      <c r="VIZ34" s="693"/>
      <c r="VJA34" s="693"/>
      <c r="VJB34" s="693"/>
      <c r="VJC34" s="693"/>
      <c r="VJD34" s="693"/>
      <c r="VJE34" s="693"/>
      <c r="VJF34" s="693"/>
      <c r="VJG34" s="693"/>
      <c r="VJH34" s="693"/>
      <c r="VJI34" s="693"/>
      <c r="VJJ34" s="693"/>
      <c r="VJK34" s="693"/>
      <c r="VJL34" s="693"/>
      <c r="VJM34" s="693"/>
      <c r="VJN34" s="693"/>
      <c r="VJO34" s="693"/>
      <c r="VJP34" s="693"/>
      <c r="VJQ34" s="693"/>
      <c r="VJR34" s="693"/>
      <c r="VJS34" s="693"/>
      <c r="VJT34" s="693"/>
      <c r="VJU34" s="693"/>
      <c r="VJV34" s="693"/>
      <c r="VJW34" s="693"/>
      <c r="VJX34" s="693"/>
      <c r="VJY34" s="693"/>
      <c r="VJZ34" s="693"/>
      <c r="VKA34" s="693"/>
      <c r="VKB34" s="693"/>
      <c r="VKC34" s="693"/>
      <c r="VKD34" s="693"/>
      <c r="VKE34" s="693"/>
      <c r="VKF34" s="693"/>
      <c r="VKG34" s="693"/>
      <c r="VKH34" s="693"/>
      <c r="VKI34" s="693"/>
      <c r="VKJ34" s="693"/>
      <c r="VKK34" s="693"/>
      <c r="VKL34" s="693"/>
      <c r="VKM34" s="693"/>
      <c r="VKN34" s="693"/>
      <c r="VKO34" s="693"/>
      <c r="VKP34" s="693"/>
      <c r="VKQ34" s="693"/>
      <c r="VKR34" s="693"/>
      <c r="VKS34" s="693"/>
      <c r="VKT34" s="693"/>
      <c r="VKU34" s="693"/>
      <c r="VKV34" s="693"/>
      <c r="VKW34" s="693"/>
      <c r="VKX34" s="693"/>
      <c r="VKY34" s="693"/>
      <c r="VKZ34" s="693"/>
      <c r="VLA34" s="693"/>
      <c r="VLB34" s="693"/>
      <c r="VLC34" s="693"/>
      <c r="VLD34" s="693"/>
      <c r="VLE34" s="693"/>
      <c r="VLF34" s="693"/>
      <c r="VLG34" s="693"/>
      <c r="VLH34" s="693"/>
      <c r="VLI34" s="693"/>
      <c r="VLJ34" s="693"/>
      <c r="VLK34" s="693"/>
      <c r="VLL34" s="693"/>
      <c r="VLM34" s="693"/>
      <c r="VLN34" s="693"/>
      <c r="VLO34" s="693"/>
      <c r="VLP34" s="693"/>
      <c r="VLQ34" s="693"/>
      <c r="VLR34" s="693"/>
      <c r="VLS34" s="693"/>
      <c r="VLT34" s="693"/>
      <c r="VLU34" s="693"/>
      <c r="VLV34" s="693"/>
      <c r="VLW34" s="693"/>
      <c r="VLX34" s="693"/>
      <c r="VLY34" s="693"/>
      <c r="VLZ34" s="693"/>
      <c r="VMA34" s="693"/>
      <c r="VMB34" s="693"/>
      <c r="VMC34" s="693"/>
      <c r="VMD34" s="693"/>
      <c r="VME34" s="693"/>
      <c r="VMF34" s="693"/>
      <c r="VMG34" s="693"/>
      <c r="VMH34" s="693"/>
      <c r="VMI34" s="693"/>
      <c r="VMJ34" s="693"/>
      <c r="VMK34" s="693"/>
      <c r="VML34" s="693"/>
      <c r="VMM34" s="693"/>
      <c r="VMN34" s="693"/>
      <c r="VMO34" s="693"/>
      <c r="VMP34" s="693"/>
      <c r="VMQ34" s="693"/>
      <c r="VMR34" s="693"/>
      <c r="VMS34" s="693"/>
      <c r="VMT34" s="693"/>
      <c r="VMU34" s="693"/>
      <c r="VMV34" s="693"/>
      <c r="VMW34" s="693"/>
      <c r="VMX34" s="693"/>
      <c r="VMY34" s="693"/>
      <c r="VMZ34" s="693"/>
      <c r="VNA34" s="693"/>
      <c r="VNB34" s="693"/>
      <c r="VNC34" s="693"/>
      <c r="VND34" s="693"/>
      <c r="VNE34" s="693"/>
      <c r="VNF34" s="693"/>
      <c r="VNG34" s="693"/>
      <c r="VNH34" s="693"/>
      <c r="VNI34" s="693"/>
      <c r="VNJ34" s="693"/>
      <c r="VNK34" s="693"/>
      <c r="VNL34" s="693"/>
      <c r="VNM34" s="693"/>
      <c r="VNN34" s="693"/>
      <c r="VNO34" s="693"/>
      <c r="VNP34" s="693"/>
      <c r="VNQ34" s="693"/>
      <c r="VNR34" s="693"/>
      <c r="VNS34" s="693"/>
      <c r="VNT34" s="693"/>
      <c r="VNU34" s="693"/>
      <c r="VNV34" s="693"/>
      <c r="VNW34" s="693"/>
      <c r="VNX34" s="693"/>
      <c r="VNY34" s="693"/>
      <c r="VNZ34" s="693"/>
      <c r="VOA34" s="693"/>
      <c r="VOB34" s="693"/>
      <c r="VOC34" s="693"/>
      <c r="VOD34" s="693"/>
      <c r="VOE34" s="693"/>
      <c r="VOF34" s="693"/>
      <c r="VOG34" s="693"/>
      <c r="VOH34" s="693"/>
      <c r="VOI34" s="693"/>
      <c r="VOJ34" s="693"/>
      <c r="VOK34" s="693"/>
      <c r="VOL34" s="693"/>
      <c r="VOM34" s="693"/>
      <c r="VON34" s="693"/>
      <c r="VOO34" s="693"/>
      <c r="VOP34" s="693"/>
      <c r="VOQ34" s="693"/>
      <c r="VOR34" s="693"/>
      <c r="VOS34" s="693"/>
      <c r="VOT34" s="693"/>
      <c r="VOU34" s="693"/>
      <c r="VOV34" s="693"/>
      <c r="VOW34" s="693"/>
      <c r="VOX34" s="693"/>
      <c r="VOY34" s="693"/>
      <c r="VOZ34" s="693"/>
      <c r="VPA34" s="693"/>
      <c r="VPB34" s="693"/>
      <c r="VPC34" s="693"/>
      <c r="VPD34" s="693"/>
      <c r="VPE34" s="693"/>
      <c r="VPF34" s="693"/>
      <c r="VPG34" s="693"/>
      <c r="VPH34" s="693"/>
      <c r="VPI34" s="693"/>
      <c r="VPJ34" s="693"/>
      <c r="VPK34" s="693"/>
      <c r="VPL34" s="693"/>
      <c r="VPM34" s="693"/>
      <c r="VPN34" s="693"/>
      <c r="VPO34" s="693"/>
      <c r="VPP34" s="693"/>
      <c r="VPQ34" s="693"/>
      <c r="VPR34" s="693"/>
      <c r="VPS34" s="693"/>
      <c r="VPT34" s="693"/>
      <c r="VPU34" s="693"/>
      <c r="VPV34" s="693"/>
      <c r="VPW34" s="693"/>
      <c r="VPX34" s="693"/>
      <c r="VPY34" s="693"/>
      <c r="VPZ34" s="693"/>
      <c r="VQA34" s="693"/>
      <c r="VQB34" s="693"/>
      <c r="VQC34" s="693"/>
      <c r="VQD34" s="693"/>
      <c r="VQE34" s="693"/>
      <c r="VQF34" s="693"/>
      <c r="VQG34" s="693"/>
      <c r="VQH34" s="693"/>
      <c r="VQI34" s="693"/>
      <c r="VQJ34" s="693"/>
      <c r="VQK34" s="693"/>
      <c r="VQL34" s="693"/>
      <c r="VQM34" s="693"/>
      <c r="VQN34" s="693"/>
      <c r="VQO34" s="693"/>
      <c r="VQP34" s="693"/>
      <c r="VQQ34" s="693"/>
      <c r="VQR34" s="693"/>
      <c r="VQS34" s="693"/>
      <c r="VQT34" s="693"/>
      <c r="VQU34" s="693"/>
      <c r="VQV34" s="693"/>
      <c r="VQW34" s="693"/>
      <c r="VQX34" s="693"/>
      <c r="VQY34" s="693"/>
      <c r="VQZ34" s="693"/>
      <c r="VRA34" s="693"/>
      <c r="VRB34" s="693"/>
      <c r="VRC34" s="693"/>
      <c r="VRD34" s="693"/>
      <c r="VRE34" s="693"/>
      <c r="VRF34" s="693"/>
      <c r="VRG34" s="693"/>
      <c r="VRH34" s="693"/>
      <c r="VRI34" s="693"/>
      <c r="VRJ34" s="693"/>
      <c r="VRK34" s="693"/>
      <c r="VRL34" s="693"/>
      <c r="VRM34" s="693"/>
      <c r="VRN34" s="693"/>
      <c r="VRO34" s="693"/>
      <c r="VRP34" s="693"/>
      <c r="VRQ34" s="693"/>
      <c r="VRR34" s="693"/>
      <c r="VRS34" s="693"/>
      <c r="VRT34" s="693"/>
      <c r="VRU34" s="693"/>
      <c r="VRV34" s="693"/>
      <c r="VRW34" s="693"/>
      <c r="VRX34" s="693"/>
      <c r="VRY34" s="693"/>
      <c r="VRZ34" s="693"/>
      <c r="VSA34" s="693"/>
      <c r="VSB34" s="693"/>
      <c r="VSC34" s="693"/>
      <c r="VSD34" s="693"/>
      <c r="VSE34" s="693"/>
      <c r="VSF34" s="693"/>
      <c r="VSG34" s="693"/>
      <c r="VSH34" s="693"/>
      <c r="VSI34" s="693"/>
      <c r="VSJ34" s="693"/>
      <c r="VSK34" s="693"/>
      <c r="VSL34" s="693"/>
      <c r="VSM34" s="693"/>
      <c r="VSN34" s="693"/>
      <c r="VSO34" s="693"/>
      <c r="VSP34" s="693"/>
      <c r="VSQ34" s="693"/>
      <c r="VSR34" s="693"/>
      <c r="VSS34" s="693"/>
      <c r="VST34" s="693"/>
      <c r="VSU34" s="693"/>
      <c r="VSV34" s="693"/>
      <c r="VSW34" s="693"/>
      <c r="VSX34" s="693"/>
      <c r="VSY34" s="693"/>
      <c r="VSZ34" s="693"/>
      <c r="VTA34" s="693"/>
      <c r="VTB34" s="693"/>
      <c r="VTC34" s="693"/>
      <c r="VTD34" s="693"/>
      <c r="VTE34" s="693"/>
      <c r="VTF34" s="693"/>
      <c r="VTG34" s="693"/>
      <c r="VTH34" s="693"/>
      <c r="VTI34" s="693"/>
      <c r="VTJ34" s="693"/>
      <c r="VTK34" s="693"/>
      <c r="VTL34" s="693"/>
      <c r="VTM34" s="693"/>
      <c r="VTN34" s="693"/>
      <c r="VTO34" s="693"/>
      <c r="VTP34" s="693"/>
      <c r="VTQ34" s="693"/>
      <c r="VTR34" s="693"/>
      <c r="VTS34" s="693"/>
      <c r="VTT34" s="693"/>
      <c r="VTU34" s="693"/>
      <c r="VTV34" s="693"/>
      <c r="VTW34" s="693"/>
      <c r="VTX34" s="693"/>
      <c r="VTY34" s="693"/>
      <c r="VTZ34" s="693"/>
      <c r="VUA34" s="693"/>
      <c r="VUB34" s="693"/>
      <c r="VUC34" s="693"/>
      <c r="VUD34" s="693"/>
      <c r="VUE34" s="693"/>
      <c r="VUF34" s="693"/>
      <c r="VUG34" s="693"/>
      <c r="VUH34" s="693"/>
      <c r="VUI34" s="693"/>
      <c r="VUJ34" s="693"/>
      <c r="VUK34" s="693"/>
      <c r="VUL34" s="693"/>
      <c r="VUM34" s="693"/>
      <c r="VUN34" s="693"/>
      <c r="VUO34" s="693"/>
      <c r="VUP34" s="693"/>
      <c r="VUQ34" s="693"/>
      <c r="VUR34" s="693"/>
      <c r="VUS34" s="693"/>
      <c r="VUT34" s="693"/>
      <c r="VUU34" s="693"/>
      <c r="VUV34" s="693"/>
      <c r="VUW34" s="693"/>
      <c r="VUX34" s="693"/>
      <c r="VUY34" s="693"/>
      <c r="VUZ34" s="693"/>
      <c r="VVA34" s="693"/>
      <c r="VVB34" s="693"/>
      <c r="VVC34" s="693"/>
      <c r="VVD34" s="693"/>
      <c r="VVE34" s="693"/>
      <c r="VVF34" s="693"/>
      <c r="VVG34" s="693"/>
      <c r="VVH34" s="693"/>
      <c r="VVI34" s="693"/>
      <c r="VVJ34" s="693"/>
      <c r="VVK34" s="693"/>
      <c r="VVL34" s="693"/>
      <c r="VVM34" s="693"/>
      <c r="VVN34" s="693"/>
      <c r="VVO34" s="693"/>
      <c r="VVP34" s="693"/>
      <c r="VVQ34" s="693"/>
      <c r="VVR34" s="693"/>
      <c r="VVS34" s="693"/>
      <c r="VVT34" s="693"/>
      <c r="VVU34" s="693"/>
      <c r="VVV34" s="693"/>
      <c r="VVW34" s="693"/>
      <c r="VVX34" s="693"/>
      <c r="VVY34" s="693"/>
      <c r="VVZ34" s="693"/>
      <c r="VWA34" s="693"/>
      <c r="VWB34" s="693"/>
      <c r="VWC34" s="693"/>
      <c r="VWD34" s="693"/>
      <c r="VWE34" s="693"/>
      <c r="VWF34" s="693"/>
      <c r="VWG34" s="693"/>
      <c r="VWH34" s="693"/>
      <c r="VWI34" s="693"/>
      <c r="VWJ34" s="693"/>
      <c r="VWK34" s="693"/>
      <c r="VWL34" s="693"/>
      <c r="VWM34" s="693"/>
      <c r="VWN34" s="693"/>
      <c r="VWO34" s="693"/>
      <c r="VWP34" s="693"/>
      <c r="VWQ34" s="693"/>
      <c r="VWR34" s="693"/>
      <c r="VWS34" s="693"/>
      <c r="VWT34" s="693"/>
      <c r="VWU34" s="693"/>
      <c r="VWV34" s="693"/>
      <c r="VWW34" s="693"/>
      <c r="VWX34" s="693"/>
      <c r="VWY34" s="693"/>
      <c r="VWZ34" s="693"/>
      <c r="VXA34" s="693"/>
      <c r="VXB34" s="693"/>
      <c r="VXC34" s="693"/>
      <c r="VXD34" s="693"/>
      <c r="VXE34" s="693"/>
      <c r="VXF34" s="693"/>
      <c r="VXG34" s="693"/>
      <c r="VXH34" s="693"/>
      <c r="VXI34" s="693"/>
      <c r="VXJ34" s="693"/>
      <c r="VXK34" s="693"/>
      <c r="VXL34" s="693"/>
      <c r="VXM34" s="693"/>
      <c r="VXN34" s="693"/>
      <c r="VXO34" s="693"/>
      <c r="VXP34" s="693"/>
      <c r="VXQ34" s="693"/>
      <c r="VXR34" s="693"/>
      <c r="VXS34" s="693"/>
      <c r="VXT34" s="693"/>
      <c r="VXU34" s="693"/>
      <c r="VXV34" s="693"/>
      <c r="VXW34" s="693"/>
      <c r="VXX34" s="693"/>
      <c r="VXY34" s="693"/>
      <c r="VXZ34" s="693"/>
      <c r="VYA34" s="693"/>
      <c r="VYB34" s="693"/>
      <c r="VYC34" s="693"/>
      <c r="VYD34" s="693"/>
      <c r="VYE34" s="693"/>
      <c r="VYF34" s="693"/>
      <c r="VYG34" s="693"/>
      <c r="VYH34" s="693"/>
      <c r="VYI34" s="693"/>
      <c r="VYJ34" s="693"/>
      <c r="VYK34" s="693"/>
      <c r="VYL34" s="693"/>
      <c r="VYM34" s="693"/>
      <c r="VYN34" s="693"/>
      <c r="VYO34" s="693"/>
      <c r="VYP34" s="693"/>
      <c r="VYQ34" s="693"/>
      <c r="VYR34" s="693"/>
      <c r="VYS34" s="693"/>
      <c r="VYT34" s="693"/>
      <c r="VYU34" s="693"/>
      <c r="VYV34" s="693"/>
      <c r="VYW34" s="693"/>
      <c r="VYX34" s="693"/>
      <c r="VYY34" s="693"/>
      <c r="VYZ34" s="693"/>
      <c r="VZA34" s="693"/>
      <c r="VZB34" s="693"/>
      <c r="VZC34" s="693"/>
      <c r="VZD34" s="693"/>
      <c r="VZE34" s="693"/>
      <c r="VZF34" s="693"/>
      <c r="VZG34" s="693"/>
      <c r="VZH34" s="693"/>
      <c r="VZI34" s="693"/>
      <c r="VZJ34" s="693"/>
      <c r="VZK34" s="693"/>
      <c r="VZL34" s="693"/>
      <c r="VZM34" s="693"/>
      <c r="VZN34" s="693"/>
      <c r="VZO34" s="693"/>
      <c r="VZP34" s="693"/>
      <c r="VZQ34" s="693"/>
      <c r="VZR34" s="693"/>
      <c r="VZS34" s="693"/>
      <c r="VZT34" s="693"/>
      <c r="VZU34" s="693"/>
      <c r="VZV34" s="693"/>
      <c r="VZW34" s="693"/>
      <c r="VZX34" s="693"/>
      <c r="VZY34" s="693"/>
      <c r="VZZ34" s="693"/>
      <c r="WAA34" s="693"/>
      <c r="WAB34" s="693"/>
      <c r="WAC34" s="693"/>
      <c r="WAD34" s="693"/>
      <c r="WAE34" s="693"/>
      <c r="WAF34" s="693"/>
      <c r="WAG34" s="693"/>
      <c r="WAH34" s="693"/>
      <c r="WAI34" s="693"/>
      <c r="WAJ34" s="693"/>
      <c r="WAK34" s="693"/>
      <c r="WAL34" s="693"/>
      <c r="WAM34" s="693"/>
      <c r="WAN34" s="693"/>
      <c r="WAO34" s="693"/>
      <c r="WAP34" s="693"/>
      <c r="WAQ34" s="693"/>
      <c r="WAR34" s="693"/>
      <c r="WAS34" s="693"/>
      <c r="WAT34" s="693"/>
      <c r="WAU34" s="693"/>
      <c r="WAV34" s="693"/>
      <c r="WAW34" s="693"/>
      <c r="WAX34" s="693"/>
      <c r="WAY34" s="693"/>
      <c r="WAZ34" s="693"/>
      <c r="WBA34" s="693"/>
      <c r="WBB34" s="693"/>
      <c r="WBC34" s="693"/>
      <c r="WBD34" s="693"/>
      <c r="WBE34" s="693"/>
      <c r="WBF34" s="693"/>
      <c r="WBG34" s="693"/>
      <c r="WBH34" s="693"/>
      <c r="WBI34" s="693"/>
      <c r="WBJ34" s="693"/>
      <c r="WBK34" s="693"/>
      <c r="WBL34" s="693"/>
      <c r="WBM34" s="693"/>
      <c r="WBN34" s="693"/>
      <c r="WBO34" s="693"/>
      <c r="WBP34" s="693"/>
      <c r="WBQ34" s="693"/>
      <c r="WBR34" s="693"/>
      <c r="WBS34" s="693"/>
      <c r="WBT34" s="693"/>
      <c r="WBU34" s="693"/>
      <c r="WBV34" s="693"/>
      <c r="WBW34" s="693"/>
      <c r="WBX34" s="693"/>
      <c r="WBY34" s="693"/>
      <c r="WBZ34" s="693"/>
      <c r="WCA34" s="693"/>
      <c r="WCB34" s="693"/>
      <c r="WCC34" s="693"/>
      <c r="WCD34" s="693"/>
      <c r="WCE34" s="693"/>
      <c r="WCF34" s="693"/>
      <c r="WCG34" s="693"/>
      <c r="WCH34" s="693"/>
      <c r="WCI34" s="693"/>
      <c r="WCJ34" s="693"/>
      <c r="WCK34" s="693"/>
      <c r="WCL34" s="693"/>
      <c r="WCM34" s="693"/>
      <c r="WCN34" s="693"/>
      <c r="WCO34" s="693"/>
      <c r="WCP34" s="693"/>
      <c r="WCQ34" s="693"/>
      <c r="WCR34" s="693"/>
      <c r="WCS34" s="693"/>
      <c r="WCT34" s="693"/>
      <c r="WCU34" s="693"/>
      <c r="WCV34" s="693"/>
      <c r="WCW34" s="693"/>
      <c r="WCX34" s="693"/>
      <c r="WCY34" s="693"/>
      <c r="WCZ34" s="693"/>
      <c r="WDA34" s="693"/>
      <c r="WDB34" s="693"/>
      <c r="WDC34" s="693"/>
      <c r="WDD34" s="693"/>
      <c r="WDE34" s="693"/>
      <c r="WDF34" s="693"/>
      <c r="WDG34" s="693"/>
      <c r="WDH34" s="693"/>
      <c r="WDI34" s="693"/>
      <c r="WDJ34" s="693"/>
      <c r="WDK34" s="693"/>
      <c r="WDL34" s="693"/>
      <c r="WDM34" s="693"/>
      <c r="WDN34" s="693"/>
      <c r="WDO34" s="693"/>
      <c r="WDP34" s="693"/>
      <c r="WDQ34" s="693"/>
      <c r="WDR34" s="693"/>
      <c r="WDS34" s="693"/>
      <c r="WDT34" s="693"/>
      <c r="WDU34" s="693"/>
      <c r="WDV34" s="693"/>
      <c r="WDW34" s="693"/>
      <c r="WDX34" s="693"/>
      <c r="WDY34" s="693"/>
      <c r="WDZ34" s="693"/>
      <c r="WEA34" s="693"/>
      <c r="WEB34" s="693"/>
      <c r="WEC34" s="693"/>
      <c r="WED34" s="693"/>
      <c r="WEE34" s="693"/>
      <c r="WEF34" s="693"/>
      <c r="WEG34" s="693"/>
      <c r="WEH34" s="693"/>
      <c r="WEI34" s="693"/>
      <c r="WEJ34" s="693"/>
      <c r="WEK34" s="693"/>
      <c r="WEL34" s="693"/>
      <c r="WEM34" s="693"/>
      <c r="WEN34" s="693"/>
      <c r="WEO34" s="693"/>
      <c r="WEP34" s="693"/>
      <c r="WEQ34" s="693"/>
      <c r="WER34" s="693"/>
      <c r="WES34" s="693"/>
      <c r="WET34" s="693"/>
      <c r="WEU34" s="693"/>
      <c r="WEV34" s="693"/>
      <c r="WEW34" s="693"/>
      <c r="WEX34" s="693"/>
      <c r="WEY34" s="693"/>
      <c r="WEZ34" s="693"/>
      <c r="WFA34" s="693"/>
      <c r="WFB34" s="693"/>
      <c r="WFC34" s="693"/>
      <c r="WFD34" s="693"/>
      <c r="WFE34" s="693"/>
      <c r="WFF34" s="693"/>
      <c r="WFG34" s="693"/>
      <c r="WFH34" s="693"/>
      <c r="WFI34" s="693"/>
      <c r="WFJ34" s="693"/>
      <c r="WFK34" s="693"/>
      <c r="WFL34" s="693"/>
      <c r="WFM34" s="693"/>
      <c r="WFN34" s="693"/>
      <c r="WFO34" s="693"/>
      <c r="WFP34" s="693"/>
      <c r="WFQ34" s="693"/>
      <c r="WFR34" s="693"/>
      <c r="WFS34" s="693"/>
      <c r="WFT34" s="693"/>
      <c r="WFU34" s="693"/>
      <c r="WFV34" s="693"/>
      <c r="WFW34" s="693"/>
      <c r="WFX34" s="693"/>
      <c r="WFY34" s="693"/>
      <c r="WFZ34" s="693"/>
      <c r="WGA34" s="693"/>
      <c r="WGB34" s="693"/>
      <c r="WGC34" s="693"/>
      <c r="WGD34" s="693"/>
      <c r="WGE34" s="693"/>
      <c r="WGF34" s="693"/>
      <c r="WGG34" s="693"/>
      <c r="WGH34" s="693"/>
      <c r="WGI34" s="693"/>
      <c r="WGJ34" s="693"/>
      <c r="WGK34" s="693"/>
      <c r="WGL34" s="693"/>
      <c r="WGM34" s="693"/>
      <c r="WGN34" s="693"/>
      <c r="WGO34" s="693"/>
      <c r="WGP34" s="693"/>
      <c r="WGQ34" s="693"/>
      <c r="WGR34" s="693"/>
      <c r="WGS34" s="693"/>
      <c r="WGT34" s="693"/>
      <c r="WGU34" s="693"/>
      <c r="WGV34" s="693"/>
      <c r="WGW34" s="693"/>
      <c r="WGX34" s="693"/>
      <c r="WGY34" s="693"/>
      <c r="WGZ34" s="693"/>
      <c r="WHA34" s="693"/>
      <c r="WHB34" s="693"/>
      <c r="WHC34" s="693"/>
      <c r="WHD34" s="693"/>
      <c r="WHE34" s="693"/>
      <c r="WHF34" s="693"/>
      <c r="WHG34" s="693"/>
      <c r="WHH34" s="693"/>
      <c r="WHI34" s="693"/>
      <c r="WHJ34" s="693"/>
      <c r="WHK34" s="693"/>
      <c r="WHL34" s="693"/>
      <c r="WHM34" s="693"/>
      <c r="WHN34" s="693"/>
      <c r="WHO34" s="693"/>
      <c r="WHP34" s="693"/>
      <c r="WHQ34" s="693"/>
      <c r="WHR34" s="693"/>
      <c r="WHS34" s="693"/>
      <c r="WHT34" s="693"/>
      <c r="WHU34" s="693"/>
      <c r="WHV34" s="693"/>
      <c r="WHW34" s="693"/>
      <c r="WHX34" s="693"/>
      <c r="WHY34" s="693"/>
      <c r="WHZ34" s="693"/>
      <c r="WIA34" s="693"/>
      <c r="WIB34" s="693"/>
      <c r="WIC34" s="693"/>
      <c r="WID34" s="693"/>
      <c r="WIE34" s="693"/>
      <c r="WIF34" s="693"/>
      <c r="WIG34" s="693"/>
      <c r="WIH34" s="693"/>
      <c r="WII34" s="693"/>
      <c r="WIJ34" s="693"/>
      <c r="WIK34" s="693"/>
      <c r="WIL34" s="693"/>
      <c r="WIM34" s="693"/>
      <c r="WIN34" s="693"/>
      <c r="WIO34" s="693"/>
      <c r="WIP34" s="693"/>
      <c r="WIQ34" s="693"/>
      <c r="WIR34" s="693"/>
      <c r="WIS34" s="693"/>
      <c r="WIT34" s="693"/>
      <c r="WIU34" s="693"/>
      <c r="WIV34" s="693"/>
      <c r="WIW34" s="693"/>
      <c r="WIX34" s="693"/>
      <c r="WIY34" s="693"/>
      <c r="WIZ34" s="693"/>
      <c r="WJA34" s="693"/>
      <c r="WJB34" s="693"/>
      <c r="WJC34" s="693"/>
      <c r="WJD34" s="693"/>
      <c r="WJE34" s="693"/>
      <c r="WJF34" s="693"/>
      <c r="WJG34" s="693"/>
      <c r="WJH34" s="693"/>
      <c r="WJI34" s="693"/>
      <c r="WJJ34" s="693"/>
      <c r="WJK34" s="693"/>
      <c r="WJL34" s="693"/>
      <c r="WJM34" s="693"/>
      <c r="WJN34" s="693"/>
      <c r="WJO34" s="693"/>
      <c r="WJP34" s="693"/>
      <c r="WJQ34" s="693"/>
      <c r="WJR34" s="693"/>
      <c r="WJS34" s="693"/>
      <c r="WJT34" s="693"/>
      <c r="WJU34" s="693"/>
      <c r="WJV34" s="693"/>
      <c r="WJW34" s="693"/>
      <c r="WJX34" s="693"/>
      <c r="WJY34" s="693"/>
      <c r="WJZ34" s="693"/>
      <c r="WKA34" s="693"/>
      <c r="WKB34" s="693"/>
      <c r="WKC34" s="693"/>
      <c r="WKD34" s="693"/>
      <c r="WKE34" s="693"/>
      <c r="WKF34" s="693"/>
      <c r="WKG34" s="693"/>
      <c r="WKH34" s="693"/>
      <c r="WKI34" s="693"/>
      <c r="WKJ34" s="693"/>
      <c r="WKK34" s="693"/>
      <c r="WKL34" s="693"/>
      <c r="WKM34" s="693"/>
      <c r="WKN34" s="693"/>
      <c r="WKO34" s="693"/>
      <c r="WKP34" s="693"/>
      <c r="WKQ34" s="693"/>
      <c r="WKR34" s="693"/>
      <c r="WKS34" s="693"/>
      <c r="WKT34" s="693"/>
      <c r="WKU34" s="693"/>
      <c r="WKV34" s="693"/>
      <c r="WKW34" s="693"/>
      <c r="WKX34" s="693"/>
      <c r="WKY34" s="693"/>
      <c r="WKZ34" s="693"/>
      <c r="WLA34" s="693"/>
      <c r="WLB34" s="693"/>
      <c r="WLC34" s="693"/>
      <c r="WLD34" s="693"/>
      <c r="WLE34" s="693"/>
      <c r="WLF34" s="693"/>
      <c r="WLG34" s="693"/>
      <c r="WLH34" s="693"/>
      <c r="WLI34" s="693"/>
      <c r="WLJ34" s="693"/>
      <c r="WLK34" s="693"/>
      <c r="WLL34" s="693"/>
      <c r="WLM34" s="693"/>
      <c r="WLN34" s="693"/>
      <c r="WLO34" s="693"/>
      <c r="WLP34" s="693"/>
      <c r="WLQ34" s="693"/>
      <c r="WLR34" s="693"/>
      <c r="WLS34" s="693"/>
      <c r="WLT34" s="693"/>
      <c r="WLU34" s="693"/>
      <c r="WLV34" s="693"/>
      <c r="WLW34" s="693"/>
      <c r="WLX34" s="693"/>
      <c r="WLY34" s="693"/>
      <c r="WLZ34" s="693"/>
      <c r="WMA34" s="693"/>
      <c r="WMB34" s="693"/>
      <c r="WMC34" s="693"/>
      <c r="WMD34" s="693"/>
      <c r="WME34" s="693"/>
      <c r="WMF34" s="693"/>
      <c r="WMG34" s="693"/>
      <c r="WMH34" s="693"/>
      <c r="WMI34" s="693"/>
      <c r="WMJ34" s="693"/>
      <c r="WMK34" s="693"/>
      <c r="WML34" s="693"/>
      <c r="WMM34" s="693"/>
      <c r="WMN34" s="693"/>
      <c r="WMO34" s="693"/>
      <c r="WMP34" s="693"/>
      <c r="WMQ34" s="693"/>
      <c r="WMR34" s="693"/>
      <c r="WMS34" s="693"/>
      <c r="WMT34" s="693"/>
      <c r="WMU34" s="693"/>
      <c r="WMV34" s="693"/>
      <c r="WMW34" s="693"/>
      <c r="WMX34" s="693"/>
      <c r="WMY34" s="693"/>
      <c r="WMZ34" s="693"/>
      <c r="WNA34" s="693"/>
      <c r="WNB34" s="693"/>
      <c r="WNC34" s="693"/>
      <c r="WND34" s="693"/>
      <c r="WNE34" s="693"/>
      <c r="WNF34" s="693"/>
      <c r="WNG34" s="693"/>
      <c r="WNH34" s="693"/>
      <c r="WNI34" s="693"/>
      <c r="WNJ34" s="693"/>
      <c r="WNK34" s="693"/>
      <c r="WNL34" s="693"/>
      <c r="WNM34" s="693"/>
      <c r="WNN34" s="693"/>
      <c r="WNO34" s="693"/>
      <c r="WNP34" s="693"/>
      <c r="WNQ34" s="693"/>
      <c r="WNR34" s="693"/>
      <c r="WNS34" s="693"/>
      <c r="WNT34" s="693"/>
      <c r="WNU34" s="693"/>
      <c r="WNV34" s="693"/>
      <c r="WNW34" s="693"/>
      <c r="WNX34" s="693"/>
      <c r="WNY34" s="693"/>
      <c r="WNZ34" s="693"/>
      <c r="WOA34" s="693"/>
      <c r="WOB34" s="693"/>
      <c r="WOC34" s="693"/>
      <c r="WOD34" s="693"/>
      <c r="WOE34" s="693"/>
      <c r="WOF34" s="693"/>
      <c r="WOG34" s="693"/>
      <c r="WOH34" s="693"/>
      <c r="WOI34" s="693"/>
      <c r="WOJ34" s="693"/>
      <c r="WOK34" s="693"/>
      <c r="WOL34" s="693"/>
      <c r="WOM34" s="693"/>
      <c r="WON34" s="693"/>
      <c r="WOO34" s="693"/>
      <c r="WOP34" s="693"/>
      <c r="WOQ34" s="693"/>
      <c r="WOR34" s="693"/>
      <c r="WOS34" s="693"/>
      <c r="WOT34" s="693"/>
      <c r="WOU34" s="693"/>
      <c r="WOV34" s="693"/>
      <c r="WOW34" s="693"/>
      <c r="WOX34" s="693"/>
      <c r="WOY34" s="693"/>
      <c r="WOZ34" s="693"/>
      <c r="WPA34" s="693"/>
      <c r="WPB34" s="693"/>
      <c r="WPC34" s="693"/>
      <c r="WPD34" s="693"/>
      <c r="WPE34" s="693"/>
      <c r="WPF34" s="693"/>
      <c r="WPG34" s="693"/>
      <c r="WPH34" s="693"/>
      <c r="WPI34" s="693"/>
      <c r="WPJ34" s="693"/>
      <c r="WPK34" s="693"/>
      <c r="WPL34" s="693"/>
      <c r="WPM34" s="693"/>
      <c r="WPN34" s="693"/>
      <c r="WPO34" s="693"/>
      <c r="WPP34" s="693"/>
      <c r="WPQ34" s="693"/>
      <c r="WPR34" s="693"/>
      <c r="WPS34" s="693"/>
      <c r="WPT34" s="693"/>
      <c r="WPU34" s="693"/>
      <c r="WPV34" s="693"/>
      <c r="WPW34" s="693"/>
      <c r="WPX34" s="693"/>
      <c r="WPY34" s="693"/>
      <c r="WPZ34" s="693"/>
      <c r="WQA34" s="693"/>
      <c r="WQB34" s="693"/>
      <c r="WQC34" s="693"/>
      <c r="WQD34" s="693"/>
      <c r="WQE34" s="693"/>
      <c r="WQF34" s="693"/>
      <c r="WQG34" s="693"/>
      <c r="WQH34" s="693"/>
      <c r="WQI34" s="693"/>
      <c r="WQJ34" s="693"/>
      <c r="WQK34" s="693"/>
      <c r="WQL34" s="693"/>
      <c r="WQM34" s="693"/>
      <c r="WQN34" s="693"/>
      <c r="WQO34" s="693"/>
      <c r="WQP34" s="693"/>
      <c r="WQQ34" s="693"/>
      <c r="WQR34" s="693"/>
      <c r="WQS34" s="693"/>
      <c r="WQT34" s="693"/>
      <c r="WQU34" s="693"/>
      <c r="WQV34" s="693"/>
      <c r="WQW34" s="693"/>
      <c r="WQX34" s="693"/>
      <c r="WQY34" s="693"/>
      <c r="WQZ34" s="693"/>
      <c r="WRA34" s="693"/>
      <c r="WRB34" s="693"/>
      <c r="WRC34" s="693"/>
      <c r="WRD34" s="693"/>
      <c r="WRE34" s="693"/>
      <c r="WRF34" s="693"/>
      <c r="WRG34" s="693"/>
      <c r="WRH34" s="693"/>
      <c r="WRI34" s="693"/>
      <c r="WRJ34" s="693"/>
      <c r="WRK34" s="693"/>
      <c r="WRL34" s="693"/>
      <c r="WRM34" s="693"/>
      <c r="WRN34" s="693"/>
      <c r="WRO34" s="693"/>
      <c r="WRP34" s="693"/>
      <c r="WRQ34" s="693"/>
      <c r="WRR34" s="693"/>
      <c r="WRS34" s="693"/>
      <c r="WRT34" s="693"/>
      <c r="WRU34" s="693"/>
      <c r="WRV34" s="693"/>
      <c r="WRW34" s="693"/>
      <c r="WRX34" s="693"/>
      <c r="WRY34" s="693"/>
      <c r="WRZ34" s="693"/>
      <c r="WSA34" s="693"/>
      <c r="WSB34" s="693"/>
      <c r="WSC34" s="693"/>
      <c r="WSD34" s="693"/>
      <c r="WSE34" s="693"/>
      <c r="WSF34" s="693"/>
      <c r="WSG34" s="693"/>
      <c r="WSH34" s="693"/>
      <c r="WSI34" s="693"/>
      <c r="WSJ34" s="693"/>
      <c r="WSK34" s="693"/>
      <c r="WSL34" s="693"/>
      <c r="WSM34" s="693"/>
      <c r="WSN34" s="693"/>
      <c r="WSO34" s="693"/>
      <c r="WSP34" s="693"/>
      <c r="WSQ34" s="693"/>
      <c r="WSR34" s="693"/>
      <c r="WSS34" s="693"/>
      <c r="WST34" s="693"/>
      <c r="WSU34" s="693"/>
      <c r="WSV34" s="693"/>
      <c r="WSW34" s="693"/>
      <c r="WSX34" s="693"/>
      <c r="WSY34" s="693"/>
      <c r="WSZ34" s="693"/>
      <c r="WTA34" s="693"/>
      <c r="WTB34" s="693"/>
      <c r="WTC34" s="693"/>
      <c r="WTD34" s="693"/>
      <c r="WTE34" s="693"/>
      <c r="WTF34" s="693"/>
      <c r="WTG34" s="693"/>
      <c r="WTH34" s="693"/>
      <c r="WTI34" s="693"/>
      <c r="WTJ34" s="693"/>
      <c r="WTK34" s="693"/>
      <c r="WTL34" s="693"/>
      <c r="WTM34" s="693"/>
      <c r="WTN34" s="693"/>
      <c r="WTO34" s="693"/>
      <c r="WTP34" s="693"/>
      <c r="WTQ34" s="693"/>
      <c r="WTR34" s="693"/>
      <c r="WTS34" s="693"/>
      <c r="WTT34" s="693"/>
      <c r="WTU34" s="693"/>
      <c r="WTV34" s="693"/>
      <c r="WTW34" s="693"/>
      <c r="WTX34" s="693"/>
      <c r="WTY34" s="693"/>
      <c r="WTZ34" s="693"/>
      <c r="WUA34" s="693"/>
      <c r="WUB34" s="693"/>
      <c r="WUC34" s="693"/>
      <c r="WUD34" s="693"/>
      <c r="WUE34" s="693"/>
      <c r="WUF34" s="693"/>
      <c r="WUG34" s="693"/>
      <c r="WUH34" s="693"/>
      <c r="WUI34" s="693"/>
      <c r="WUJ34" s="693"/>
      <c r="WUK34" s="693"/>
      <c r="WUL34" s="693"/>
      <c r="WUM34" s="693"/>
      <c r="WUN34" s="693"/>
      <c r="WUO34" s="693"/>
      <c r="WUP34" s="693"/>
      <c r="WUQ34" s="693"/>
      <c r="WUR34" s="693"/>
      <c r="WUS34" s="693"/>
      <c r="WUT34" s="693"/>
      <c r="WUU34" s="693"/>
      <c r="WUV34" s="693"/>
      <c r="WUW34" s="693"/>
      <c r="WUX34" s="693"/>
      <c r="WUY34" s="693"/>
      <c r="WUZ34" s="693"/>
      <c r="WVA34" s="693"/>
      <c r="WVB34" s="693"/>
      <c r="WVC34" s="693"/>
      <c r="WVD34" s="693"/>
      <c r="WVE34" s="693"/>
      <c r="WVF34" s="693"/>
      <c r="WVG34" s="693"/>
      <c r="WVH34" s="693"/>
      <c r="WVI34" s="693"/>
      <c r="WVJ34" s="693"/>
      <c r="WVK34" s="693"/>
      <c r="WVL34" s="693"/>
      <c r="WVM34" s="693"/>
      <c r="WVN34" s="693"/>
      <c r="WVO34" s="693"/>
      <c r="WVP34" s="693"/>
      <c r="WVQ34" s="693"/>
      <c r="WVR34" s="693"/>
      <c r="WVS34" s="693"/>
      <c r="WVT34" s="693"/>
      <c r="WVU34" s="693"/>
      <c r="WVV34" s="693"/>
      <c r="WVW34" s="693"/>
      <c r="WVX34" s="693"/>
      <c r="WVY34" s="693"/>
      <c r="WVZ34" s="693"/>
      <c r="WWA34" s="693"/>
      <c r="WWB34" s="693"/>
      <c r="WWC34" s="693"/>
      <c r="WWD34" s="693"/>
      <c r="WWE34" s="693"/>
      <c r="WWF34" s="693"/>
      <c r="WWG34" s="693"/>
      <c r="WWH34" s="693"/>
      <c r="WWI34" s="693"/>
      <c r="WWJ34" s="693"/>
      <c r="WWK34" s="693"/>
      <c r="WWL34" s="693"/>
      <c r="WWM34" s="693"/>
      <c r="WWN34" s="693"/>
      <c r="WWO34" s="693"/>
      <c r="WWP34" s="693"/>
      <c r="WWQ34" s="693"/>
      <c r="WWR34" s="693"/>
      <c r="WWS34" s="693"/>
      <c r="WWT34" s="693"/>
      <c r="WWU34" s="693"/>
      <c r="WWV34" s="693"/>
      <c r="WWW34" s="693"/>
      <c r="WWX34" s="693"/>
      <c r="WWY34" s="693"/>
      <c r="WWZ34" s="693"/>
      <c r="WXA34" s="693"/>
      <c r="WXB34" s="693"/>
      <c r="WXC34" s="693"/>
      <c r="WXD34" s="693"/>
      <c r="WXE34" s="693"/>
      <c r="WXF34" s="693"/>
      <c r="WXG34" s="693"/>
      <c r="WXH34" s="693"/>
      <c r="WXI34" s="693"/>
      <c r="WXJ34" s="693"/>
      <c r="WXK34" s="693"/>
      <c r="WXL34" s="693"/>
      <c r="WXM34" s="693"/>
      <c r="WXN34" s="693"/>
      <c r="WXO34" s="693"/>
      <c r="WXP34" s="693"/>
      <c r="WXQ34" s="693"/>
      <c r="WXR34" s="693"/>
      <c r="WXS34" s="693"/>
      <c r="WXT34" s="693"/>
      <c r="WXU34" s="693"/>
      <c r="WXV34" s="693"/>
      <c r="WXW34" s="693"/>
      <c r="WXX34" s="693"/>
      <c r="WXY34" s="693"/>
      <c r="WXZ34" s="693"/>
      <c r="WYA34" s="693"/>
      <c r="WYB34" s="693"/>
      <c r="WYC34" s="693"/>
      <c r="WYD34" s="693"/>
      <c r="WYE34" s="693"/>
      <c r="WYF34" s="693"/>
      <c r="WYG34" s="693"/>
      <c r="WYH34" s="693"/>
      <c r="WYI34" s="693"/>
      <c r="WYJ34" s="693"/>
      <c r="WYK34" s="693"/>
      <c r="WYL34" s="693"/>
      <c r="WYM34" s="693"/>
      <c r="WYN34" s="693"/>
      <c r="WYO34" s="693"/>
      <c r="WYP34" s="693"/>
      <c r="WYQ34" s="693"/>
      <c r="WYR34" s="693"/>
      <c r="WYS34" s="693"/>
      <c r="WYT34" s="693"/>
      <c r="WYU34" s="693"/>
      <c r="WYV34" s="693"/>
      <c r="WYW34" s="693"/>
      <c r="WYX34" s="693"/>
      <c r="WYY34" s="693"/>
      <c r="WYZ34" s="693"/>
      <c r="WZA34" s="693"/>
      <c r="WZB34" s="693"/>
      <c r="WZC34" s="693"/>
      <c r="WZD34" s="693"/>
      <c r="WZE34" s="693"/>
      <c r="WZF34" s="693"/>
      <c r="WZG34" s="693"/>
      <c r="WZH34" s="693"/>
      <c r="WZI34" s="693"/>
      <c r="WZJ34" s="693"/>
      <c r="WZK34" s="693"/>
      <c r="WZL34" s="693"/>
      <c r="WZM34" s="693"/>
      <c r="WZN34" s="693"/>
      <c r="WZO34" s="693"/>
      <c r="WZP34" s="693"/>
      <c r="WZQ34" s="693"/>
      <c r="WZR34" s="693"/>
      <c r="WZS34" s="693"/>
      <c r="WZT34" s="693"/>
      <c r="WZU34" s="693"/>
      <c r="WZV34" s="693"/>
      <c r="WZW34" s="693"/>
      <c r="WZX34" s="693"/>
      <c r="WZY34" s="693"/>
      <c r="WZZ34" s="693"/>
      <c r="XAA34" s="693"/>
      <c r="XAB34" s="693"/>
      <c r="XAC34" s="693"/>
      <c r="XAD34" s="693"/>
      <c r="XAE34" s="693"/>
      <c r="XAF34" s="693"/>
      <c r="XAG34" s="693"/>
      <c r="XAH34" s="693"/>
      <c r="XAI34" s="693"/>
      <c r="XAJ34" s="693"/>
      <c r="XAK34" s="693"/>
      <c r="XAL34" s="693"/>
      <c r="XAM34" s="693"/>
      <c r="XAN34" s="693"/>
      <c r="XAO34" s="693"/>
      <c r="XAP34" s="693"/>
      <c r="XAQ34" s="693"/>
      <c r="XAR34" s="693"/>
      <c r="XAS34" s="693"/>
      <c r="XAT34" s="693"/>
      <c r="XAU34" s="693"/>
      <c r="XAV34" s="693"/>
      <c r="XAW34" s="693"/>
      <c r="XAX34" s="693"/>
      <c r="XAY34" s="693"/>
      <c r="XAZ34" s="693"/>
      <c r="XBA34" s="693"/>
      <c r="XBB34" s="693"/>
      <c r="XBC34" s="693"/>
      <c r="XBD34" s="693"/>
      <c r="XBE34" s="693"/>
      <c r="XBF34" s="693"/>
      <c r="XBG34" s="693"/>
      <c r="XBH34" s="693"/>
      <c r="XBI34" s="693"/>
      <c r="XBJ34" s="693"/>
      <c r="XBK34" s="693"/>
      <c r="XBL34" s="693"/>
      <c r="XBM34" s="693"/>
      <c r="XBN34" s="693"/>
      <c r="XBO34" s="693"/>
      <c r="XBP34" s="693"/>
      <c r="XBQ34" s="693"/>
      <c r="XBR34" s="693"/>
      <c r="XBS34" s="693"/>
      <c r="XBT34" s="693"/>
      <c r="XBU34" s="693"/>
      <c r="XBV34" s="693"/>
      <c r="XBW34" s="693"/>
      <c r="XBX34" s="693"/>
      <c r="XBY34" s="693"/>
      <c r="XBZ34" s="693"/>
      <c r="XCA34" s="693"/>
      <c r="XCB34" s="693"/>
      <c r="XCC34" s="693"/>
      <c r="XCD34" s="693"/>
      <c r="XCE34" s="693"/>
      <c r="XCF34" s="693"/>
      <c r="XCG34" s="693"/>
      <c r="XCH34" s="693"/>
      <c r="XCI34" s="693"/>
      <c r="XCJ34" s="693"/>
      <c r="XCK34" s="693"/>
      <c r="XCL34" s="693"/>
      <c r="XCM34" s="693"/>
      <c r="XCN34" s="693"/>
      <c r="XCO34" s="693"/>
      <c r="XCP34" s="693"/>
      <c r="XCQ34" s="693"/>
      <c r="XCR34" s="693"/>
      <c r="XCS34" s="693"/>
      <c r="XCT34" s="693"/>
      <c r="XCU34" s="693"/>
      <c r="XCV34" s="693"/>
      <c r="XCW34" s="693"/>
      <c r="XCX34" s="693"/>
      <c r="XCY34" s="693"/>
      <c r="XCZ34" s="693"/>
      <c r="XDA34" s="693"/>
      <c r="XDB34" s="693"/>
      <c r="XDC34" s="693"/>
      <c r="XDD34" s="693"/>
      <c r="XDE34" s="693"/>
      <c r="XDF34" s="693"/>
      <c r="XDG34" s="693"/>
      <c r="XDH34" s="693"/>
      <c r="XDI34" s="693"/>
      <c r="XDJ34" s="693"/>
      <c r="XDK34" s="693"/>
      <c r="XDL34" s="693"/>
      <c r="XDM34" s="693"/>
      <c r="XDN34" s="693"/>
      <c r="XDO34" s="693"/>
      <c r="XDP34" s="693"/>
      <c r="XDQ34" s="693"/>
      <c r="XDR34" s="693"/>
      <c r="XDS34" s="693"/>
      <c r="XDT34" s="693"/>
      <c r="XDU34" s="693"/>
      <c r="XDV34" s="693"/>
      <c r="XDW34" s="693"/>
      <c r="XDX34" s="693"/>
      <c r="XDY34" s="693"/>
      <c r="XDZ34" s="693"/>
      <c r="XEA34" s="693"/>
      <c r="XEB34" s="693"/>
      <c r="XEC34" s="693"/>
      <c r="XED34" s="693"/>
      <c r="XEE34" s="693"/>
      <c r="XEF34" s="693"/>
      <c r="XEG34" s="693"/>
      <c r="XEH34" s="693"/>
      <c r="XEI34" s="693"/>
      <c r="XEJ34" s="693"/>
      <c r="XEK34" s="693"/>
      <c r="XEL34" s="693"/>
      <c r="XEM34" s="693"/>
      <c r="XEN34" s="693"/>
      <c r="XEO34" s="693"/>
      <c r="XEP34" s="693"/>
      <c r="XEQ34" s="693"/>
      <c r="XER34" s="693"/>
      <c r="XES34" s="693"/>
      <c r="XET34" s="693"/>
      <c r="XEU34" s="693"/>
      <c r="XEV34" s="693"/>
      <c r="XEW34" s="693"/>
      <c r="XEX34" s="693"/>
      <c r="XEY34" s="693"/>
      <c r="XEZ34" s="693"/>
      <c r="XFA34" s="693"/>
      <c r="XFB34" s="693"/>
      <c r="XFC34" s="693"/>
      <c r="XFD34" s="693"/>
    </row>
    <row r="35" spans="1:16384" s="12" customFormat="1">
      <c r="A35" s="940" t="s">
        <v>533</v>
      </c>
      <c r="B35" s="940"/>
      <c r="C35" s="940"/>
      <c r="D35" s="940"/>
      <c r="E35" s="940"/>
      <c r="F35" s="940"/>
      <c r="G35" s="940"/>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93"/>
      <c r="BL35" s="693"/>
      <c r="BM35" s="693"/>
      <c r="BN35" s="693"/>
      <c r="BO35" s="693"/>
      <c r="BP35" s="693"/>
      <c r="BQ35" s="693"/>
      <c r="BR35" s="693"/>
      <c r="BS35" s="693"/>
      <c r="BT35" s="693"/>
      <c r="BU35" s="693"/>
      <c r="BV35" s="693"/>
      <c r="BW35" s="693"/>
      <c r="BX35" s="693"/>
      <c r="BY35" s="693"/>
      <c r="BZ35" s="693"/>
      <c r="CA35" s="693"/>
      <c r="CB35" s="693"/>
      <c r="CC35" s="693"/>
      <c r="CD35" s="693"/>
      <c r="CE35" s="693"/>
      <c r="CF35" s="693"/>
      <c r="CG35" s="693"/>
      <c r="CH35" s="693"/>
      <c r="CI35" s="693"/>
      <c r="CJ35" s="693"/>
      <c r="CK35" s="693"/>
      <c r="CL35" s="693"/>
      <c r="CM35" s="693"/>
      <c r="CN35" s="693"/>
      <c r="CO35" s="693"/>
      <c r="CP35" s="693"/>
      <c r="CQ35" s="693"/>
      <c r="CR35" s="693"/>
      <c r="CS35" s="693"/>
      <c r="CT35" s="693"/>
      <c r="CU35" s="693"/>
      <c r="CV35" s="693"/>
      <c r="CW35" s="693"/>
      <c r="CX35" s="693"/>
      <c r="CY35" s="693"/>
      <c r="CZ35" s="693"/>
      <c r="DA35" s="693"/>
      <c r="DB35" s="693"/>
      <c r="DC35" s="693"/>
      <c r="DD35" s="693"/>
      <c r="DE35" s="693"/>
      <c r="DF35" s="693"/>
      <c r="DG35" s="693"/>
      <c r="DH35" s="693"/>
      <c r="DI35" s="693"/>
      <c r="DJ35" s="693"/>
      <c r="DK35" s="693"/>
      <c r="DL35" s="693"/>
      <c r="DM35" s="693"/>
      <c r="DN35" s="693"/>
      <c r="DO35" s="693"/>
      <c r="DP35" s="693"/>
      <c r="DQ35" s="693"/>
      <c r="DR35" s="693"/>
      <c r="DS35" s="693"/>
      <c r="DT35" s="693"/>
      <c r="DU35" s="693"/>
      <c r="DV35" s="693"/>
      <c r="DW35" s="693"/>
      <c r="DX35" s="693"/>
      <c r="DY35" s="693"/>
      <c r="DZ35" s="693"/>
      <c r="EA35" s="693"/>
      <c r="EB35" s="693"/>
      <c r="EC35" s="693"/>
      <c r="ED35" s="693"/>
      <c r="EE35" s="693"/>
      <c r="EF35" s="693"/>
      <c r="EG35" s="693"/>
      <c r="EH35" s="693"/>
      <c r="EI35" s="693"/>
      <c r="EJ35" s="693"/>
      <c r="EK35" s="693"/>
      <c r="EL35" s="693"/>
      <c r="EM35" s="693"/>
      <c r="EN35" s="693"/>
      <c r="EO35" s="693"/>
      <c r="EP35" s="693"/>
      <c r="EQ35" s="693"/>
      <c r="ER35" s="693"/>
      <c r="ES35" s="693"/>
      <c r="ET35" s="693"/>
      <c r="EU35" s="693"/>
      <c r="EV35" s="693"/>
      <c r="EW35" s="693"/>
      <c r="EX35" s="693"/>
      <c r="EY35" s="693"/>
      <c r="EZ35" s="693"/>
      <c r="FA35" s="693"/>
      <c r="FB35" s="693"/>
      <c r="FC35" s="693"/>
      <c r="FD35" s="693"/>
      <c r="FE35" s="693"/>
      <c r="FF35" s="693"/>
      <c r="FG35" s="693"/>
      <c r="FH35" s="693"/>
      <c r="FI35" s="693"/>
      <c r="FJ35" s="693"/>
      <c r="FK35" s="693"/>
      <c r="FL35" s="693"/>
      <c r="FM35" s="693"/>
      <c r="FN35" s="693"/>
      <c r="FO35" s="693"/>
      <c r="FP35" s="693"/>
      <c r="FQ35" s="693"/>
      <c r="FR35" s="693"/>
      <c r="FS35" s="693"/>
      <c r="FT35" s="693"/>
      <c r="FU35" s="693"/>
      <c r="FV35" s="693"/>
      <c r="FW35" s="693"/>
      <c r="FX35" s="693"/>
      <c r="FY35" s="693"/>
      <c r="FZ35" s="693"/>
      <c r="GA35" s="693"/>
      <c r="GB35" s="693"/>
      <c r="GC35" s="693"/>
      <c r="GD35" s="693"/>
      <c r="GE35" s="693"/>
      <c r="GF35" s="693"/>
      <c r="GG35" s="693"/>
      <c r="GH35" s="693"/>
      <c r="GI35" s="693"/>
      <c r="GJ35" s="693"/>
      <c r="GK35" s="693"/>
      <c r="GL35" s="693"/>
      <c r="GM35" s="693"/>
      <c r="GN35" s="693"/>
      <c r="GO35" s="693"/>
      <c r="GP35" s="693"/>
      <c r="GQ35" s="693"/>
      <c r="GR35" s="693"/>
      <c r="GS35" s="693"/>
      <c r="GT35" s="693"/>
      <c r="GU35" s="693"/>
      <c r="GV35" s="693"/>
      <c r="GW35" s="693"/>
      <c r="GX35" s="693"/>
      <c r="GY35" s="693"/>
      <c r="GZ35" s="693"/>
      <c r="HA35" s="693"/>
      <c r="HB35" s="693"/>
      <c r="HC35" s="693"/>
      <c r="HD35" s="693"/>
      <c r="HE35" s="693"/>
      <c r="HF35" s="693"/>
      <c r="HG35" s="693"/>
      <c r="HH35" s="693"/>
      <c r="HI35" s="693"/>
      <c r="HJ35" s="693"/>
      <c r="HK35" s="693"/>
      <c r="HL35" s="693"/>
      <c r="HM35" s="693"/>
      <c r="HN35" s="693"/>
      <c r="HO35" s="693"/>
      <c r="HP35" s="693"/>
      <c r="HQ35" s="693"/>
      <c r="HR35" s="693"/>
      <c r="HS35" s="693"/>
      <c r="HT35" s="693"/>
      <c r="HU35" s="693"/>
      <c r="HV35" s="693"/>
      <c r="HW35" s="693"/>
      <c r="HX35" s="693"/>
      <c r="HY35" s="693"/>
      <c r="HZ35" s="693"/>
      <c r="IA35" s="693"/>
      <c r="IB35" s="693"/>
      <c r="IC35" s="693"/>
      <c r="ID35" s="693"/>
      <c r="IE35" s="693"/>
      <c r="IF35" s="693"/>
      <c r="IG35" s="693"/>
      <c r="IH35" s="693"/>
      <c r="II35" s="693"/>
      <c r="IJ35" s="693"/>
      <c r="IK35" s="693"/>
      <c r="IL35" s="693"/>
      <c r="IM35" s="693"/>
      <c r="IN35" s="693"/>
      <c r="IO35" s="693"/>
      <c r="IP35" s="693"/>
      <c r="IQ35" s="693"/>
      <c r="IR35" s="693"/>
      <c r="IS35" s="693"/>
      <c r="IT35" s="693"/>
      <c r="IU35" s="693"/>
      <c r="IV35" s="693"/>
      <c r="IW35" s="693"/>
      <c r="IX35" s="693"/>
      <c r="IY35" s="693"/>
      <c r="IZ35" s="693"/>
      <c r="JA35" s="693"/>
      <c r="JB35" s="693"/>
      <c r="JC35" s="693"/>
      <c r="JD35" s="693"/>
      <c r="JE35" s="693"/>
      <c r="JF35" s="693"/>
      <c r="JG35" s="693"/>
      <c r="JH35" s="693"/>
      <c r="JI35" s="693"/>
      <c r="JJ35" s="693"/>
      <c r="JK35" s="693"/>
      <c r="JL35" s="693"/>
      <c r="JM35" s="693"/>
      <c r="JN35" s="693"/>
      <c r="JO35" s="693"/>
      <c r="JP35" s="693"/>
      <c r="JQ35" s="693"/>
      <c r="JR35" s="693"/>
      <c r="JS35" s="693"/>
      <c r="JT35" s="693"/>
      <c r="JU35" s="693"/>
      <c r="JV35" s="693"/>
      <c r="JW35" s="693"/>
      <c r="JX35" s="693"/>
      <c r="JY35" s="693"/>
      <c r="JZ35" s="693"/>
      <c r="KA35" s="693"/>
      <c r="KB35" s="693"/>
      <c r="KC35" s="693"/>
      <c r="KD35" s="693"/>
      <c r="KE35" s="693"/>
      <c r="KF35" s="693"/>
      <c r="KG35" s="693"/>
      <c r="KH35" s="693"/>
      <c r="KI35" s="693"/>
      <c r="KJ35" s="693"/>
      <c r="KK35" s="693"/>
      <c r="KL35" s="693"/>
      <c r="KM35" s="693"/>
      <c r="KN35" s="693"/>
      <c r="KO35" s="693"/>
      <c r="KP35" s="693"/>
      <c r="KQ35" s="693"/>
      <c r="KR35" s="693"/>
      <c r="KS35" s="693"/>
      <c r="KT35" s="693"/>
      <c r="KU35" s="693"/>
      <c r="KV35" s="693"/>
      <c r="KW35" s="693"/>
      <c r="KX35" s="693"/>
      <c r="KY35" s="693"/>
      <c r="KZ35" s="693"/>
      <c r="LA35" s="693"/>
      <c r="LB35" s="693"/>
      <c r="LC35" s="693"/>
      <c r="LD35" s="693"/>
      <c r="LE35" s="693"/>
      <c r="LF35" s="693"/>
      <c r="LG35" s="693"/>
      <c r="LH35" s="693"/>
      <c r="LI35" s="693"/>
      <c r="LJ35" s="693"/>
      <c r="LK35" s="693"/>
      <c r="LL35" s="693"/>
      <c r="LM35" s="693"/>
      <c r="LN35" s="693"/>
      <c r="LO35" s="693"/>
      <c r="LP35" s="693"/>
      <c r="LQ35" s="693"/>
      <c r="LR35" s="693"/>
      <c r="LS35" s="693"/>
      <c r="LT35" s="693"/>
      <c r="LU35" s="693"/>
      <c r="LV35" s="693"/>
      <c r="LW35" s="693"/>
      <c r="LX35" s="693"/>
      <c r="LY35" s="693"/>
      <c r="LZ35" s="693"/>
      <c r="MA35" s="693"/>
      <c r="MB35" s="693"/>
      <c r="MC35" s="693"/>
      <c r="MD35" s="693"/>
      <c r="ME35" s="693"/>
      <c r="MF35" s="693"/>
      <c r="MG35" s="693"/>
      <c r="MH35" s="693"/>
      <c r="MI35" s="693"/>
      <c r="MJ35" s="693"/>
      <c r="MK35" s="693"/>
      <c r="ML35" s="693"/>
      <c r="MM35" s="693"/>
      <c r="MN35" s="693"/>
      <c r="MO35" s="693"/>
      <c r="MP35" s="693"/>
      <c r="MQ35" s="693"/>
      <c r="MR35" s="693"/>
      <c r="MS35" s="693"/>
      <c r="MT35" s="693"/>
      <c r="MU35" s="693"/>
      <c r="MV35" s="693"/>
      <c r="MW35" s="693"/>
      <c r="MX35" s="693"/>
      <c r="MY35" s="693"/>
      <c r="MZ35" s="693"/>
      <c r="NA35" s="693"/>
      <c r="NB35" s="693"/>
      <c r="NC35" s="693"/>
      <c r="ND35" s="693"/>
      <c r="NE35" s="693"/>
      <c r="NF35" s="693"/>
      <c r="NG35" s="693"/>
      <c r="NH35" s="693"/>
      <c r="NI35" s="693"/>
      <c r="NJ35" s="693"/>
      <c r="NK35" s="693"/>
      <c r="NL35" s="693"/>
      <c r="NM35" s="693"/>
      <c r="NN35" s="693"/>
      <c r="NO35" s="693"/>
      <c r="NP35" s="693"/>
      <c r="NQ35" s="693"/>
      <c r="NR35" s="693"/>
      <c r="NS35" s="693"/>
      <c r="NT35" s="693"/>
      <c r="NU35" s="693"/>
      <c r="NV35" s="693"/>
      <c r="NW35" s="693"/>
      <c r="NX35" s="693"/>
      <c r="NY35" s="693"/>
      <c r="NZ35" s="693"/>
      <c r="OA35" s="693"/>
      <c r="OB35" s="693"/>
      <c r="OC35" s="693"/>
      <c r="OD35" s="693"/>
      <c r="OE35" s="693"/>
      <c r="OF35" s="693"/>
      <c r="OG35" s="693"/>
      <c r="OH35" s="693"/>
      <c r="OI35" s="693"/>
      <c r="OJ35" s="693"/>
      <c r="OK35" s="693"/>
      <c r="OL35" s="693"/>
      <c r="OM35" s="693"/>
      <c r="ON35" s="693"/>
      <c r="OO35" s="693"/>
      <c r="OP35" s="693"/>
      <c r="OQ35" s="693"/>
      <c r="OR35" s="693"/>
      <c r="OS35" s="693"/>
      <c r="OT35" s="693"/>
      <c r="OU35" s="693"/>
      <c r="OV35" s="693"/>
      <c r="OW35" s="693"/>
      <c r="OX35" s="693"/>
      <c r="OY35" s="693"/>
      <c r="OZ35" s="693"/>
      <c r="PA35" s="693"/>
      <c r="PB35" s="693"/>
      <c r="PC35" s="693"/>
      <c r="PD35" s="693"/>
      <c r="PE35" s="693"/>
      <c r="PF35" s="693"/>
      <c r="PG35" s="693"/>
      <c r="PH35" s="693"/>
      <c r="PI35" s="693"/>
      <c r="PJ35" s="693"/>
      <c r="PK35" s="693"/>
      <c r="PL35" s="693"/>
      <c r="PM35" s="693"/>
      <c r="PN35" s="693"/>
      <c r="PO35" s="693"/>
      <c r="PP35" s="693"/>
      <c r="PQ35" s="693"/>
      <c r="PR35" s="693"/>
      <c r="PS35" s="693"/>
      <c r="PT35" s="693"/>
      <c r="PU35" s="693"/>
      <c r="PV35" s="693"/>
      <c r="PW35" s="693"/>
      <c r="PX35" s="693"/>
      <c r="PY35" s="693"/>
      <c r="PZ35" s="693"/>
      <c r="QA35" s="693"/>
      <c r="QB35" s="693"/>
      <c r="QC35" s="693"/>
      <c r="QD35" s="693"/>
      <c r="QE35" s="693"/>
      <c r="QF35" s="693"/>
      <c r="QG35" s="693"/>
      <c r="QH35" s="693"/>
      <c r="QI35" s="693"/>
      <c r="QJ35" s="693"/>
      <c r="QK35" s="693"/>
      <c r="QL35" s="693"/>
      <c r="QM35" s="693"/>
      <c r="QN35" s="693"/>
      <c r="QO35" s="693"/>
      <c r="QP35" s="693"/>
      <c r="QQ35" s="693"/>
      <c r="QR35" s="693"/>
      <c r="QS35" s="693"/>
      <c r="QT35" s="693"/>
      <c r="QU35" s="693"/>
      <c r="QV35" s="693"/>
      <c r="QW35" s="693"/>
      <c r="QX35" s="693"/>
      <c r="QY35" s="693"/>
      <c r="QZ35" s="693"/>
      <c r="RA35" s="693"/>
      <c r="RB35" s="693"/>
      <c r="RC35" s="693"/>
      <c r="RD35" s="693"/>
      <c r="RE35" s="693"/>
      <c r="RF35" s="693"/>
      <c r="RG35" s="693"/>
      <c r="RH35" s="693"/>
      <c r="RI35" s="693"/>
      <c r="RJ35" s="693"/>
      <c r="RK35" s="693"/>
      <c r="RL35" s="693"/>
      <c r="RM35" s="693"/>
      <c r="RN35" s="693"/>
      <c r="RO35" s="693"/>
      <c r="RP35" s="693"/>
      <c r="RQ35" s="693"/>
      <c r="RR35" s="693"/>
      <c r="RS35" s="693"/>
      <c r="RT35" s="693"/>
      <c r="RU35" s="693"/>
      <c r="RV35" s="693"/>
      <c r="RW35" s="693"/>
      <c r="RX35" s="693"/>
      <c r="RY35" s="693"/>
      <c r="RZ35" s="693"/>
      <c r="SA35" s="693"/>
      <c r="SB35" s="693"/>
      <c r="SC35" s="693"/>
      <c r="SD35" s="693"/>
      <c r="SE35" s="693"/>
      <c r="SF35" s="693"/>
      <c r="SG35" s="693"/>
      <c r="SH35" s="693"/>
      <c r="SI35" s="693"/>
      <c r="SJ35" s="693"/>
      <c r="SK35" s="693"/>
      <c r="SL35" s="693"/>
      <c r="SM35" s="693"/>
      <c r="SN35" s="693"/>
      <c r="SO35" s="693"/>
      <c r="SP35" s="693"/>
      <c r="SQ35" s="693"/>
      <c r="SR35" s="693"/>
      <c r="SS35" s="693"/>
      <c r="ST35" s="693"/>
      <c r="SU35" s="693"/>
      <c r="SV35" s="693"/>
      <c r="SW35" s="693"/>
      <c r="SX35" s="693"/>
      <c r="SY35" s="693"/>
      <c r="SZ35" s="693"/>
      <c r="TA35" s="693"/>
      <c r="TB35" s="693"/>
      <c r="TC35" s="693"/>
      <c r="TD35" s="693"/>
      <c r="TE35" s="693"/>
      <c r="TF35" s="693"/>
      <c r="TG35" s="693"/>
      <c r="TH35" s="693"/>
      <c r="TI35" s="693"/>
      <c r="TJ35" s="693"/>
      <c r="TK35" s="693"/>
      <c r="TL35" s="693"/>
      <c r="TM35" s="693"/>
      <c r="TN35" s="693"/>
      <c r="TO35" s="693"/>
      <c r="TP35" s="693"/>
      <c r="TQ35" s="693"/>
      <c r="TR35" s="693"/>
      <c r="TS35" s="693"/>
      <c r="TT35" s="693"/>
      <c r="TU35" s="693"/>
      <c r="TV35" s="693"/>
      <c r="TW35" s="693"/>
      <c r="TX35" s="693"/>
      <c r="TY35" s="693"/>
      <c r="TZ35" s="693"/>
      <c r="UA35" s="693"/>
      <c r="UB35" s="693"/>
      <c r="UC35" s="693"/>
      <c r="UD35" s="693"/>
      <c r="UE35" s="693"/>
      <c r="UF35" s="693"/>
      <c r="UG35" s="693"/>
      <c r="UH35" s="693"/>
      <c r="UI35" s="693"/>
      <c r="UJ35" s="693"/>
      <c r="UK35" s="693"/>
      <c r="UL35" s="693"/>
      <c r="UM35" s="693"/>
      <c r="UN35" s="693"/>
      <c r="UO35" s="693"/>
      <c r="UP35" s="693"/>
      <c r="UQ35" s="693"/>
      <c r="UR35" s="693"/>
      <c r="US35" s="693"/>
      <c r="UT35" s="693"/>
      <c r="UU35" s="693"/>
      <c r="UV35" s="693"/>
      <c r="UW35" s="693"/>
      <c r="UX35" s="693"/>
      <c r="UY35" s="693"/>
      <c r="UZ35" s="693"/>
      <c r="VA35" s="693"/>
      <c r="VB35" s="693"/>
      <c r="VC35" s="693"/>
      <c r="VD35" s="693"/>
      <c r="VE35" s="693"/>
      <c r="VF35" s="693"/>
      <c r="VG35" s="693"/>
      <c r="VH35" s="693"/>
      <c r="VI35" s="693"/>
      <c r="VJ35" s="693"/>
      <c r="VK35" s="693"/>
      <c r="VL35" s="693"/>
      <c r="VM35" s="693"/>
      <c r="VN35" s="693"/>
      <c r="VO35" s="693"/>
      <c r="VP35" s="693"/>
      <c r="VQ35" s="693"/>
      <c r="VR35" s="693"/>
      <c r="VS35" s="693"/>
      <c r="VT35" s="693"/>
      <c r="VU35" s="693"/>
      <c r="VV35" s="693"/>
      <c r="VW35" s="693"/>
      <c r="VX35" s="693"/>
      <c r="VY35" s="693"/>
      <c r="VZ35" s="693"/>
      <c r="WA35" s="693"/>
      <c r="WB35" s="693"/>
      <c r="WC35" s="693"/>
      <c r="WD35" s="693"/>
      <c r="WE35" s="693"/>
      <c r="WF35" s="693"/>
      <c r="WG35" s="693"/>
      <c r="WH35" s="693"/>
      <c r="WI35" s="693"/>
      <c r="WJ35" s="693"/>
      <c r="WK35" s="693"/>
      <c r="WL35" s="693"/>
      <c r="WM35" s="693"/>
      <c r="WN35" s="693"/>
      <c r="WO35" s="693"/>
      <c r="WP35" s="693"/>
      <c r="WQ35" s="693"/>
      <c r="WR35" s="693"/>
      <c r="WS35" s="693"/>
      <c r="WT35" s="693"/>
      <c r="WU35" s="693"/>
      <c r="WV35" s="693"/>
      <c r="WW35" s="693"/>
      <c r="WX35" s="693"/>
      <c r="WY35" s="693"/>
      <c r="WZ35" s="693"/>
      <c r="XA35" s="693"/>
      <c r="XB35" s="693"/>
      <c r="XC35" s="693"/>
      <c r="XD35" s="693"/>
      <c r="XE35" s="693"/>
      <c r="XF35" s="693"/>
      <c r="XG35" s="693"/>
      <c r="XH35" s="693"/>
      <c r="XI35" s="693"/>
      <c r="XJ35" s="693"/>
      <c r="XK35" s="693"/>
      <c r="XL35" s="693"/>
      <c r="XM35" s="693"/>
      <c r="XN35" s="693"/>
      <c r="XO35" s="693"/>
      <c r="XP35" s="693"/>
      <c r="XQ35" s="693"/>
      <c r="XR35" s="693"/>
      <c r="XS35" s="693"/>
      <c r="XT35" s="693"/>
      <c r="XU35" s="693"/>
      <c r="XV35" s="693"/>
      <c r="XW35" s="693"/>
      <c r="XX35" s="693"/>
      <c r="XY35" s="693"/>
      <c r="XZ35" s="693"/>
      <c r="YA35" s="693"/>
      <c r="YB35" s="693"/>
      <c r="YC35" s="693"/>
      <c r="YD35" s="693"/>
      <c r="YE35" s="693"/>
      <c r="YF35" s="693"/>
      <c r="YG35" s="693"/>
      <c r="YH35" s="693"/>
      <c r="YI35" s="693"/>
      <c r="YJ35" s="693"/>
      <c r="YK35" s="693"/>
      <c r="YL35" s="693"/>
      <c r="YM35" s="693"/>
      <c r="YN35" s="693"/>
      <c r="YO35" s="693"/>
      <c r="YP35" s="693"/>
      <c r="YQ35" s="693"/>
      <c r="YR35" s="693"/>
      <c r="YS35" s="693"/>
      <c r="YT35" s="693"/>
      <c r="YU35" s="693"/>
      <c r="YV35" s="693"/>
      <c r="YW35" s="693"/>
      <c r="YX35" s="693"/>
      <c r="YY35" s="693"/>
      <c r="YZ35" s="693"/>
      <c r="ZA35" s="693"/>
      <c r="ZB35" s="693"/>
      <c r="ZC35" s="693"/>
      <c r="ZD35" s="693"/>
      <c r="ZE35" s="693"/>
      <c r="ZF35" s="693"/>
      <c r="ZG35" s="693"/>
      <c r="ZH35" s="693"/>
      <c r="ZI35" s="693"/>
      <c r="ZJ35" s="693"/>
      <c r="ZK35" s="693"/>
      <c r="ZL35" s="693"/>
      <c r="ZM35" s="693"/>
      <c r="ZN35" s="693"/>
      <c r="ZO35" s="693"/>
      <c r="ZP35" s="693"/>
      <c r="ZQ35" s="693"/>
      <c r="ZR35" s="693"/>
      <c r="ZS35" s="693"/>
      <c r="ZT35" s="693"/>
      <c r="ZU35" s="693"/>
      <c r="ZV35" s="693"/>
      <c r="ZW35" s="693"/>
      <c r="ZX35" s="693"/>
      <c r="ZY35" s="693"/>
      <c r="ZZ35" s="693"/>
      <c r="AAA35" s="693"/>
      <c r="AAB35" s="693"/>
      <c r="AAC35" s="693"/>
      <c r="AAD35" s="693"/>
      <c r="AAE35" s="693"/>
      <c r="AAF35" s="693"/>
      <c r="AAG35" s="693"/>
      <c r="AAH35" s="693"/>
      <c r="AAI35" s="693"/>
      <c r="AAJ35" s="693"/>
      <c r="AAK35" s="693"/>
      <c r="AAL35" s="693"/>
      <c r="AAM35" s="693"/>
      <c r="AAN35" s="693"/>
      <c r="AAO35" s="693"/>
      <c r="AAP35" s="693"/>
      <c r="AAQ35" s="693"/>
      <c r="AAR35" s="693"/>
      <c r="AAS35" s="693"/>
      <c r="AAT35" s="693"/>
      <c r="AAU35" s="693"/>
      <c r="AAV35" s="693"/>
      <c r="AAW35" s="693"/>
      <c r="AAX35" s="693"/>
      <c r="AAY35" s="693"/>
      <c r="AAZ35" s="693"/>
      <c r="ABA35" s="693"/>
      <c r="ABB35" s="693"/>
      <c r="ABC35" s="693"/>
      <c r="ABD35" s="693"/>
      <c r="ABE35" s="693"/>
      <c r="ABF35" s="693"/>
      <c r="ABG35" s="693"/>
      <c r="ABH35" s="693"/>
      <c r="ABI35" s="693"/>
      <c r="ABJ35" s="693"/>
      <c r="ABK35" s="693"/>
      <c r="ABL35" s="693"/>
      <c r="ABM35" s="693"/>
      <c r="ABN35" s="693"/>
      <c r="ABO35" s="693"/>
      <c r="ABP35" s="693"/>
      <c r="ABQ35" s="693"/>
      <c r="ABR35" s="693"/>
      <c r="ABS35" s="693"/>
      <c r="ABT35" s="693"/>
      <c r="ABU35" s="693"/>
      <c r="ABV35" s="693"/>
      <c r="ABW35" s="693"/>
      <c r="ABX35" s="693"/>
      <c r="ABY35" s="693"/>
      <c r="ABZ35" s="693"/>
      <c r="ACA35" s="693"/>
      <c r="ACB35" s="693"/>
      <c r="ACC35" s="693"/>
      <c r="ACD35" s="693"/>
      <c r="ACE35" s="693"/>
      <c r="ACF35" s="693"/>
      <c r="ACG35" s="693"/>
      <c r="ACH35" s="693"/>
      <c r="ACI35" s="693"/>
      <c r="ACJ35" s="693"/>
      <c r="ACK35" s="693"/>
      <c r="ACL35" s="693"/>
      <c r="ACM35" s="693"/>
      <c r="ACN35" s="693"/>
      <c r="ACO35" s="693"/>
      <c r="ACP35" s="693"/>
      <c r="ACQ35" s="693"/>
      <c r="ACR35" s="693"/>
      <c r="ACS35" s="693"/>
      <c r="ACT35" s="693"/>
      <c r="ACU35" s="693"/>
      <c r="ACV35" s="693"/>
      <c r="ACW35" s="693"/>
      <c r="ACX35" s="693"/>
      <c r="ACY35" s="693"/>
      <c r="ACZ35" s="693"/>
      <c r="ADA35" s="693"/>
      <c r="ADB35" s="693"/>
      <c r="ADC35" s="693"/>
      <c r="ADD35" s="693"/>
      <c r="ADE35" s="693"/>
      <c r="ADF35" s="693"/>
      <c r="ADG35" s="693"/>
      <c r="ADH35" s="693"/>
      <c r="ADI35" s="693"/>
      <c r="ADJ35" s="693"/>
      <c r="ADK35" s="693"/>
      <c r="ADL35" s="693"/>
      <c r="ADM35" s="693"/>
      <c r="ADN35" s="693"/>
      <c r="ADO35" s="693"/>
      <c r="ADP35" s="693"/>
      <c r="ADQ35" s="693"/>
      <c r="ADR35" s="693"/>
      <c r="ADS35" s="693"/>
      <c r="ADT35" s="693"/>
      <c r="ADU35" s="693"/>
      <c r="ADV35" s="693"/>
      <c r="ADW35" s="693"/>
      <c r="ADX35" s="693"/>
      <c r="ADY35" s="693"/>
      <c r="ADZ35" s="693"/>
      <c r="AEA35" s="693"/>
      <c r="AEB35" s="693"/>
      <c r="AEC35" s="693"/>
      <c r="AED35" s="693"/>
      <c r="AEE35" s="693"/>
      <c r="AEF35" s="693"/>
      <c r="AEG35" s="693"/>
      <c r="AEH35" s="693"/>
      <c r="AEI35" s="693"/>
      <c r="AEJ35" s="693"/>
      <c r="AEK35" s="693"/>
      <c r="AEL35" s="693"/>
      <c r="AEM35" s="693"/>
      <c r="AEN35" s="693"/>
      <c r="AEO35" s="693"/>
      <c r="AEP35" s="693"/>
      <c r="AEQ35" s="693"/>
      <c r="AER35" s="693"/>
      <c r="AES35" s="693"/>
      <c r="AET35" s="693"/>
      <c r="AEU35" s="693"/>
      <c r="AEV35" s="693"/>
      <c r="AEW35" s="693"/>
      <c r="AEX35" s="693"/>
      <c r="AEY35" s="693"/>
      <c r="AEZ35" s="693"/>
      <c r="AFA35" s="693"/>
      <c r="AFB35" s="693"/>
      <c r="AFC35" s="693"/>
      <c r="AFD35" s="693"/>
      <c r="AFE35" s="693"/>
      <c r="AFF35" s="693"/>
      <c r="AFG35" s="693"/>
      <c r="AFH35" s="693"/>
      <c r="AFI35" s="693"/>
      <c r="AFJ35" s="693"/>
      <c r="AFK35" s="693"/>
      <c r="AFL35" s="693"/>
      <c r="AFM35" s="693"/>
      <c r="AFN35" s="693"/>
      <c r="AFO35" s="693"/>
      <c r="AFP35" s="693"/>
      <c r="AFQ35" s="693"/>
      <c r="AFR35" s="693"/>
      <c r="AFS35" s="693"/>
      <c r="AFT35" s="693"/>
      <c r="AFU35" s="693"/>
      <c r="AFV35" s="693"/>
      <c r="AFW35" s="693"/>
      <c r="AFX35" s="693"/>
      <c r="AFY35" s="693"/>
      <c r="AFZ35" s="693"/>
      <c r="AGA35" s="693"/>
      <c r="AGB35" s="693"/>
      <c r="AGC35" s="693"/>
      <c r="AGD35" s="693"/>
      <c r="AGE35" s="693"/>
      <c r="AGF35" s="693"/>
      <c r="AGG35" s="693"/>
      <c r="AGH35" s="693"/>
      <c r="AGI35" s="693"/>
      <c r="AGJ35" s="693"/>
      <c r="AGK35" s="693"/>
      <c r="AGL35" s="693"/>
      <c r="AGM35" s="693"/>
      <c r="AGN35" s="693"/>
      <c r="AGO35" s="693"/>
      <c r="AGP35" s="693"/>
      <c r="AGQ35" s="693"/>
      <c r="AGR35" s="693"/>
      <c r="AGS35" s="693"/>
      <c r="AGT35" s="693"/>
      <c r="AGU35" s="693"/>
      <c r="AGV35" s="693"/>
      <c r="AGW35" s="693"/>
      <c r="AGX35" s="693"/>
      <c r="AGY35" s="693"/>
      <c r="AGZ35" s="693"/>
      <c r="AHA35" s="693"/>
      <c r="AHB35" s="693"/>
      <c r="AHC35" s="693"/>
      <c r="AHD35" s="693"/>
      <c r="AHE35" s="693"/>
      <c r="AHF35" s="693"/>
      <c r="AHG35" s="693"/>
      <c r="AHH35" s="693"/>
      <c r="AHI35" s="693"/>
      <c r="AHJ35" s="693"/>
      <c r="AHK35" s="693"/>
      <c r="AHL35" s="693"/>
      <c r="AHM35" s="693"/>
      <c r="AHN35" s="693"/>
      <c r="AHO35" s="693"/>
      <c r="AHP35" s="693"/>
      <c r="AHQ35" s="693"/>
      <c r="AHR35" s="693"/>
      <c r="AHS35" s="693"/>
      <c r="AHT35" s="693"/>
      <c r="AHU35" s="693"/>
      <c r="AHV35" s="693"/>
      <c r="AHW35" s="693"/>
      <c r="AHX35" s="693"/>
      <c r="AHY35" s="693"/>
      <c r="AHZ35" s="693"/>
      <c r="AIA35" s="693"/>
      <c r="AIB35" s="693"/>
      <c r="AIC35" s="693"/>
      <c r="AID35" s="693"/>
      <c r="AIE35" s="693"/>
      <c r="AIF35" s="693"/>
      <c r="AIG35" s="693"/>
      <c r="AIH35" s="693"/>
      <c r="AII35" s="693"/>
      <c r="AIJ35" s="693"/>
      <c r="AIK35" s="693"/>
      <c r="AIL35" s="693"/>
      <c r="AIM35" s="693"/>
      <c r="AIN35" s="693"/>
      <c r="AIO35" s="693"/>
      <c r="AIP35" s="693"/>
      <c r="AIQ35" s="693"/>
      <c r="AIR35" s="693"/>
      <c r="AIS35" s="693"/>
      <c r="AIT35" s="693"/>
      <c r="AIU35" s="693"/>
      <c r="AIV35" s="693"/>
      <c r="AIW35" s="693"/>
      <c r="AIX35" s="693"/>
      <c r="AIY35" s="693"/>
      <c r="AIZ35" s="693"/>
      <c r="AJA35" s="693"/>
      <c r="AJB35" s="693"/>
      <c r="AJC35" s="693"/>
      <c r="AJD35" s="693"/>
      <c r="AJE35" s="693"/>
      <c r="AJF35" s="693"/>
      <c r="AJG35" s="693"/>
      <c r="AJH35" s="693"/>
      <c r="AJI35" s="693"/>
      <c r="AJJ35" s="693"/>
      <c r="AJK35" s="693"/>
      <c r="AJL35" s="693"/>
      <c r="AJM35" s="693"/>
      <c r="AJN35" s="693"/>
      <c r="AJO35" s="693"/>
      <c r="AJP35" s="693"/>
      <c r="AJQ35" s="693"/>
      <c r="AJR35" s="693"/>
      <c r="AJS35" s="693"/>
      <c r="AJT35" s="693"/>
      <c r="AJU35" s="693"/>
      <c r="AJV35" s="693"/>
      <c r="AJW35" s="693"/>
      <c r="AJX35" s="693"/>
      <c r="AJY35" s="693"/>
      <c r="AJZ35" s="693"/>
      <c r="AKA35" s="693"/>
      <c r="AKB35" s="693"/>
      <c r="AKC35" s="693"/>
      <c r="AKD35" s="693"/>
      <c r="AKE35" s="693"/>
      <c r="AKF35" s="693"/>
      <c r="AKG35" s="693"/>
      <c r="AKH35" s="693"/>
      <c r="AKI35" s="693"/>
      <c r="AKJ35" s="693"/>
      <c r="AKK35" s="693"/>
      <c r="AKL35" s="693"/>
      <c r="AKM35" s="693"/>
      <c r="AKN35" s="693"/>
      <c r="AKO35" s="693"/>
      <c r="AKP35" s="693"/>
      <c r="AKQ35" s="693"/>
      <c r="AKR35" s="693"/>
      <c r="AKS35" s="693"/>
      <c r="AKT35" s="693"/>
      <c r="AKU35" s="693"/>
      <c r="AKV35" s="693"/>
      <c r="AKW35" s="693"/>
      <c r="AKX35" s="693"/>
      <c r="AKY35" s="693"/>
      <c r="AKZ35" s="693"/>
      <c r="ALA35" s="693"/>
      <c r="ALB35" s="693"/>
      <c r="ALC35" s="693"/>
      <c r="ALD35" s="693"/>
      <c r="ALE35" s="693"/>
      <c r="ALF35" s="693"/>
      <c r="ALG35" s="693"/>
      <c r="ALH35" s="693"/>
      <c r="ALI35" s="693"/>
      <c r="ALJ35" s="693"/>
      <c r="ALK35" s="693"/>
      <c r="ALL35" s="693"/>
      <c r="ALM35" s="693"/>
      <c r="ALN35" s="693"/>
      <c r="ALO35" s="693"/>
      <c r="ALP35" s="693"/>
      <c r="ALQ35" s="693"/>
      <c r="ALR35" s="693"/>
      <c r="ALS35" s="693"/>
      <c r="ALT35" s="693"/>
      <c r="ALU35" s="693"/>
      <c r="ALV35" s="693"/>
      <c r="ALW35" s="693"/>
      <c r="ALX35" s="693"/>
      <c r="ALY35" s="693"/>
      <c r="ALZ35" s="693"/>
      <c r="AMA35" s="693"/>
      <c r="AMB35" s="693"/>
      <c r="AMC35" s="693"/>
      <c r="AMD35" s="693"/>
      <c r="AME35" s="693"/>
      <c r="AMF35" s="693"/>
      <c r="AMG35" s="693"/>
      <c r="AMH35" s="693"/>
      <c r="AMI35" s="693"/>
      <c r="AMJ35" s="693"/>
      <c r="AMK35" s="693"/>
      <c r="AML35" s="693"/>
      <c r="AMM35" s="693"/>
      <c r="AMN35" s="693"/>
      <c r="AMO35" s="693"/>
      <c r="AMP35" s="693"/>
      <c r="AMQ35" s="693"/>
      <c r="AMR35" s="693"/>
      <c r="AMS35" s="693"/>
      <c r="AMT35" s="693"/>
      <c r="AMU35" s="693"/>
      <c r="AMV35" s="693"/>
      <c r="AMW35" s="693"/>
      <c r="AMX35" s="693"/>
      <c r="AMY35" s="693"/>
      <c r="AMZ35" s="693"/>
      <c r="ANA35" s="693"/>
      <c r="ANB35" s="693"/>
      <c r="ANC35" s="693"/>
      <c r="AND35" s="693"/>
      <c r="ANE35" s="693"/>
      <c r="ANF35" s="693"/>
      <c r="ANG35" s="693"/>
      <c r="ANH35" s="693"/>
      <c r="ANI35" s="693"/>
      <c r="ANJ35" s="693"/>
      <c r="ANK35" s="693"/>
      <c r="ANL35" s="693"/>
      <c r="ANM35" s="693"/>
      <c r="ANN35" s="693"/>
      <c r="ANO35" s="693"/>
      <c r="ANP35" s="693"/>
      <c r="ANQ35" s="693"/>
      <c r="ANR35" s="693"/>
      <c r="ANS35" s="693"/>
      <c r="ANT35" s="693"/>
      <c r="ANU35" s="693"/>
      <c r="ANV35" s="693"/>
      <c r="ANW35" s="693"/>
      <c r="ANX35" s="693"/>
      <c r="ANY35" s="693"/>
      <c r="ANZ35" s="693"/>
      <c r="AOA35" s="693"/>
      <c r="AOB35" s="693"/>
      <c r="AOC35" s="693"/>
      <c r="AOD35" s="693"/>
      <c r="AOE35" s="693"/>
      <c r="AOF35" s="693"/>
      <c r="AOG35" s="693"/>
      <c r="AOH35" s="693"/>
      <c r="AOI35" s="693"/>
      <c r="AOJ35" s="693"/>
      <c r="AOK35" s="693"/>
      <c r="AOL35" s="693"/>
      <c r="AOM35" s="693"/>
      <c r="AON35" s="693"/>
      <c r="AOO35" s="693"/>
      <c r="AOP35" s="693"/>
      <c r="AOQ35" s="693"/>
      <c r="AOR35" s="693"/>
      <c r="AOS35" s="693"/>
      <c r="AOT35" s="693"/>
      <c r="AOU35" s="693"/>
      <c r="AOV35" s="693"/>
      <c r="AOW35" s="693"/>
      <c r="AOX35" s="693"/>
      <c r="AOY35" s="693"/>
      <c r="AOZ35" s="693"/>
      <c r="APA35" s="693"/>
      <c r="APB35" s="693"/>
      <c r="APC35" s="693"/>
      <c r="APD35" s="693"/>
      <c r="APE35" s="693"/>
      <c r="APF35" s="693"/>
      <c r="APG35" s="693"/>
      <c r="APH35" s="693"/>
      <c r="API35" s="693"/>
      <c r="APJ35" s="693"/>
      <c r="APK35" s="693"/>
      <c r="APL35" s="693"/>
      <c r="APM35" s="693"/>
      <c r="APN35" s="693"/>
      <c r="APO35" s="693"/>
      <c r="APP35" s="693"/>
      <c r="APQ35" s="693"/>
      <c r="APR35" s="693"/>
      <c r="APS35" s="693"/>
      <c r="APT35" s="693"/>
      <c r="APU35" s="693"/>
      <c r="APV35" s="693"/>
      <c r="APW35" s="693"/>
      <c r="APX35" s="693"/>
      <c r="APY35" s="693"/>
      <c r="APZ35" s="693"/>
      <c r="AQA35" s="693"/>
      <c r="AQB35" s="693"/>
      <c r="AQC35" s="693"/>
      <c r="AQD35" s="693"/>
      <c r="AQE35" s="693"/>
      <c r="AQF35" s="693"/>
      <c r="AQG35" s="693"/>
      <c r="AQH35" s="693"/>
      <c r="AQI35" s="693"/>
      <c r="AQJ35" s="693"/>
      <c r="AQK35" s="693"/>
      <c r="AQL35" s="693"/>
      <c r="AQM35" s="693"/>
      <c r="AQN35" s="693"/>
      <c r="AQO35" s="693"/>
      <c r="AQP35" s="693"/>
      <c r="AQQ35" s="693"/>
      <c r="AQR35" s="693"/>
      <c r="AQS35" s="693"/>
      <c r="AQT35" s="693"/>
      <c r="AQU35" s="693"/>
      <c r="AQV35" s="693"/>
      <c r="AQW35" s="693"/>
      <c r="AQX35" s="693"/>
      <c r="AQY35" s="693"/>
      <c r="AQZ35" s="693"/>
      <c r="ARA35" s="693"/>
      <c r="ARB35" s="693"/>
      <c r="ARC35" s="693"/>
      <c r="ARD35" s="693"/>
      <c r="ARE35" s="693"/>
      <c r="ARF35" s="693"/>
      <c r="ARG35" s="693"/>
      <c r="ARH35" s="693"/>
      <c r="ARI35" s="693"/>
      <c r="ARJ35" s="693"/>
      <c r="ARK35" s="693"/>
      <c r="ARL35" s="693"/>
      <c r="ARM35" s="693"/>
      <c r="ARN35" s="693"/>
      <c r="ARO35" s="693"/>
      <c r="ARP35" s="693"/>
      <c r="ARQ35" s="693"/>
      <c r="ARR35" s="693"/>
      <c r="ARS35" s="693"/>
      <c r="ART35" s="693"/>
      <c r="ARU35" s="693"/>
      <c r="ARV35" s="693"/>
      <c r="ARW35" s="693"/>
      <c r="ARX35" s="693"/>
      <c r="ARY35" s="693"/>
      <c r="ARZ35" s="693"/>
      <c r="ASA35" s="693"/>
      <c r="ASB35" s="693"/>
      <c r="ASC35" s="693"/>
      <c r="ASD35" s="693"/>
      <c r="ASE35" s="693"/>
      <c r="ASF35" s="693"/>
      <c r="ASG35" s="693"/>
      <c r="ASH35" s="693"/>
      <c r="ASI35" s="693"/>
      <c r="ASJ35" s="693"/>
      <c r="ASK35" s="693"/>
      <c r="ASL35" s="693"/>
      <c r="ASM35" s="693"/>
      <c r="ASN35" s="693"/>
      <c r="ASO35" s="693"/>
      <c r="ASP35" s="693"/>
      <c r="ASQ35" s="693"/>
      <c r="ASR35" s="693"/>
      <c r="ASS35" s="693"/>
      <c r="AST35" s="693"/>
      <c r="ASU35" s="693"/>
      <c r="ASV35" s="693"/>
      <c r="ASW35" s="693"/>
      <c r="ASX35" s="693"/>
      <c r="ASY35" s="693"/>
      <c r="ASZ35" s="693"/>
      <c r="ATA35" s="693"/>
      <c r="ATB35" s="693"/>
      <c r="ATC35" s="693"/>
      <c r="ATD35" s="693"/>
      <c r="ATE35" s="693"/>
      <c r="ATF35" s="693"/>
      <c r="ATG35" s="693"/>
      <c r="ATH35" s="693"/>
      <c r="ATI35" s="693"/>
      <c r="ATJ35" s="693"/>
      <c r="ATK35" s="693"/>
      <c r="ATL35" s="693"/>
      <c r="ATM35" s="693"/>
      <c r="ATN35" s="693"/>
      <c r="ATO35" s="693"/>
      <c r="ATP35" s="693"/>
      <c r="ATQ35" s="693"/>
      <c r="ATR35" s="693"/>
      <c r="ATS35" s="693"/>
      <c r="ATT35" s="693"/>
      <c r="ATU35" s="693"/>
      <c r="ATV35" s="693"/>
      <c r="ATW35" s="693"/>
      <c r="ATX35" s="693"/>
      <c r="ATY35" s="693"/>
      <c r="ATZ35" s="693"/>
      <c r="AUA35" s="693"/>
      <c r="AUB35" s="693"/>
      <c r="AUC35" s="693"/>
      <c r="AUD35" s="693"/>
      <c r="AUE35" s="693"/>
      <c r="AUF35" s="693"/>
      <c r="AUG35" s="693"/>
      <c r="AUH35" s="693"/>
      <c r="AUI35" s="693"/>
      <c r="AUJ35" s="693"/>
      <c r="AUK35" s="693"/>
      <c r="AUL35" s="693"/>
      <c r="AUM35" s="693"/>
      <c r="AUN35" s="693"/>
      <c r="AUO35" s="693"/>
      <c r="AUP35" s="693"/>
      <c r="AUQ35" s="693"/>
      <c r="AUR35" s="693"/>
      <c r="AUS35" s="693"/>
      <c r="AUT35" s="693"/>
      <c r="AUU35" s="693"/>
      <c r="AUV35" s="693"/>
      <c r="AUW35" s="693"/>
      <c r="AUX35" s="693"/>
      <c r="AUY35" s="693"/>
      <c r="AUZ35" s="693"/>
      <c r="AVA35" s="693"/>
      <c r="AVB35" s="693"/>
      <c r="AVC35" s="693"/>
      <c r="AVD35" s="693"/>
      <c r="AVE35" s="693"/>
      <c r="AVF35" s="693"/>
      <c r="AVG35" s="693"/>
      <c r="AVH35" s="693"/>
      <c r="AVI35" s="693"/>
      <c r="AVJ35" s="693"/>
      <c r="AVK35" s="693"/>
      <c r="AVL35" s="693"/>
      <c r="AVM35" s="693"/>
      <c r="AVN35" s="693"/>
      <c r="AVO35" s="693"/>
      <c r="AVP35" s="693"/>
      <c r="AVQ35" s="693"/>
      <c r="AVR35" s="693"/>
      <c r="AVS35" s="693"/>
      <c r="AVT35" s="693"/>
      <c r="AVU35" s="693"/>
      <c r="AVV35" s="693"/>
      <c r="AVW35" s="693"/>
      <c r="AVX35" s="693"/>
      <c r="AVY35" s="693"/>
      <c r="AVZ35" s="693"/>
      <c r="AWA35" s="693"/>
      <c r="AWB35" s="693"/>
      <c r="AWC35" s="693"/>
      <c r="AWD35" s="693"/>
      <c r="AWE35" s="693"/>
      <c r="AWF35" s="693"/>
      <c r="AWG35" s="693"/>
      <c r="AWH35" s="693"/>
      <c r="AWI35" s="693"/>
      <c r="AWJ35" s="693"/>
      <c r="AWK35" s="693"/>
      <c r="AWL35" s="693"/>
      <c r="AWM35" s="693"/>
      <c r="AWN35" s="693"/>
      <c r="AWO35" s="693"/>
      <c r="AWP35" s="693"/>
      <c r="AWQ35" s="693"/>
      <c r="AWR35" s="693"/>
      <c r="AWS35" s="693"/>
      <c r="AWT35" s="693"/>
      <c r="AWU35" s="693"/>
      <c r="AWV35" s="693"/>
      <c r="AWW35" s="693"/>
      <c r="AWX35" s="693"/>
      <c r="AWY35" s="693"/>
      <c r="AWZ35" s="693"/>
      <c r="AXA35" s="693"/>
      <c r="AXB35" s="693"/>
      <c r="AXC35" s="693"/>
      <c r="AXD35" s="693"/>
      <c r="AXE35" s="693"/>
      <c r="AXF35" s="693"/>
      <c r="AXG35" s="693"/>
      <c r="AXH35" s="693"/>
      <c r="AXI35" s="693"/>
      <c r="AXJ35" s="693"/>
      <c r="AXK35" s="693"/>
      <c r="AXL35" s="693"/>
      <c r="AXM35" s="693"/>
      <c r="AXN35" s="693"/>
      <c r="AXO35" s="693"/>
      <c r="AXP35" s="693"/>
      <c r="AXQ35" s="693"/>
      <c r="AXR35" s="693"/>
      <c r="AXS35" s="693"/>
      <c r="AXT35" s="693"/>
      <c r="AXU35" s="693"/>
      <c r="AXV35" s="693"/>
      <c r="AXW35" s="693"/>
      <c r="AXX35" s="693"/>
      <c r="AXY35" s="693"/>
      <c r="AXZ35" s="693"/>
      <c r="AYA35" s="693"/>
      <c r="AYB35" s="693"/>
      <c r="AYC35" s="693"/>
      <c r="AYD35" s="693"/>
      <c r="AYE35" s="693"/>
      <c r="AYF35" s="693"/>
      <c r="AYG35" s="693"/>
      <c r="AYH35" s="693"/>
      <c r="AYI35" s="693"/>
      <c r="AYJ35" s="693"/>
      <c r="AYK35" s="693"/>
      <c r="AYL35" s="693"/>
      <c r="AYM35" s="693"/>
      <c r="AYN35" s="693"/>
      <c r="AYO35" s="693"/>
      <c r="AYP35" s="693"/>
      <c r="AYQ35" s="693"/>
      <c r="AYR35" s="693"/>
      <c r="AYS35" s="693"/>
      <c r="AYT35" s="693"/>
      <c r="AYU35" s="693"/>
      <c r="AYV35" s="693"/>
      <c r="AYW35" s="693"/>
      <c r="AYX35" s="693"/>
      <c r="AYY35" s="693"/>
      <c r="AYZ35" s="693"/>
      <c r="AZA35" s="693"/>
      <c r="AZB35" s="693"/>
      <c r="AZC35" s="693"/>
      <c r="AZD35" s="693"/>
      <c r="AZE35" s="693"/>
      <c r="AZF35" s="693"/>
      <c r="AZG35" s="693"/>
      <c r="AZH35" s="693"/>
      <c r="AZI35" s="693"/>
      <c r="AZJ35" s="693"/>
      <c r="AZK35" s="693"/>
      <c r="AZL35" s="693"/>
      <c r="AZM35" s="693"/>
      <c r="AZN35" s="693"/>
      <c r="AZO35" s="693"/>
      <c r="AZP35" s="693"/>
      <c r="AZQ35" s="693"/>
      <c r="AZR35" s="693"/>
      <c r="AZS35" s="693"/>
      <c r="AZT35" s="693"/>
      <c r="AZU35" s="693"/>
      <c r="AZV35" s="693"/>
      <c r="AZW35" s="693"/>
      <c r="AZX35" s="693"/>
      <c r="AZY35" s="693"/>
      <c r="AZZ35" s="693"/>
      <c r="BAA35" s="693"/>
      <c r="BAB35" s="693"/>
      <c r="BAC35" s="693"/>
      <c r="BAD35" s="693"/>
      <c r="BAE35" s="693"/>
      <c r="BAF35" s="693"/>
      <c r="BAG35" s="693"/>
      <c r="BAH35" s="693"/>
      <c r="BAI35" s="693"/>
      <c r="BAJ35" s="693"/>
      <c r="BAK35" s="693"/>
      <c r="BAL35" s="693"/>
      <c r="BAM35" s="693"/>
      <c r="BAN35" s="693"/>
      <c r="BAO35" s="693"/>
      <c r="BAP35" s="693"/>
      <c r="BAQ35" s="693"/>
      <c r="BAR35" s="693"/>
      <c r="BAS35" s="693"/>
      <c r="BAT35" s="693"/>
      <c r="BAU35" s="693"/>
      <c r="BAV35" s="693"/>
      <c r="BAW35" s="693"/>
      <c r="BAX35" s="693"/>
      <c r="BAY35" s="693"/>
      <c r="BAZ35" s="693"/>
      <c r="BBA35" s="693"/>
      <c r="BBB35" s="693"/>
      <c r="BBC35" s="693"/>
      <c r="BBD35" s="693"/>
      <c r="BBE35" s="693"/>
      <c r="BBF35" s="693"/>
      <c r="BBG35" s="693"/>
      <c r="BBH35" s="693"/>
      <c r="BBI35" s="693"/>
      <c r="BBJ35" s="693"/>
      <c r="BBK35" s="693"/>
      <c r="BBL35" s="693"/>
      <c r="BBM35" s="693"/>
      <c r="BBN35" s="693"/>
      <c r="BBO35" s="693"/>
      <c r="BBP35" s="693"/>
      <c r="BBQ35" s="693"/>
      <c r="BBR35" s="693"/>
      <c r="BBS35" s="693"/>
      <c r="BBT35" s="693"/>
      <c r="BBU35" s="693"/>
      <c r="BBV35" s="693"/>
      <c r="BBW35" s="693"/>
      <c r="BBX35" s="693"/>
      <c r="BBY35" s="693"/>
      <c r="BBZ35" s="693"/>
      <c r="BCA35" s="693"/>
      <c r="BCB35" s="693"/>
      <c r="BCC35" s="693"/>
      <c r="BCD35" s="693"/>
      <c r="BCE35" s="693"/>
      <c r="BCF35" s="693"/>
      <c r="BCG35" s="693"/>
      <c r="BCH35" s="693"/>
      <c r="BCI35" s="693"/>
      <c r="BCJ35" s="693"/>
      <c r="BCK35" s="693"/>
      <c r="BCL35" s="693"/>
      <c r="BCM35" s="693"/>
      <c r="BCN35" s="693"/>
      <c r="BCO35" s="693"/>
      <c r="BCP35" s="693"/>
      <c r="BCQ35" s="693"/>
      <c r="BCR35" s="693"/>
      <c r="BCS35" s="693"/>
      <c r="BCT35" s="693"/>
      <c r="BCU35" s="693"/>
      <c r="BCV35" s="693"/>
      <c r="BCW35" s="693"/>
      <c r="BCX35" s="693"/>
      <c r="BCY35" s="693"/>
      <c r="BCZ35" s="693"/>
      <c r="BDA35" s="693"/>
      <c r="BDB35" s="693"/>
      <c r="BDC35" s="693"/>
      <c r="BDD35" s="693"/>
      <c r="BDE35" s="693"/>
      <c r="BDF35" s="693"/>
      <c r="BDG35" s="693"/>
      <c r="BDH35" s="693"/>
      <c r="BDI35" s="693"/>
      <c r="BDJ35" s="693"/>
      <c r="BDK35" s="693"/>
      <c r="BDL35" s="693"/>
      <c r="BDM35" s="693"/>
      <c r="BDN35" s="693"/>
      <c r="BDO35" s="693"/>
      <c r="BDP35" s="693"/>
      <c r="BDQ35" s="693"/>
      <c r="BDR35" s="693"/>
      <c r="BDS35" s="693"/>
      <c r="BDT35" s="693"/>
      <c r="BDU35" s="693"/>
      <c r="BDV35" s="693"/>
      <c r="BDW35" s="693"/>
      <c r="BDX35" s="693"/>
      <c r="BDY35" s="693"/>
      <c r="BDZ35" s="693"/>
      <c r="BEA35" s="693"/>
      <c r="BEB35" s="693"/>
      <c r="BEC35" s="693"/>
      <c r="BED35" s="693"/>
      <c r="BEE35" s="693"/>
      <c r="BEF35" s="693"/>
      <c r="BEG35" s="693"/>
      <c r="BEH35" s="693"/>
      <c r="BEI35" s="693"/>
      <c r="BEJ35" s="693"/>
      <c r="BEK35" s="693"/>
      <c r="BEL35" s="693"/>
      <c r="BEM35" s="693"/>
      <c r="BEN35" s="693"/>
      <c r="BEO35" s="693"/>
      <c r="BEP35" s="693"/>
      <c r="BEQ35" s="693"/>
      <c r="BER35" s="693"/>
      <c r="BES35" s="693"/>
      <c r="BET35" s="693"/>
      <c r="BEU35" s="693"/>
      <c r="BEV35" s="693"/>
      <c r="BEW35" s="693"/>
      <c r="BEX35" s="693"/>
      <c r="BEY35" s="693"/>
      <c r="BEZ35" s="693"/>
      <c r="BFA35" s="693"/>
      <c r="BFB35" s="693"/>
      <c r="BFC35" s="693"/>
      <c r="BFD35" s="693"/>
      <c r="BFE35" s="693"/>
      <c r="BFF35" s="693"/>
      <c r="BFG35" s="693"/>
      <c r="BFH35" s="693"/>
      <c r="BFI35" s="693"/>
      <c r="BFJ35" s="693"/>
      <c r="BFK35" s="693"/>
      <c r="BFL35" s="693"/>
      <c r="BFM35" s="693"/>
      <c r="BFN35" s="693"/>
      <c r="BFO35" s="693"/>
      <c r="BFP35" s="693"/>
      <c r="BFQ35" s="693"/>
      <c r="BFR35" s="693"/>
      <c r="BFS35" s="693"/>
      <c r="BFT35" s="693"/>
      <c r="BFU35" s="693"/>
      <c r="BFV35" s="693"/>
      <c r="BFW35" s="693"/>
      <c r="BFX35" s="693"/>
      <c r="BFY35" s="693"/>
      <c r="BFZ35" s="693"/>
      <c r="BGA35" s="693"/>
      <c r="BGB35" s="693"/>
      <c r="BGC35" s="693"/>
      <c r="BGD35" s="693"/>
      <c r="BGE35" s="693"/>
      <c r="BGF35" s="693"/>
      <c r="BGG35" s="693"/>
      <c r="BGH35" s="693"/>
      <c r="BGI35" s="693"/>
      <c r="BGJ35" s="693"/>
      <c r="BGK35" s="693"/>
      <c r="BGL35" s="693"/>
      <c r="BGM35" s="693"/>
      <c r="BGN35" s="693"/>
      <c r="BGO35" s="693"/>
      <c r="BGP35" s="693"/>
      <c r="BGQ35" s="693"/>
      <c r="BGR35" s="693"/>
      <c r="BGS35" s="693"/>
      <c r="BGT35" s="693"/>
      <c r="BGU35" s="693"/>
      <c r="BGV35" s="693"/>
      <c r="BGW35" s="693"/>
      <c r="BGX35" s="693"/>
      <c r="BGY35" s="693"/>
      <c r="BGZ35" s="693"/>
      <c r="BHA35" s="693"/>
      <c r="BHB35" s="693"/>
      <c r="BHC35" s="693"/>
      <c r="BHD35" s="693"/>
      <c r="BHE35" s="693"/>
      <c r="BHF35" s="693"/>
      <c r="BHG35" s="693"/>
      <c r="BHH35" s="693"/>
      <c r="BHI35" s="693"/>
      <c r="BHJ35" s="693"/>
      <c r="BHK35" s="693"/>
      <c r="BHL35" s="693"/>
      <c r="BHM35" s="693"/>
      <c r="BHN35" s="693"/>
      <c r="BHO35" s="693"/>
      <c r="BHP35" s="693"/>
      <c r="BHQ35" s="693"/>
      <c r="BHR35" s="693"/>
      <c r="BHS35" s="693"/>
      <c r="BHT35" s="693"/>
      <c r="BHU35" s="693"/>
      <c r="BHV35" s="693"/>
      <c r="BHW35" s="693"/>
      <c r="BHX35" s="693"/>
      <c r="BHY35" s="693"/>
      <c r="BHZ35" s="693"/>
      <c r="BIA35" s="693"/>
      <c r="BIB35" s="693"/>
      <c r="BIC35" s="693"/>
      <c r="BID35" s="693"/>
      <c r="BIE35" s="693"/>
      <c r="BIF35" s="693"/>
      <c r="BIG35" s="693"/>
      <c r="BIH35" s="693"/>
      <c r="BII35" s="693"/>
      <c r="BIJ35" s="693"/>
      <c r="BIK35" s="693"/>
      <c r="BIL35" s="693"/>
      <c r="BIM35" s="693"/>
      <c r="BIN35" s="693"/>
      <c r="BIO35" s="693"/>
      <c r="BIP35" s="693"/>
      <c r="BIQ35" s="693"/>
      <c r="BIR35" s="693"/>
      <c r="BIS35" s="693"/>
      <c r="BIT35" s="693"/>
      <c r="BIU35" s="693"/>
      <c r="BIV35" s="693"/>
      <c r="BIW35" s="693"/>
      <c r="BIX35" s="693"/>
      <c r="BIY35" s="693"/>
      <c r="BIZ35" s="693"/>
      <c r="BJA35" s="693"/>
      <c r="BJB35" s="693"/>
      <c r="BJC35" s="693"/>
      <c r="BJD35" s="693"/>
      <c r="BJE35" s="693"/>
      <c r="BJF35" s="693"/>
      <c r="BJG35" s="693"/>
      <c r="BJH35" s="693"/>
      <c r="BJI35" s="693"/>
      <c r="BJJ35" s="693"/>
      <c r="BJK35" s="693"/>
      <c r="BJL35" s="693"/>
      <c r="BJM35" s="693"/>
      <c r="BJN35" s="693"/>
      <c r="BJO35" s="693"/>
      <c r="BJP35" s="693"/>
      <c r="BJQ35" s="693"/>
      <c r="BJR35" s="693"/>
      <c r="BJS35" s="693"/>
      <c r="BJT35" s="693"/>
      <c r="BJU35" s="693"/>
      <c r="BJV35" s="693"/>
      <c r="BJW35" s="693"/>
      <c r="BJX35" s="693"/>
      <c r="BJY35" s="693"/>
      <c r="BJZ35" s="693"/>
      <c r="BKA35" s="693"/>
      <c r="BKB35" s="693"/>
      <c r="BKC35" s="693"/>
      <c r="BKD35" s="693"/>
      <c r="BKE35" s="693"/>
      <c r="BKF35" s="693"/>
      <c r="BKG35" s="693"/>
      <c r="BKH35" s="693"/>
      <c r="BKI35" s="693"/>
      <c r="BKJ35" s="693"/>
      <c r="BKK35" s="693"/>
      <c r="BKL35" s="693"/>
      <c r="BKM35" s="693"/>
      <c r="BKN35" s="693"/>
      <c r="BKO35" s="693"/>
      <c r="BKP35" s="693"/>
      <c r="BKQ35" s="693"/>
      <c r="BKR35" s="693"/>
      <c r="BKS35" s="693"/>
      <c r="BKT35" s="693"/>
      <c r="BKU35" s="693"/>
      <c r="BKV35" s="693"/>
      <c r="BKW35" s="693"/>
      <c r="BKX35" s="693"/>
      <c r="BKY35" s="693"/>
      <c r="BKZ35" s="693"/>
      <c r="BLA35" s="693"/>
      <c r="BLB35" s="693"/>
      <c r="BLC35" s="693"/>
      <c r="BLD35" s="693"/>
      <c r="BLE35" s="693"/>
      <c r="BLF35" s="693"/>
      <c r="BLG35" s="693"/>
      <c r="BLH35" s="693"/>
      <c r="BLI35" s="693"/>
      <c r="BLJ35" s="693"/>
      <c r="BLK35" s="693"/>
      <c r="BLL35" s="693"/>
      <c r="BLM35" s="693"/>
      <c r="BLN35" s="693"/>
      <c r="BLO35" s="693"/>
      <c r="BLP35" s="693"/>
      <c r="BLQ35" s="693"/>
      <c r="BLR35" s="693"/>
      <c r="BLS35" s="693"/>
      <c r="BLT35" s="693"/>
      <c r="BLU35" s="693"/>
      <c r="BLV35" s="693"/>
      <c r="BLW35" s="693"/>
      <c r="BLX35" s="693"/>
      <c r="BLY35" s="693"/>
      <c r="BLZ35" s="693"/>
      <c r="BMA35" s="693"/>
      <c r="BMB35" s="693"/>
      <c r="BMC35" s="693"/>
      <c r="BMD35" s="693"/>
      <c r="BME35" s="693"/>
      <c r="BMF35" s="693"/>
      <c r="BMG35" s="693"/>
      <c r="BMH35" s="693"/>
      <c r="BMI35" s="693"/>
      <c r="BMJ35" s="693"/>
      <c r="BMK35" s="693"/>
      <c r="BML35" s="693"/>
      <c r="BMM35" s="693"/>
      <c r="BMN35" s="693"/>
      <c r="BMO35" s="693"/>
      <c r="BMP35" s="693"/>
      <c r="BMQ35" s="693"/>
      <c r="BMR35" s="693"/>
      <c r="BMS35" s="693"/>
      <c r="BMT35" s="693"/>
      <c r="BMU35" s="693"/>
      <c r="BMV35" s="693"/>
      <c r="BMW35" s="693"/>
      <c r="BMX35" s="693"/>
      <c r="BMY35" s="693"/>
      <c r="BMZ35" s="693"/>
      <c r="BNA35" s="693"/>
      <c r="BNB35" s="693"/>
      <c r="BNC35" s="693"/>
      <c r="BND35" s="693"/>
      <c r="BNE35" s="693"/>
      <c r="BNF35" s="693"/>
      <c r="BNG35" s="693"/>
      <c r="BNH35" s="693"/>
      <c r="BNI35" s="693"/>
      <c r="BNJ35" s="693"/>
      <c r="BNK35" s="693"/>
      <c r="BNL35" s="693"/>
      <c r="BNM35" s="693"/>
      <c r="BNN35" s="693"/>
      <c r="BNO35" s="693"/>
      <c r="BNP35" s="693"/>
      <c r="BNQ35" s="693"/>
      <c r="BNR35" s="693"/>
      <c r="BNS35" s="693"/>
      <c r="BNT35" s="693"/>
      <c r="BNU35" s="693"/>
      <c r="BNV35" s="693"/>
      <c r="BNW35" s="693"/>
      <c r="BNX35" s="693"/>
      <c r="BNY35" s="693"/>
      <c r="BNZ35" s="693"/>
      <c r="BOA35" s="693"/>
      <c r="BOB35" s="693"/>
      <c r="BOC35" s="693"/>
      <c r="BOD35" s="693"/>
      <c r="BOE35" s="693"/>
      <c r="BOF35" s="693"/>
      <c r="BOG35" s="693"/>
      <c r="BOH35" s="693"/>
      <c r="BOI35" s="693"/>
      <c r="BOJ35" s="693"/>
      <c r="BOK35" s="693"/>
      <c r="BOL35" s="693"/>
      <c r="BOM35" s="693"/>
      <c r="BON35" s="693"/>
      <c r="BOO35" s="693"/>
      <c r="BOP35" s="693"/>
      <c r="BOQ35" s="693"/>
      <c r="BOR35" s="693"/>
      <c r="BOS35" s="693"/>
      <c r="BOT35" s="693"/>
      <c r="BOU35" s="693"/>
      <c r="BOV35" s="693"/>
      <c r="BOW35" s="693"/>
      <c r="BOX35" s="693"/>
      <c r="BOY35" s="693"/>
      <c r="BOZ35" s="693"/>
      <c r="BPA35" s="693"/>
      <c r="BPB35" s="693"/>
      <c r="BPC35" s="693"/>
      <c r="BPD35" s="693"/>
      <c r="BPE35" s="693"/>
      <c r="BPF35" s="693"/>
      <c r="BPG35" s="693"/>
      <c r="BPH35" s="693"/>
      <c r="BPI35" s="693"/>
      <c r="BPJ35" s="693"/>
      <c r="BPK35" s="693"/>
      <c r="BPL35" s="693"/>
      <c r="BPM35" s="693"/>
      <c r="BPN35" s="693"/>
      <c r="BPO35" s="693"/>
      <c r="BPP35" s="693"/>
      <c r="BPQ35" s="693"/>
      <c r="BPR35" s="693"/>
      <c r="BPS35" s="693"/>
      <c r="BPT35" s="693"/>
      <c r="BPU35" s="693"/>
      <c r="BPV35" s="693"/>
      <c r="BPW35" s="693"/>
      <c r="BPX35" s="693"/>
      <c r="BPY35" s="693"/>
      <c r="BPZ35" s="693"/>
      <c r="BQA35" s="693"/>
      <c r="BQB35" s="693"/>
      <c r="BQC35" s="693"/>
      <c r="BQD35" s="693"/>
      <c r="BQE35" s="693"/>
      <c r="BQF35" s="693"/>
      <c r="BQG35" s="693"/>
      <c r="BQH35" s="693"/>
      <c r="BQI35" s="693"/>
      <c r="BQJ35" s="693"/>
      <c r="BQK35" s="693"/>
      <c r="BQL35" s="693"/>
      <c r="BQM35" s="693"/>
      <c r="BQN35" s="693"/>
      <c r="BQO35" s="693"/>
      <c r="BQP35" s="693"/>
      <c r="BQQ35" s="693"/>
      <c r="BQR35" s="693"/>
      <c r="BQS35" s="693"/>
      <c r="BQT35" s="693"/>
      <c r="BQU35" s="693"/>
      <c r="BQV35" s="693"/>
      <c r="BQW35" s="693"/>
      <c r="BQX35" s="693"/>
      <c r="BQY35" s="693"/>
      <c r="BQZ35" s="693"/>
      <c r="BRA35" s="693"/>
      <c r="BRB35" s="693"/>
      <c r="BRC35" s="693"/>
      <c r="BRD35" s="693"/>
      <c r="BRE35" s="693"/>
      <c r="BRF35" s="693"/>
      <c r="BRG35" s="693"/>
      <c r="BRH35" s="693"/>
      <c r="BRI35" s="693"/>
      <c r="BRJ35" s="693"/>
      <c r="BRK35" s="693"/>
      <c r="BRL35" s="693"/>
      <c r="BRM35" s="693"/>
      <c r="BRN35" s="693"/>
      <c r="BRO35" s="693"/>
      <c r="BRP35" s="693"/>
      <c r="BRQ35" s="693"/>
      <c r="BRR35" s="693"/>
      <c r="BRS35" s="693"/>
      <c r="BRT35" s="693"/>
      <c r="BRU35" s="693"/>
      <c r="BRV35" s="693"/>
      <c r="BRW35" s="693"/>
      <c r="BRX35" s="693"/>
      <c r="BRY35" s="693"/>
      <c r="BRZ35" s="693"/>
      <c r="BSA35" s="693"/>
      <c r="BSB35" s="693"/>
      <c r="BSC35" s="693"/>
      <c r="BSD35" s="693"/>
      <c r="BSE35" s="693"/>
      <c r="BSF35" s="693"/>
      <c r="BSG35" s="693"/>
      <c r="BSH35" s="693"/>
      <c r="BSI35" s="693"/>
      <c r="BSJ35" s="693"/>
      <c r="BSK35" s="693"/>
      <c r="BSL35" s="693"/>
      <c r="BSM35" s="693"/>
      <c r="BSN35" s="693"/>
      <c r="BSO35" s="693"/>
      <c r="BSP35" s="693"/>
      <c r="BSQ35" s="693"/>
      <c r="BSR35" s="693"/>
      <c r="BSS35" s="693"/>
      <c r="BST35" s="693"/>
      <c r="BSU35" s="693"/>
      <c r="BSV35" s="693"/>
      <c r="BSW35" s="693"/>
      <c r="BSX35" s="693"/>
      <c r="BSY35" s="693"/>
      <c r="BSZ35" s="693"/>
      <c r="BTA35" s="693"/>
      <c r="BTB35" s="693"/>
      <c r="BTC35" s="693"/>
      <c r="BTD35" s="693"/>
      <c r="BTE35" s="693"/>
      <c r="BTF35" s="693"/>
      <c r="BTG35" s="693"/>
      <c r="BTH35" s="693"/>
      <c r="BTI35" s="693"/>
      <c r="BTJ35" s="693"/>
      <c r="BTK35" s="693"/>
      <c r="BTL35" s="693"/>
      <c r="BTM35" s="693"/>
      <c r="BTN35" s="693"/>
      <c r="BTO35" s="693"/>
      <c r="BTP35" s="693"/>
      <c r="BTQ35" s="693"/>
      <c r="BTR35" s="693"/>
      <c r="BTS35" s="693"/>
      <c r="BTT35" s="693"/>
      <c r="BTU35" s="693"/>
      <c r="BTV35" s="693"/>
      <c r="BTW35" s="693"/>
      <c r="BTX35" s="693"/>
      <c r="BTY35" s="693"/>
      <c r="BTZ35" s="693"/>
      <c r="BUA35" s="693"/>
      <c r="BUB35" s="693"/>
      <c r="BUC35" s="693"/>
      <c r="BUD35" s="693"/>
      <c r="BUE35" s="693"/>
      <c r="BUF35" s="693"/>
      <c r="BUG35" s="693"/>
      <c r="BUH35" s="693"/>
      <c r="BUI35" s="693"/>
      <c r="BUJ35" s="693"/>
      <c r="BUK35" s="693"/>
      <c r="BUL35" s="693"/>
      <c r="BUM35" s="693"/>
      <c r="BUN35" s="693"/>
      <c r="BUO35" s="693"/>
      <c r="BUP35" s="693"/>
      <c r="BUQ35" s="693"/>
      <c r="BUR35" s="693"/>
      <c r="BUS35" s="693"/>
      <c r="BUT35" s="693"/>
      <c r="BUU35" s="693"/>
      <c r="BUV35" s="693"/>
      <c r="BUW35" s="693"/>
      <c r="BUX35" s="693"/>
      <c r="BUY35" s="693"/>
      <c r="BUZ35" s="693"/>
      <c r="BVA35" s="693"/>
      <c r="BVB35" s="693"/>
      <c r="BVC35" s="693"/>
      <c r="BVD35" s="693"/>
      <c r="BVE35" s="693"/>
      <c r="BVF35" s="693"/>
      <c r="BVG35" s="693"/>
      <c r="BVH35" s="693"/>
      <c r="BVI35" s="693"/>
      <c r="BVJ35" s="693"/>
      <c r="BVK35" s="693"/>
      <c r="BVL35" s="693"/>
      <c r="BVM35" s="693"/>
      <c r="BVN35" s="693"/>
      <c r="BVO35" s="693"/>
      <c r="BVP35" s="693"/>
      <c r="BVQ35" s="693"/>
      <c r="BVR35" s="693"/>
      <c r="BVS35" s="693"/>
      <c r="BVT35" s="693"/>
      <c r="BVU35" s="693"/>
      <c r="BVV35" s="693"/>
      <c r="BVW35" s="693"/>
      <c r="BVX35" s="693"/>
      <c r="BVY35" s="693"/>
      <c r="BVZ35" s="693"/>
      <c r="BWA35" s="693"/>
      <c r="BWB35" s="693"/>
      <c r="BWC35" s="693"/>
      <c r="BWD35" s="693"/>
      <c r="BWE35" s="693"/>
      <c r="BWF35" s="693"/>
      <c r="BWG35" s="693"/>
      <c r="BWH35" s="693"/>
      <c r="BWI35" s="693"/>
      <c r="BWJ35" s="693"/>
      <c r="BWK35" s="693"/>
      <c r="BWL35" s="693"/>
      <c r="BWM35" s="693"/>
      <c r="BWN35" s="693"/>
      <c r="BWO35" s="693"/>
      <c r="BWP35" s="693"/>
      <c r="BWQ35" s="693"/>
      <c r="BWR35" s="693"/>
      <c r="BWS35" s="693"/>
      <c r="BWT35" s="693"/>
      <c r="BWU35" s="693"/>
      <c r="BWV35" s="693"/>
      <c r="BWW35" s="693"/>
      <c r="BWX35" s="693"/>
      <c r="BWY35" s="693"/>
      <c r="BWZ35" s="693"/>
      <c r="BXA35" s="693"/>
      <c r="BXB35" s="693"/>
      <c r="BXC35" s="693"/>
      <c r="BXD35" s="693"/>
      <c r="BXE35" s="693"/>
      <c r="BXF35" s="693"/>
      <c r="BXG35" s="693"/>
      <c r="BXH35" s="693"/>
      <c r="BXI35" s="693"/>
      <c r="BXJ35" s="693"/>
      <c r="BXK35" s="693"/>
      <c r="BXL35" s="693"/>
      <c r="BXM35" s="693"/>
      <c r="BXN35" s="693"/>
      <c r="BXO35" s="693"/>
      <c r="BXP35" s="693"/>
      <c r="BXQ35" s="693"/>
      <c r="BXR35" s="693"/>
      <c r="BXS35" s="693"/>
      <c r="BXT35" s="693"/>
      <c r="BXU35" s="693"/>
      <c r="BXV35" s="693"/>
      <c r="BXW35" s="693"/>
      <c r="BXX35" s="693"/>
      <c r="BXY35" s="693"/>
      <c r="BXZ35" s="693"/>
      <c r="BYA35" s="693"/>
      <c r="BYB35" s="693"/>
      <c r="BYC35" s="693"/>
      <c r="BYD35" s="693"/>
      <c r="BYE35" s="693"/>
      <c r="BYF35" s="693"/>
      <c r="BYG35" s="693"/>
      <c r="BYH35" s="693"/>
      <c r="BYI35" s="693"/>
      <c r="BYJ35" s="693"/>
      <c r="BYK35" s="693"/>
      <c r="BYL35" s="693"/>
      <c r="BYM35" s="693"/>
      <c r="BYN35" s="693"/>
      <c r="BYO35" s="693"/>
      <c r="BYP35" s="693"/>
      <c r="BYQ35" s="693"/>
      <c r="BYR35" s="693"/>
      <c r="BYS35" s="693"/>
      <c r="BYT35" s="693"/>
      <c r="BYU35" s="693"/>
      <c r="BYV35" s="693"/>
      <c r="BYW35" s="693"/>
      <c r="BYX35" s="693"/>
      <c r="BYY35" s="693"/>
      <c r="BYZ35" s="693"/>
      <c r="BZA35" s="693"/>
      <c r="BZB35" s="693"/>
      <c r="BZC35" s="693"/>
      <c r="BZD35" s="693"/>
      <c r="BZE35" s="693"/>
      <c r="BZF35" s="693"/>
      <c r="BZG35" s="693"/>
      <c r="BZH35" s="693"/>
      <c r="BZI35" s="693"/>
      <c r="BZJ35" s="693"/>
      <c r="BZK35" s="693"/>
      <c r="BZL35" s="693"/>
      <c r="BZM35" s="693"/>
      <c r="BZN35" s="693"/>
      <c r="BZO35" s="693"/>
      <c r="BZP35" s="693"/>
      <c r="BZQ35" s="693"/>
      <c r="BZR35" s="693"/>
      <c r="BZS35" s="693"/>
      <c r="BZT35" s="693"/>
      <c r="BZU35" s="693"/>
      <c r="BZV35" s="693"/>
      <c r="BZW35" s="693"/>
      <c r="BZX35" s="693"/>
      <c r="BZY35" s="693"/>
      <c r="BZZ35" s="693"/>
      <c r="CAA35" s="693"/>
      <c r="CAB35" s="693"/>
      <c r="CAC35" s="693"/>
      <c r="CAD35" s="693"/>
      <c r="CAE35" s="693"/>
      <c r="CAF35" s="693"/>
      <c r="CAG35" s="693"/>
      <c r="CAH35" s="693"/>
      <c r="CAI35" s="693"/>
      <c r="CAJ35" s="693"/>
      <c r="CAK35" s="693"/>
      <c r="CAL35" s="693"/>
      <c r="CAM35" s="693"/>
      <c r="CAN35" s="693"/>
      <c r="CAO35" s="693"/>
      <c r="CAP35" s="693"/>
      <c r="CAQ35" s="693"/>
      <c r="CAR35" s="693"/>
      <c r="CAS35" s="693"/>
      <c r="CAT35" s="693"/>
      <c r="CAU35" s="693"/>
      <c r="CAV35" s="693"/>
      <c r="CAW35" s="693"/>
      <c r="CAX35" s="693"/>
      <c r="CAY35" s="693"/>
      <c r="CAZ35" s="693"/>
      <c r="CBA35" s="693"/>
      <c r="CBB35" s="693"/>
      <c r="CBC35" s="693"/>
      <c r="CBD35" s="693"/>
      <c r="CBE35" s="693"/>
      <c r="CBF35" s="693"/>
      <c r="CBG35" s="693"/>
      <c r="CBH35" s="693"/>
      <c r="CBI35" s="693"/>
      <c r="CBJ35" s="693"/>
      <c r="CBK35" s="693"/>
      <c r="CBL35" s="693"/>
      <c r="CBM35" s="693"/>
      <c r="CBN35" s="693"/>
      <c r="CBO35" s="693"/>
      <c r="CBP35" s="693"/>
      <c r="CBQ35" s="693"/>
      <c r="CBR35" s="693"/>
      <c r="CBS35" s="693"/>
      <c r="CBT35" s="693"/>
      <c r="CBU35" s="693"/>
      <c r="CBV35" s="693"/>
      <c r="CBW35" s="693"/>
      <c r="CBX35" s="693"/>
      <c r="CBY35" s="693"/>
      <c r="CBZ35" s="693"/>
      <c r="CCA35" s="693"/>
      <c r="CCB35" s="693"/>
      <c r="CCC35" s="693"/>
      <c r="CCD35" s="693"/>
      <c r="CCE35" s="693"/>
      <c r="CCF35" s="693"/>
      <c r="CCG35" s="693"/>
      <c r="CCH35" s="693"/>
      <c r="CCI35" s="693"/>
      <c r="CCJ35" s="693"/>
      <c r="CCK35" s="693"/>
      <c r="CCL35" s="693"/>
      <c r="CCM35" s="693"/>
      <c r="CCN35" s="693"/>
      <c r="CCO35" s="693"/>
      <c r="CCP35" s="693"/>
      <c r="CCQ35" s="693"/>
      <c r="CCR35" s="693"/>
      <c r="CCS35" s="693"/>
      <c r="CCT35" s="693"/>
      <c r="CCU35" s="693"/>
      <c r="CCV35" s="693"/>
      <c r="CCW35" s="693"/>
      <c r="CCX35" s="693"/>
      <c r="CCY35" s="693"/>
      <c r="CCZ35" s="693"/>
      <c r="CDA35" s="693"/>
      <c r="CDB35" s="693"/>
      <c r="CDC35" s="693"/>
      <c r="CDD35" s="693"/>
      <c r="CDE35" s="693"/>
      <c r="CDF35" s="693"/>
      <c r="CDG35" s="693"/>
      <c r="CDH35" s="693"/>
      <c r="CDI35" s="693"/>
      <c r="CDJ35" s="693"/>
      <c r="CDK35" s="693"/>
      <c r="CDL35" s="693"/>
      <c r="CDM35" s="693"/>
      <c r="CDN35" s="693"/>
      <c r="CDO35" s="693"/>
      <c r="CDP35" s="693"/>
      <c r="CDQ35" s="693"/>
      <c r="CDR35" s="693"/>
      <c r="CDS35" s="693"/>
      <c r="CDT35" s="693"/>
      <c r="CDU35" s="693"/>
      <c r="CDV35" s="693"/>
      <c r="CDW35" s="693"/>
      <c r="CDX35" s="693"/>
      <c r="CDY35" s="693"/>
      <c r="CDZ35" s="693"/>
      <c r="CEA35" s="693"/>
      <c r="CEB35" s="693"/>
      <c r="CEC35" s="693"/>
      <c r="CED35" s="693"/>
      <c r="CEE35" s="693"/>
      <c r="CEF35" s="693"/>
      <c r="CEG35" s="693"/>
      <c r="CEH35" s="693"/>
      <c r="CEI35" s="693"/>
      <c r="CEJ35" s="693"/>
      <c r="CEK35" s="693"/>
      <c r="CEL35" s="693"/>
      <c r="CEM35" s="693"/>
      <c r="CEN35" s="693"/>
      <c r="CEO35" s="693"/>
      <c r="CEP35" s="693"/>
      <c r="CEQ35" s="693"/>
      <c r="CER35" s="693"/>
      <c r="CES35" s="693"/>
      <c r="CET35" s="693"/>
      <c r="CEU35" s="693"/>
      <c r="CEV35" s="693"/>
      <c r="CEW35" s="693"/>
      <c r="CEX35" s="693"/>
      <c r="CEY35" s="693"/>
      <c r="CEZ35" s="693"/>
      <c r="CFA35" s="693"/>
      <c r="CFB35" s="693"/>
      <c r="CFC35" s="693"/>
      <c r="CFD35" s="693"/>
      <c r="CFE35" s="693"/>
      <c r="CFF35" s="693"/>
      <c r="CFG35" s="693"/>
      <c r="CFH35" s="693"/>
      <c r="CFI35" s="693"/>
      <c r="CFJ35" s="693"/>
      <c r="CFK35" s="693"/>
      <c r="CFL35" s="693"/>
      <c r="CFM35" s="693"/>
      <c r="CFN35" s="693"/>
      <c r="CFO35" s="693"/>
      <c r="CFP35" s="693"/>
      <c r="CFQ35" s="693"/>
      <c r="CFR35" s="693"/>
      <c r="CFS35" s="693"/>
      <c r="CFT35" s="693"/>
      <c r="CFU35" s="693"/>
      <c r="CFV35" s="693"/>
      <c r="CFW35" s="693"/>
      <c r="CFX35" s="693"/>
      <c r="CFY35" s="693"/>
      <c r="CFZ35" s="693"/>
      <c r="CGA35" s="693"/>
      <c r="CGB35" s="693"/>
      <c r="CGC35" s="693"/>
      <c r="CGD35" s="693"/>
      <c r="CGE35" s="693"/>
      <c r="CGF35" s="693"/>
      <c r="CGG35" s="693"/>
      <c r="CGH35" s="693"/>
      <c r="CGI35" s="693"/>
      <c r="CGJ35" s="693"/>
      <c r="CGK35" s="693"/>
      <c r="CGL35" s="693"/>
      <c r="CGM35" s="693"/>
      <c r="CGN35" s="693"/>
      <c r="CGO35" s="693"/>
      <c r="CGP35" s="693"/>
      <c r="CGQ35" s="693"/>
      <c r="CGR35" s="693"/>
      <c r="CGS35" s="693"/>
      <c r="CGT35" s="693"/>
      <c r="CGU35" s="693"/>
      <c r="CGV35" s="693"/>
      <c r="CGW35" s="693"/>
      <c r="CGX35" s="693"/>
      <c r="CGY35" s="693"/>
      <c r="CGZ35" s="693"/>
      <c r="CHA35" s="693"/>
      <c r="CHB35" s="693"/>
      <c r="CHC35" s="693"/>
      <c r="CHD35" s="693"/>
      <c r="CHE35" s="693"/>
      <c r="CHF35" s="693"/>
      <c r="CHG35" s="693"/>
      <c r="CHH35" s="693"/>
      <c r="CHI35" s="693"/>
      <c r="CHJ35" s="693"/>
      <c r="CHK35" s="693"/>
      <c r="CHL35" s="693"/>
      <c r="CHM35" s="693"/>
      <c r="CHN35" s="693"/>
      <c r="CHO35" s="693"/>
      <c r="CHP35" s="693"/>
      <c r="CHQ35" s="693"/>
      <c r="CHR35" s="693"/>
      <c r="CHS35" s="693"/>
      <c r="CHT35" s="693"/>
      <c r="CHU35" s="693"/>
      <c r="CHV35" s="693"/>
      <c r="CHW35" s="693"/>
      <c r="CHX35" s="693"/>
      <c r="CHY35" s="693"/>
      <c r="CHZ35" s="693"/>
      <c r="CIA35" s="693"/>
      <c r="CIB35" s="693"/>
      <c r="CIC35" s="693"/>
      <c r="CID35" s="693"/>
      <c r="CIE35" s="693"/>
      <c r="CIF35" s="693"/>
      <c r="CIG35" s="693"/>
      <c r="CIH35" s="693"/>
      <c r="CII35" s="693"/>
      <c r="CIJ35" s="693"/>
      <c r="CIK35" s="693"/>
      <c r="CIL35" s="693"/>
      <c r="CIM35" s="693"/>
      <c r="CIN35" s="693"/>
      <c r="CIO35" s="693"/>
      <c r="CIP35" s="693"/>
      <c r="CIQ35" s="693"/>
      <c r="CIR35" s="693"/>
      <c r="CIS35" s="693"/>
      <c r="CIT35" s="693"/>
      <c r="CIU35" s="693"/>
      <c r="CIV35" s="693"/>
      <c r="CIW35" s="693"/>
      <c r="CIX35" s="693"/>
      <c r="CIY35" s="693"/>
      <c r="CIZ35" s="693"/>
      <c r="CJA35" s="693"/>
      <c r="CJB35" s="693"/>
      <c r="CJC35" s="693"/>
      <c r="CJD35" s="693"/>
      <c r="CJE35" s="693"/>
      <c r="CJF35" s="693"/>
      <c r="CJG35" s="693"/>
      <c r="CJH35" s="693"/>
      <c r="CJI35" s="693"/>
      <c r="CJJ35" s="693"/>
      <c r="CJK35" s="693"/>
      <c r="CJL35" s="693"/>
      <c r="CJM35" s="693"/>
      <c r="CJN35" s="693"/>
      <c r="CJO35" s="693"/>
      <c r="CJP35" s="693"/>
      <c r="CJQ35" s="693"/>
      <c r="CJR35" s="693"/>
      <c r="CJS35" s="693"/>
      <c r="CJT35" s="693"/>
      <c r="CJU35" s="693"/>
      <c r="CJV35" s="693"/>
      <c r="CJW35" s="693"/>
      <c r="CJX35" s="693"/>
      <c r="CJY35" s="693"/>
      <c r="CJZ35" s="693"/>
      <c r="CKA35" s="693"/>
      <c r="CKB35" s="693"/>
      <c r="CKC35" s="693"/>
      <c r="CKD35" s="693"/>
      <c r="CKE35" s="693"/>
      <c r="CKF35" s="693"/>
      <c r="CKG35" s="693"/>
      <c r="CKH35" s="693"/>
      <c r="CKI35" s="693"/>
      <c r="CKJ35" s="693"/>
      <c r="CKK35" s="693"/>
      <c r="CKL35" s="693"/>
      <c r="CKM35" s="693"/>
      <c r="CKN35" s="693"/>
      <c r="CKO35" s="693"/>
      <c r="CKP35" s="693"/>
      <c r="CKQ35" s="693"/>
      <c r="CKR35" s="693"/>
      <c r="CKS35" s="693"/>
      <c r="CKT35" s="693"/>
      <c r="CKU35" s="693"/>
      <c r="CKV35" s="693"/>
      <c r="CKW35" s="693"/>
      <c r="CKX35" s="693"/>
      <c r="CKY35" s="693"/>
      <c r="CKZ35" s="693"/>
      <c r="CLA35" s="693"/>
      <c r="CLB35" s="693"/>
      <c r="CLC35" s="693"/>
      <c r="CLD35" s="693"/>
      <c r="CLE35" s="693"/>
      <c r="CLF35" s="693"/>
      <c r="CLG35" s="693"/>
      <c r="CLH35" s="693"/>
      <c r="CLI35" s="693"/>
      <c r="CLJ35" s="693"/>
      <c r="CLK35" s="693"/>
      <c r="CLL35" s="693"/>
      <c r="CLM35" s="693"/>
      <c r="CLN35" s="693"/>
      <c r="CLO35" s="693"/>
      <c r="CLP35" s="693"/>
      <c r="CLQ35" s="693"/>
      <c r="CLR35" s="693"/>
      <c r="CLS35" s="693"/>
      <c r="CLT35" s="693"/>
      <c r="CLU35" s="693"/>
      <c r="CLV35" s="693"/>
      <c r="CLW35" s="693"/>
      <c r="CLX35" s="693"/>
      <c r="CLY35" s="693"/>
      <c r="CLZ35" s="693"/>
      <c r="CMA35" s="693"/>
      <c r="CMB35" s="693"/>
      <c r="CMC35" s="693"/>
      <c r="CMD35" s="693"/>
      <c r="CME35" s="693"/>
      <c r="CMF35" s="693"/>
      <c r="CMG35" s="693"/>
      <c r="CMH35" s="693"/>
      <c r="CMI35" s="693"/>
      <c r="CMJ35" s="693"/>
      <c r="CMK35" s="693"/>
      <c r="CML35" s="693"/>
      <c r="CMM35" s="693"/>
      <c r="CMN35" s="693"/>
      <c r="CMO35" s="693"/>
      <c r="CMP35" s="693"/>
      <c r="CMQ35" s="693"/>
      <c r="CMR35" s="693"/>
      <c r="CMS35" s="693"/>
      <c r="CMT35" s="693"/>
      <c r="CMU35" s="693"/>
      <c r="CMV35" s="693"/>
      <c r="CMW35" s="693"/>
      <c r="CMX35" s="693"/>
      <c r="CMY35" s="693"/>
      <c r="CMZ35" s="693"/>
      <c r="CNA35" s="693"/>
      <c r="CNB35" s="693"/>
      <c r="CNC35" s="693"/>
      <c r="CND35" s="693"/>
      <c r="CNE35" s="693"/>
      <c r="CNF35" s="693"/>
      <c r="CNG35" s="693"/>
      <c r="CNH35" s="693"/>
      <c r="CNI35" s="693"/>
      <c r="CNJ35" s="693"/>
      <c r="CNK35" s="693"/>
      <c r="CNL35" s="693"/>
      <c r="CNM35" s="693"/>
      <c r="CNN35" s="693"/>
      <c r="CNO35" s="693"/>
      <c r="CNP35" s="693"/>
      <c r="CNQ35" s="693"/>
      <c r="CNR35" s="693"/>
      <c r="CNS35" s="693"/>
      <c r="CNT35" s="693"/>
      <c r="CNU35" s="693"/>
      <c r="CNV35" s="693"/>
      <c r="CNW35" s="693"/>
      <c r="CNX35" s="693"/>
      <c r="CNY35" s="693"/>
      <c r="CNZ35" s="693"/>
      <c r="COA35" s="693"/>
      <c r="COB35" s="693"/>
      <c r="COC35" s="693"/>
      <c r="COD35" s="693"/>
      <c r="COE35" s="693"/>
      <c r="COF35" s="693"/>
      <c r="COG35" s="693"/>
      <c r="COH35" s="693"/>
      <c r="COI35" s="693"/>
      <c r="COJ35" s="693"/>
      <c r="COK35" s="693"/>
      <c r="COL35" s="693"/>
      <c r="COM35" s="693"/>
      <c r="CON35" s="693"/>
      <c r="COO35" s="693"/>
      <c r="COP35" s="693"/>
      <c r="COQ35" s="693"/>
      <c r="COR35" s="693"/>
      <c r="COS35" s="693"/>
      <c r="COT35" s="693"/>
      <c r="COU35" s="693"/>
      <c r="COV35" s="693"/>
      <c r="COW35" s="693"/>
      <c r="COX35" s="693"/>
      <c r="COY35" s="693"/>
      <c r="COZ35" s="693"/>
      <c r="CPA35" s="693"/>
      <c r="CPB35" s="693"/>
      <c r="CPC35" s="693"/>
      <c r="CPD35" s="693"/>
      <c r="CPE35" s="693"/>
      <c r="CPF35" s="693"/>
      <c r="CPG35" s="693"/>
      <c r="CPH35" s="693"/>
      <c r="CPI35" s="693"/>
      <c r="CPJ35" s="693"/>
      <c r="CPK35" s="693"/>
      <c r="CPL35" s="693"/>
      <c r="CPM35" s="693"/>
      <c r="CPN35" s="693"/>
      <c r="CPO35" s="693"/>
      <c r="CPP35" s="693"/>
      <c r="CPQ35" s="693"/>
      <c r="CPR35" s="693"/>
      <c r="CPS35" s="693"/>
      <c r="CPT35" s="693"/>
      <c r="CPU35" s="693"/>
      <c r="CPV35" s="693"/>
      <c r="CPW35" s="693"/>
      <c r="CPX35" s="693"/>
      <c r="CPY35" s="693"/>
      <c r="CPZ35" s="693"/>
      <c r="CQA35" s="693"/>
      <c r="CQB35" s="693"/>
      <c r="CQC35" s="693"/>
      <c r="CQD35" s="693"/>
      <c r="CQE35" s="693"/>
      <c r="CQF35" s="693"/>
      <c r="CQG35" s="693"/>
      <c r="CQH35" s="693"/>
      <c r="CQI35" s="693"/>
      <c r="CQJ35" s="693"/>
      <c r="CQK35" s="693"/>
      <c r="CQL35" s="693"/>
      <c r="CQM35" s="693"/>
      <c r="CQN35" s="693"/>
      <c r="CQO35" s="693"/>
      <c r="CQP35" s="693"/>
      <c r="CQQ35" s="693"/>
      <c r="CQR35" s="693"/>
      <c r="CQS35" s="693"/>
      <c r="CQT35" s="693"/>
      <c r="CQU35" s="693"/>
      <c r="CQV35" s="693"/>
      <c r="CQW35" s="693"/>
      <c r="CQX35" s="693"/>
      <c r="CQY35" s="693"/>
      <c r="CQZ35" s="693"/>
      <c r="CRA35" s="693"/>
      <c r="CRB35" s="693"/>
      <c r="CRC35" s="693"/>
      <c r="CRD35" s="693"/>
      <c r="CRE35" s="693"/>
      <c r="CRF35" s="693"/>
      <c r="CRG35" s="693"/>
      <c r="CRH35" s="693"/>
      <c r="CRI35" s="693"/>
      <c r="CRJ35" s="693"/>
      <c r="CRK35" s="693"/>
      <c r="CRL35" s="693"/>
      <c r="CRM35" s="693"/>
      <c r="CRN35" s="693"/>
      <c r="CRO35" s="693"/>
      <c r="CRP35" s="693"/>
      <c r="CRQ35" s="693"/>
      <c r="CRR35" s="693"/>
      <c r="CRS35" s="693"/>
      <c r="CRT35" s="693"/>
      <c r="CRU35" s="693"/>
      <c r="CRV35" s="693"/>
      <c r="CRW35" s="693"/>
      <c r="CRX35" s="693"/>
      <c r="CRY35" s="693"/>
      <c r="CRZ35" s="693"/>
      <c r="CSA35" s="693"/>
      <c r="CSB35" s="693"/>
      <c r="CSC35" s="693"/>
      <c r="CSD35" s="693"/>
      <c r="CSE35" s="693"/>
      <c r="CSF35" s="693"/>
      <c r="CSG35" s="693"/>
      <c r="CSH35" s="693"/>
      <c r="CSI35" s="693"/>
      <c r="CSJ35" s="693"/>
      <c r="CSK35" s="693"/>
      <c r="CSL35" s="693"/>
      <c r="CSM35" s="693"/>
      <c r="CSN35" s="693"/>
      <c r="CSO35" s="693"/>
      <c r="CSP35" s="693"/>
      <c r="CSQ35" s="693"/>
      <c r="CSR35" s="693"/>
      <c r="CSS35" s="693"/>
      <c r="CST35" s="693"/>
      <c r="CSU35" s="693"/>
      <c r="CSV35" s="693"/>
      <c r="CSW35" s="693"/>
      <c r="CSX35" s="693"/>
      <c r="CSY35" s="693"/>
      <c r="CSZ35" s="693"/>
      <c r="CTA35" s="693"/>
      <c r="CTB35" s="693"/>
      <c r="CTC35" s="693"/>
      <c r="CTD35" s="693"/>
      <c r="CTE35" s="693"/>
      <c r="CTF35" s="693"/>
      <c r="CTG35" s="693"/>
      <c r="CTH35" s="693"/>
      <c r="CTI35" s="693"/>
      <c r="CTJ35" s="693"/>
      <c r="CTK35" s="693"/>
      <c r="CTL35" s="693"/>
      <c r="CTM35" s="693"/>
      <c r="CTN35" s="693"/>
      <c r="CTO35" s="693"/>
      <c r="CTP35" s="693"/>
      <c r="CTQ35" s="693"/>
      <c r="CTR35" s="693"/>
      <c r="CTS35" s="693"/>
      <c r="CTT35" s="693"/>
      <c r="CTU35" s="693"/>
      <c r="CTV35" s="693"/>
      <c r="CTW35" s="693"/>
      <c r="CTX35" s="693"/>
      <c r="CTY35" s="693"/>
      <c r="CTZ35" s="693"/>
      <c r="CUA35" s="693"/>
      <c r="CUB35" s="693"/>
      <c r="CUC35" s="693"/>
      <c r="CUD35" s="693"/>
      <c r="CUE35" s="693"/>
      <c r="CUF35" s="693"/>
      <c r="CUG35" s="693"/>
      <c r="CUH35" s="693"/>
      <c r="CUI35" s="693"/>
      <c r="CUJ35" s="693"/>
      <c r="CUK35" s="693"/>
      <c r="CUL35" s="693"/>
      <c r="CUM35" s="693"/>
      <c r="CUN35" s="693"/>
      <c r="CUO35" s="693"/>
      <c r="CUP35" s="693"/>
      <c r="CUQ35" s="693"/>
      <c r="CUR35" s="693"/>
      <c r="CUS35" s="693"/>
      <c r="CUT35" s="693"/>
      <c r="CUU35" s="693"/>
      <c r="CUV35" s="693"/>
      <c r="CUW35" s="693"/>
      <c r="CUX35" s="693"/>
      <c r="CUY35" s="693"/>
      <c r="CUZ35" s="693"/>
      <c r="CVA35" s="693"/>
      <c r="CVB35" s="693"/>
      <c r="CVC35" s="693"/>
      <c r="CVD35" s="693"/>
      <c r="CVE35" s="693"/>
      <c r="CVF35" s="693"/>
      <c r="CVG35" s="693"/>
      <c r="CVH35" s="693"/>
      <c r="CVI35" s="693"/>
      <c r="CVJ35" s="693"/>
      <c r="CVK35" s="693"/>
      <c r="CVL35" s="693"/>
      <c r="CVM35" s="693"/>
      <c r="CVN35" s="693"/>
      <c r="CVO35" s="693"/>
      <c r="CVP35" s="693"/>
      <c r="CVQ35" s="693"/>
      <c r="CVR35" s="693"/>
      <c r="CVS35" s="693"/>
      <c r="CVT35" s="693"/>
      <c r="CVU35" s="693"/>
      <c r="CVV35" s="693"/>
      <c r="CVW35" s="693"/>
      <c r="CVX35" s="693"/>
      <c r="CVY35" s="693"/>
      <c r="CVZ35" s="693"/>
      <c r="CWA35" s="693"/>
      <c r="CWB35" s="693"/>
      <c r="CWC35" s="693"/>
      <c r="CWD35" s="693"/>
      <c r="CWE35" s="693"/>
      <c r="CWF35" s="693"/>
      <c r="CWG35" s="693"/>
      <c r="CWH35" s="693"/>
      <c r="CWI35" s="693"/>
      <c r="CWJ35" s="693"/>
      <c r="CWK35" s="693"/>
      <c r="CWL35" s="693"/>
      <c r="CWM35" s="693"/>
      <c r="CWN35" s="693"/>
      <c r="CWO35" s="693"/>
      <c r="CWP35" s="693"/>
      <c r="CWQ35" s="693"/>
      <c r="CWR35" s="693"/>
      <c r="CWS35" s="693"/>
      <c r="CWT35" s="693"/>
      <c r="CWU35" s="693"/>
      <c r="CWV35" s="693"/>
      <c r="CWW35" s="693"/>
      <c r="CWX35" s="693"/>
      <c r="CWY35" s="693"/>
      <c r="CWZ35" s="693"/>
      <c r="CXA35" s="693"/>
      <c r="CXB35" s="693"/>
      <c r="CXC35" s="693"/>
      <c r="CXD35" s="693"/>
      <c r="CXE35" s="693"/>
      <c r="CXF35" s="693"/>
      <c r="CXG35" s="693"/>
      <c r="CXH35" s="693"/>
      <c r="CXI35" s="693"/>
      <c r="CXJ35" s="693"/>
      <c r="CXK35" s="693"/>
      <c r="CXL35" s="693"/>
      <c r="CXM35" s="693"/>
      <c r="CXN35" s="693"/>
      <c r="CXO35" s="693"/>
      <c r="CXP35" s="693"/>
      <c r="CXQ35" s="693"/>
      <c r="CXR35" s="693"/>
      <c r="CXS35" s="693"/>
      <c r="CXT35" s="693"/>
      <c r="CXU35" s="693"/>
      <c r="CXV35" s="693"/>
      <c r="CXW35" s="693"/>
      <c r="CXX35" s="693"/>
      <c r="CXY35" s="693"/>
      <c r="CXZ35" s="693"/>
      <c r="CYA35" s="693"/>
      <c r="CYB35" s="693"/>
      <c r="CYC35" s="693"/>
      <c r="CYD35" s="693"/>
      <c r="CYE35" s="693"/>
      <c r="CYF35" s="693"/>
      <c r="CYG35" s="693"/>
      <c r="CYH35" s="693"/>
      <c r="CYI35" s="693"/>
      <c r="CYJ35" s="693"/>
      <c r="CYK35" s="693"/>
      <c r="CYL35" s="693"/>
      <c r="CYM35" s="693"/>
      <c r="CYN35" s="693"/>
      <c r="CYO35" s="693"/>
      <c r="CYP35" s="693"/>
      <c r="CYQ35" s="693"/>
      <c r="CYR35" s="693"/>
      <c r="CYS35" s="693"/>
      <c r="CYT35" s="693"/>
      <c r="CYU35" s="693"/>
      <c r="CYV35" s="693"/>
      <c r="CYW35" s="693"/>
      <c r="CYX35" s="693"/>
      <c r="CYY35" s="693"/>
      <c r="CYZ35" s="693"/>
      <c r="CZA35" s="693"/>
      <c r="CZB35" s="693"/>
      <c r="CZC35" s="693"/>
      <c r="CZD35" s="693"/>
      <c r="CZE35" s="693"/>
      <c r="CZF35" s="693"/>
      <c r="CZG35" s="693"/>
      <c r="CZH35" s="693"/>
      <c r="CZI35" s="693"/>
      <c r="CZJ35" s="693"/>
      <c r="CZK35" s="693"/>
      <c r="CZL35" s="693"/>
      <c r="CZM35" s="693"/>
      <c r="CZN35" s="693"/>
      <c r="CZO35" s="693"/>
      <c r="CZP35" s="693"/>
      <c r="CZQ35" s="693"/>
      <c r="CZR35" s="693"/>
      <c r="CZS35" s="693"/>
      <c r="CZT35" s="693"/>
      <c r="CZU35" s="693"/>
      <c r="CZV35" s="693"/>
      <c r="CZW35" s="693"/>
      <c r="CZX35" s="693"/>
      <c r="CZY35" s="693"/>
      <c r="CZZ35" s="693"/>
      <c r="DAA35" s="693"/>
      <c r="DAB35" s="693"/>
      <c r="DAC35" s="693"/>
      <c r="DAD35" s="693"/>
      <c r="DAE35" s="693"/>
      <c r="DAF35" s="693"/>
      <c r="DAG35" s="693"/>
      <c r="DAH35" s="693"/>
      <c r="DAI35" s="693"/>
      <c r="DAJ35" s="693"/>
      <c r="DAK35" s="693"/>
      <c r="DAL35" s="693"/>
      <c r="DAM35" s="693"/>
      <c r="DAN35" s="693"/>
      <c r="DAO35" s="693"/>
      <c r="DAP35" s="693"/>
      <c r="DAQ35" s="693"/>
      <c r="DAR35" s="693"/>
      <c r="DAS35" s="693"/>
      <c r="DAT35" s="693"/>
      <c r="DAU35" s="693"/>
      <c r="DAV35" s="693"/>
      <c r="DAW35" s="693"/>
      <c r="DAX35" s="693"/>
      <c r="DAY35" s="693"/>
      <c r="DAZ35" s="693"/>
      <c r="DBA35" s="693"/>
      <c r="DBB35" s="693"/>
      <c r="DBC35" s="693"/>
      <c r="DBD35" s="693"/>
      <c r="DBE35" s="693"/>
      <c r="DBF35" s="693"/>
      <c r="DBG35" s="693"/>
      <c r="DBH35" s="693"/>
      <c r="DBI35" s="693"/>
      <c r="DBJ35" s="693"/>
      <c r="DBK35" s="693"/>
      <c r="DBL35" s="693"/>
      <c r="DBM35" s="693"/>
      <c r="DBN35" s="693"/>
      <c r="DBO35" s="693"/>
      <c r="DBP35" s="693"/>
      <c r="DBQ35" s="693"/>
      <c r="DBR35" s="693"/>
      <c r="DBS35" s="693"/>
      <c r="DBT35" s="693"/>
      <c r="DBU35" s="693"/>
      <c r="DBV35" s="693"/>
      <c r="DBW35" s="693"/>
      <c r="DBX35" s="693"/>
      <c r="DBY35" s="693"/>
      <c r="DBZ35" s="693"/>
      <c r="DCA35" s="693"/>
      <c r="DCB35" s="693"/>
      <c r="DCC35" s="693"/>
      <c r="DCD35" s="693"/>
      <c r="DCE35" s="693"/>
      <c r="DCF35" s="693"/>
      <c r="DCG35" s="693"/>
      <c r="DCH35" s="693"/>
      <c r="DCI35" s="693"/>
      <c r="DCJ35" s="693"/>
      <c r="DCK35" s="693"/>
      <c r="DCL35" s="693"/>
      <c r="DCM35" s="693"/>
      <c r="DCN35" s="693"/>
      <c r="DCO35" s="693"/>
      <c r="DCP35" s="693"/>
      <c r="DCQ35" s="693"/>
      <c r="DCR35" s="693"/>
      <c r="DCS35" s="693"/>
      <c r="DCT35" s="693"/>
      <c r="DCU35" s="693"/>
      <c r="DCV35" s="693"/>
      <c r="DCW35" s="693"/>
      <c r="DCX35" s="693"/>
      <c r="DCY35" s="693"/>
      <c r="DCZ35" s="693"/>
      <c r="DDA35" s="693"/>
      <c r="DDB35" s="693"/>
      <c r="DDC35" s="693"/>
      <c r="DDD35" s="693"/>
      <c r="DDE35" s="693"/>
      <c r="DDF35" s="693"/>
      <c r="DDG35" s="693"/>
      <c r="DDH35" s="693"/>
      <c r="DDI35" s="693"/>
      <c r="DDJ35" s="693"/>
      <c r="DDK35" s="693"/>
      <c r="DDL35" s="693"/>
      <c r="DDM35" s="693"/>
      <c r="DDN35" s="693"/>
      <c r="DDO35" s="693"/>
      <c r="DDP35" s="693"/>
      <c r="DDQ35" s="693"/>
      <c r="DDR35" s="693"/>
      <c r="DDS35" s="693"/>
      <c r="DDT35" s="693"/>
      <c r="DDU35" s="693"/>
      <c r="DDV35" s="693"/>
      <c r="DDW35" s="693"/>
      <c r="DDX35" s="693"/>
      <c r="DDY35" s="693"/>
      <c r="DDZ35" s="693"/>
      <c r="DEA35" s="693"/>
      <c r="DEB35" s="693"/>
      <c r="DEC35" s="693"/>
      <c r="DED35" s="693"/>
      <c r="DEE35" s="693"/>
      <c r="DEF35" s="693"/>
      <c r="DEG35" s="693"/>
      <c r="DEH35" s="693"/>
      <c r="DEI35" s="693"/>
      <c r="DEJ35" s="693"/>
      <c r="DEK35" s="693"/>
      <c r="DEL35" s="693"/>
      <c r="DEM35" s="693"/>
      <c r="DEN35" s="693"/>
      <c r="DEO35" s="693"/>
      <c r="DEP35" s="693"/>
      <c r="DEQ35" s="693"/>
      <c r="DER35" s="693"/>
      <c r="DES35" s="693"/>
      <c r="DET35" s="693"/>
      <c r="DEU35" s="693"/>
      <c r="DEV35" s="693"/>
      <c r="DEW35" s="693"/>
      <c r="DEX35" s="693"/>
      <c r="DEY35" s="693"/>
      <c r="DEZ35" s="693"/>
      <c r="DFA35" s="693"/>
      <c r="DFB35" s="693"/>
      <c r="DFC35" s="693"/>
      <c r="DFD35" s="693"/>
      <c r="DFE35" s="693"/>
      <c r="DFF35" s="693"/>
      <c r="DFG35" s="693"/>
      <c r="DFH35" s="693"/>
      <c r="DFI35" s="693"/>
      <c r="DFJ35" s="693"/>
      <c r="DFK35" s="693"/>
      <c r="DFL35" s="693"/>
      <c r="DFM35" s="693"/>
      <c r="DFN35" s="693"/>
      <c r="DFO35" s="693"/>
      <c r="DFP35" s="693"/>
      <c r="DFQ35" s="693"/>
      <c r="DFR35" s="693"/>
      <c r="DFS35" s="693"/>
      <c r="DFT35" s="693"/>
      <c r="DFU35" s="693"/>
      <c r="DFV35" s="693"/>
      <c r="DFW35" s="693"/>
      <c r="DFX35" s="693"/>
      <c r="DFY35" s="693"/>
      <c r="DFZ35" s="693"/>
      <c r="DGA35" s="693"/>
      <c r="DGB35" s="693"/>
      <c r="DGC35" s="693"/>
      <c r="DGD35" s="693"/>
      <c r="DGE35" s="693"/>
      <c r="DGF35" s="693"/>
      <c r="DGG35" s="693"/>
      <c r="DGH35" s="693"/>
      <c r="DGI35" s="693"/>
      <c r="DGJ35" s="693"/>
      <c r="DGK35" s="693"/>
      <c r="DGL35" s="693"/>
      <c r="DGM35" s="693"/>
      <c r="DGN35" s="693"/>
      <c r="DGO35" s="693"/>
      <c r="DGP35" s="693"/>
      <c r="DGQ35" s="693"/>
      <c r="DGR35" s="693"/>
      <c r="DGS35" s="693"/>
      <c r="DGT35" s="693"/>
      <c r="DGU35" s="693"/>
      <c r="DGV35" s="693"/>
      <c r="DGW35" s="693"/>
      <c r="DGX35" s="693"/>
      <c r="DGY35" s="693"/>
      <c r="DGZ35" s="693"/>
      <c r="DHA35" s="693"/>
      <c r="DHB35" s="693"/>
      <c r="DHC35" s="693"/>
      <c r="DHD35" s="693"/>
      <c r="DHE35" s="693"/>
      <c r="DHF35" s="693"/>
      <c r="DHG35" s="693"/>
      <c r="DHH35" s="693"/>
      <c r="DHI35" s="693"/>
      <c r="DHJ35" s="693"/>
      <c r="DHK35" s="693"/>
      <c r="DHL35" s="693"/>
      <c r="DHM35" s="693"/>
      <c r="DHN35" s="693"/>
      <c r="DHO35" s="693"/>
      <c r="DHP35" s="693"/>
      <c r="DHQ35" s="693"/>
      <c r="DHR35" s="693"/>
      <c r="DHS35" s="693"/>
      <c r="DHT35" s="693"/>
      <c r="DHU35" s="693"/>
      <c r="DHV35" s="693"/>
      <c r="DHW35" s="693"/>
      <c r="DHX35" s="693"/>
      <c r="DHY35" s="693"/>
      <c r="DHZ35" s="693"/>
      <c r="DIA35" s="693"/>
      <c r="DIB35" s="693"/>
      <c r="DIC35" s="693"/>
      <c r="DID35" s="693"/>
      <c r="DIE35" s="693"/>
      <c r="DIF35" s="693"/>
      <c r="DIG35" s="693"/>
      <c r="DIH35" s="693"/>
      <c r="DII35" s="693"/>
      <c r="DIJ35" s="693"/>
      <c r="DIK35" s="693"/>
      <c r="DIL35" s="693"/>
      <c r="DIM35" s="693"/>
      <c r="DIN35" s="693"/>
      <c r="DIO35" s="693"/>
      <c r="DIP35" s="693"/>
      <c r="DIQ35" s="693"/>
      <c r="DIR35" s="693"/>
      <c r="DIS35" s="693"/>
      <c r="DIT35" s="693"/>
      <c r="DIU35" s="693"/>
      <c r="DIV35" s="693"/>
      <c r="DIW35" s="693"/>
      <c r="DIX35" s="693"/>
      <c r="DIY35" s="693"/>
      <c r="DIZ35" s="693"/>
      <c r="DJA35" s="693"/>
      <c r="DJB35" s="693"/>
      <c r="DJC35" s="693"/>
      <c r="DJD35" s="693"/>
      <c r="DJE35" s="693"/>
      <c r="DJF35" s="693"/>
      <c r="DJG35" s="693"/>
      <c r="DJH35" s="693"/>
      <c r="DJI35" s="693"/>
      <c r="DJJ35" s="693"/>
      <c r="DJK35" s="693"/>
      <c r="DJL35" s="693"/>
      <c r="DJM35" s="693"/>
      <c r="DJN35" s="693"/>
      <c r="DJO35" s="693"/>
      <c r="DJP35" s="693"/>
      <c r="DJQ35" s="693"/>
      <c r="DJR35" s="693"/>
      <c r="DJS35" s="693"/>
      <c r="DJT35" s="693"/>
      <c r="DJU35" s="693"/>
      <c r="DJV35" s="693"/>
      <c r="DJW35" s="693"/>
      <c r="DJX35" s="693"/>
      <c r="DJY35" s="693"/>
      <c r="DJZ35" s="693"/>
      <c r="DKA35" s="693"/>
      <c r="DKB35" s="693"/>
      <c r="DKC35" s="693"/>
      <c r="DKD35" s="693"/>
      <c r="DKE35" s="693"/>
      <c r="DKF35" s="693"/>
      <c r="DKG35" s="693"/>
      <c r="DKH35" s="693"/>
      <c r="DKI35" s="693"/>
      <c r="DKJ35" s="693"/>
      <c r="DKK35" s="693"/>
      <c r="DKL35" s="693"/>
      <c r="DKM35" s="693"/>
      <c r="DKN35" s="693"/>
      <c r="DKO35" s="693"/>
      <c r="DKP35" s="693"/>
      <c r="DKQ35" s="693"/>
      <c r="DKR35" s="693"/>
      <c r="DKS35" s="693"/>
      <c r="DKT35" s="693"/>
      <c r="DKU35" s="693"/>
      <c r="DKV35" s="693"/>
      <c r="DKW35" s="693"/>
      <c r="DKX35" s="693"/>
      <c r="DKY35" s="693"/>
      <c r="DKZ35" s="693"/>
      <c r="DLA35" s="693"/>
      <c r="DLB35" s="693"/>
      <c r="DLC35" s="693"/>
      <c r="DLD35" s="693"/>
      <c r="DLE35" s="693"/>
      <c r="DLF35" s="693"/>
      <c r="DLG35" s="693"/>
      <c r="DLH35" s="693"/>
      <c r="DLI35" s="693"/>
      <c r="DLJ35" s="693"/>
      <c r="DLK35" s="693"/>
      <c r="DLL35" s="693"/>
      <c r="DLM35" s="693"/>
      <c r="DLN35" s="693"/>
      <c r="DLO35" s="693"/>
      <c r="DLP35" s="693"/>
      <c r="DLQ35" s="693"/>
      <c r="DLR35" s="693"/>
      <c r="DLS35" s="693"/>
      <c r="DLT35" s="693"/>
      <c r="DLU35" s="693"/>
      <c r="DLV35" s="693"/>
      <c r="DLW35" s="693"/>
      <c r="DLX35" s="693"/>
      <c r="DLY35" s="693"/>
      <c r="DLZ35" s="693"/>
      <c r="DMA35" s="693"/>
      <c r="DMB35" s="693"/>
      <c r="DMC35" s="693"/>
      <c r="DMD35" s="693"/>
      <c r="DME35" s="693"/>
      <c r="DMF35" s="693"/>
      <c r="DMG35" s="693"/>
      <c r="DMH35" s="693"/>
      <c r="DMI35" s="693"/>
      <c r="DMJ35" s="693"/>
      <c r="DMK35" s="693"/>
      <c r="DML35" s="693"/>
      <c r="DMM35" s="693"/>
      <c r="DMN35" s="693"/>
      <c r="DMO35" s="693"/>
      <c r="DMP35" s="693"/>
      <c r="DMQ35" s="693"/>
      <c r="DMR35" s="693"/>
      <c r="DMS35" s="693"/>
      <c r="DMT35" s="693"/>
      <c r="DMU35" s="693"/>
      <c r="DMV35" s="693"/>
      <c r="DMW35" s="693"/>
      <c r="DMX35" s="693"/>
      <c r="DMY35" s="693"/>
      <c r="DMZ35" s="693"/>
      <c r="DNA35" s="693"/>
      <c r="DNB35" s="693"/>
      <c r="DNC35" s="693"/>
      <c r="DND35" s="693"/>
      <c r="DNE35" s="693"/>
      <c r="DNF35" s="693"/>
      <c r="DNG35" s="693"/>
      <c r="DNH35" s="693"/>
      <c r="DNI35" s="693"/>
      <c r="DNJ35" s="693"/>
      <c r="DNK35" s="693"/>
      <c r="DNL35" s="693"/>
      <c r="DNM35" s="693"/>
      <c r="DNN35" s="693"/>
      <c r="DNO35" s="693"/>
      <c r="DNP35" s="693"/>
      <c r="DNQ35" s="693"/>
      <c r="DNR35" s="693"/>
      <c r="DNS35" s="693"/>
      <c r="DNT35" s="693"/>
      <c r="DNU35" s="693"/>
      <c r="DNV35" s="693"/>
      <c r="DNW35" s="693"/>
      <c r="DNX35" s="693"/>
      <c r="DNY35" s="693"/>
      <c r="DNZ35" s="693"/>
      <c r="DOA35" s="693"/>
      <c r="DOB35" s="693"/>
      <c r="DOC35" s="693"/>
      <c r="DOD35" s="693"/>
      <c r="DOE35" s="693"/>
      <c r="DOF35" s="693"/>
      <c r="DOG35" s="693"/>
      <c r="DOH35" s="693"/>
      <c r="DOI35" s="693"/>
      <c r="DOJ35" s="693"/>
      <c r="DOK35" s="693"/>
      <c r="DOL35" s="693"/>
      <c r="DOM35" s="693"/>
      <c r="DON35" s="693"/>
      <c r="DOO35" s="693"/>
      <c r="DOP35" s="693"/>
      <c r="DOQ35" s="693"/>
      <c r="DOR35" s="693"/>
      <c r="DOS35" s="693"/>
      <c r="DOT35" s="693"/>
      <c r="DOU35" s="693"/>
      <c r="DOV35" s="693"/>
      <c r="DOW35" s="693"/>
      <c r="DOX35" s="693"/>
      <c r="DOY35" s="693"/>
      <c r="DOZ35" s="693"/>
      <c r="DPA35" s="693"/>
      <c r="DPB35" s="693"/>
      <c r="DPC35" s="693"/>
      <c r="DPD35" s="693"/>
      <c r="DPE35" s="693"/>
      <c r="DPF35" s="693"/>
      <c r="DPG35" s="693"/>
      <c r="DPH35" s="693"/>
      <c r="DPI35" s="693"/>
      <c r="DPJ35" s="693"/>
      <c r="DPK35" s="693"/>
      <c r="DPL35" s="693"/>
      <c r="DPM35" s="693"/>
      <c r="DPN35" s="693"/>
      <c r="DPO35" s="693"/>
      <c r="DPP35" s="693"/>
      <c r="DPQ35" s="693"/>
      <c r="DPR35" s="693"/>
      <c r="DPS35" s="693"/>
      <c r="DPT35" s="693"/>
      <c r="DPU35" s="693"/>
      <c r="DPV35" s="693"/>
      <c r="DPW35" s="693"/>
      <c r="DPX35" s="693"/>
      <c r="DPY35" s="693"/>
      <c r="DPZ35" s="693"/>
      <c r="DQA35" s="693"/>
      <c r="DQB35" s="693"/>
      <c r="DQC35" s="693"/>
      <c r="DQD35" s="693"/>
      <c r="DQE35" s="693"/>
      <c r="DQF35" s="693"/>
      <c r="DQG35" s="693"/>
      <c r="DQH35" s="693"/>
      <c r="DQI35" s="693"/>
      <c r="DQJ35" s="693"/>
      <c r="DQK35" s="693"/>
      <c r="DQL35" s="693"/>
      <c r="DQM35" s="693"/>
      <c r="DQN35" s="693"/>
      <c r="DQO35" s="693"/>
      <c r="DQP35" s="693"/>
      <c r="DQQ35" s="693"/>
      <c r="DQR35" s="693"/>
      <c r="DQS35" s="693"/>
      <c r="DQT35" s="693"/>
      <c r="DQU35" s="693"/>
      <c r="DQV35" s="693"/>
      <c r="DQW35" s="693"/>
      <c r="DQX35" s="693"/>
      <c r="DQY35" s="693"/>
      <c r="DQZ35" s="693"/>
      <c r="DRA35" s="693"/>
      <c r="DRB35" s="693"/>
      <c r="DRC35" s="693"/>
      <c r="DRD35" s="693"/>
      <c r="DRE35" s="693"/>
      <c r="DRF35" s="693"/>
      <c r="DRG35" s="693"/>
      <c r="DRH35" s="693"/>
      <c r="DRI35" s="693"/>
      <c r="DRJ35" s="693"/>
      <c r="DRK35" s="693"/>
      <c r="DRL35" s="693"/>
      <c r="DRM35" s="693"/>
      <c r="DRN35" s="693"/>
      <c r="DRO35" s="693"/>
      <c r="DRP35" s="693"/>
      <c r="DRQ35" s="693"/>
      <c r="DRR35" s="693"/>
      <c r="DRS35" s="693"/>
      <c r="DRT35" s="693"/>
      <c r="DRU35" s="693"/>
      <c r="DRV35" s="693"/>
      <c r="DRW35" s="693"/>
      <c r="DRX35" s="693"/>
      <c r="DRY35" s="693"/>
      <c r="DRZ35" s="693"/>
      <c r="DSA35" s="693"/>
      <c r="DSB35" s="693"/>
      <c r="DSC35" s="693"/>
      <c r="DSD35" s="693"/>
      <c r="DSE35" s="693"/>
      <c r="DSF35" s="693"/>
      <c r="DSG35" s="693"/>
      <c r="DSH35" s="693"/>
      <c r="DSI35" s="693"/>
      <c r="DSJ35" s="693"/>
      <c r="DSK35" s="693"/>
      <c r="DSL35" s="693"/>
      <c r="DSM35" s="693"/>
      <c r="DSN35" s="693"/>
      <c r="DSO35" s="693"/>
      <c r="DSP35" s="693"/>
      <c r="DSQ35" s="693"/>
      <c r="DSR35" s="693"/>
      <c r="DSS35" s="693"/>
      <c r="DST35" s="693"/>
      <c r="DSU35" s="693"/>
      <c r="DSV35" s="693"/>
      <c r="DSW35" s="693"/>
      <c r="DSX35" s="693"/>
      <c r="DSY35" s="693"/>
      <c r="DSZ35" s="693"/>
      <c r="DTA35" s="693"/>
      <c r="DTB35" s="693"/>
      <c r="DTC35" s="693"/>
      <c r="DTD35" s="693"/>
      <c r="DTE35" s="693"/>
      <c r="DTF35" s="693"/>
      <c r="DTG35" s="693"/>
      <c r="DTH35" s="693"/>
      <c r="DTI35" s="693"/>
      <c r="DTJ35" s="693"/>
      <c r="DTK35" s="693"/>
      <c r="DTL35" s="693"/>
      <c r="DTM35" s="693"/>
      <c r="DTN35" s="693"/>
      <c r="DTO35" s="693"/>
      <c r="DTP35" s="693"/>
      <c r="DTQ35" s="693"/>
      <c r="DTR35" s="693"/>
      <c r="DTS35" s="693"/>
      <c r="DTT35" s="693"/>
      <c r="DTU35" s="693"/>
      <c r="DTV35" s="693"/>
      <c r="DTW35" s="693"/>
      <c r="DTX35" s="693"/>
      <c r="DTY35" s="693"/>
      <c r="DTZ35" s="693"/>
      <c r="DUA35" s="693"/>
      <c r="DUB35" s="693"/>
      <c r="DUC35" s="693"/>
      <c r="DUD35" s="693"/>
      <c r="DUE35" s="693"/>
      <c r="DUF35" s="693"/>
      <c r="DUG35" s="693"/>
      <c r="DUH35" s="693"/>
      <c r="DUI35" s="693"/>
      <c r="DUJ35" s="693"/>
      <c r="DUK35" s="693"/>
      <c r="DUL35" s="693"/>
      <c r="DUM35" s="693"/>
      <c r="DUN35" s="693"/>
      <c r="DUO35" s="693"/>
      <c r="DUP35" s="693"/>
      <c r="DUQ35" s="693"/>
      <c r="DUR35" s="693"/>
      <c r="DUS35" s="693"/>
      <c r="DUT35" s="693"/>
      <c r="DUU35" s="693"/>
      <c r="DUV35" s="693"/>
      <c r="DUW35" s="693"/>
      <c r="DUX35" s="693"/>
      <c r="DUY35" s="693"/>
      <c r="DUZ35" s="693"/>
      <c r="DVA35" s="693"/>
      <c r="DVB35" s="693"/>
      <c r="DVC35" s="693"/>
      <c r="DVD35" s="693"/>
      <c r="DVE35" s="693"/>
      <c r="DVF35" s="693"/>
      <c r="DVG35" s="693"/>
      <c r="DVH35" s="693"/>
      <c r="DVI35" s="693"/>
      <c r="DVJ35" s="693"/>
      <c r="DVK35" s="693"/>
      <c r="DVL35" s="693"/>
      <c r="DVM35" s="693"/>
      <c r="DVN35" s="693"/>
      <c r="DVO35" s="693"/>
      <c r="DVP35" s="693"/>
      <c r="DVQ35" s="693"/>
      <c r="DVR35" s="693"/>
      <c r="DVS35" s="693"/>
      <c r="DVT35" s="693"/>
      <c r="DVU35" s="693"/>
      <c r="DVV35" s="693"/>
      <c r="DVW35" s="693"/>
      <c r="DVX35" s="693"/>
      <c r="DVY35" s="693"/>
      <c r="DVZ35" s="693"/>
      <c r="DWA35" s="693"/>
      <c r="DWB35" s="693"/>
      <c r="DWC35" s="693"/>
      <c r="DWD35" s="693"/>
      <c r="DWE35" s="693"/>
      <c r="DWF35" s="693"/>
      <c r="DWG35" s="693"/>
      <c r="DWH35" s="693"/>
      <c r="DWI35" s="693"/>
      <c r="DWJ35" s="693"/>
      <c r="DWK35" s="693"/>
      <c r="DWL35" s="693"/>
      <c r="DWM35" s="693"/>
      <c r="DWN35" s="693"/>
      <c r="DWO35" s="693"/>
      <c r="DWP35" s="693"/>
      <c r="DWQ35" s="693"/>
      <c r="DWR35" s="693"/>
      <c r="DWS35" s="693"/>
      <c r="DWT35" s="693"/>
      <c r="DWU35" s="693"/>
      <c r="DWV35" s="693"/>
      <c r="DWW35" s="693"/>
      <c r="DWX35" s="693"/>
      <c r="DWY35" s="693"/>
      <c r="DWZ35" s="693"/>
      <c r="DXA35" s="693"/>
      <c r="DXB35" s="693"/>
      <c r="DXC35" s="693"/>
      <c r="DXD35" s="693"/>
      <c r="DXE35" s="693"/>
      <c r="DXF35" s="693"/>
      <c r="DXG35" s="693"/>
      <c r="DXH35" s="693"/>
      <c r="DXI35" s="693"/>
      <c r="DXJ35" s="693"/>
      <c r="DXK35" s="693"/>
      <c r="DXL35" s="693"/>
      <c r="DXM35" s="693"/>
      <c r="DXN35" s="693"/>
      <c r="DXO35" s="693"/>
      <c r="DXP35" s="693"/>
      <c r="DXQ35" s="693"/>
      <c r="DXR35" s="693"/>
      <c r="DXS35" s="693"/>
      <c r="DXT35" s="693"/>
      <c r="DXU35" s="693"/>
      <c r="DXV35" s="693"/>
      <c r="DXW35" s="693"/>
      <c r="DXX35" s="693"/>
      <c r="DXY35" s="693"/>
      <c r="DXZ35" s="693"/>
      <c r="DYA35" s="693"/>
      <c r="DYB35" s="693"/>
      <c r="DYC35" s="693"/>
      <c r="DYD35" s="693"/>
      <c r="DYE35" s="693"/>
      <c r="DYF35" s="693"/>
      <c r="DYG35" s="693"/>
      <c r="DYH35" s="693"/>
      <c r="DYI35" s="693"/>
      <c r="DYJ35" s="693"/>
      <c r="DYK35" s="693"/>
      <c r="DYL35" s="693"/>
      <c r="DYM35" s="693"/>
      <c r="DYN35" s="693"/>
      <c r="DYO35" s="693"/>
      <c r="DYP35" s="693"/>
      <c r="DYQ35" s="693"/>
      <c r="DYR35" s="693"/>
      <c r="DYS35" s="693"/>
      <c r="DYT35" s="693"/>
      <c r="DYU35" s="693"/>
      <c r="DYV35" s="693"/>
      <c r="DYW35" s="693"/>
      <c r="DYX35" s="693"/>
      <c r="DYY35" s="693"/>
      <c r="DYZ35" s="693"/>
      <c r="DZA35" s="693"/>
      <c r="DZB35" s="693"/>
      <c r="DZC35" s="693"/>
      <c r="DZD35" s="693"/>
      <c r="DZE35" s="693"/>
      <c r="DZF35" s="693"/>
      <c r="DZG35" s="693"/>
      <c r="DZH35" s="693"/>
      <c r="DZI35" s="693"/>
      <c r="DZJ35" s="693"/>
      <c r="DZK35" s="693"/>
      <c r="DZL35" s="693"/>
      <c r="DZM35" s="693"/>
      <c r="DZN35" s="693"/>
      <c r="DZO35" s="693"/>
      <c r="DZP35" s="693"/>
      <c r="DZQ35" s="693"/>
      <c r="DZR35" s="693"/>
      <c r="DZS35" s="693"/>
      <c r="DZT35" s="693"/>
      <c r="DZU35" s="693"/>
      <c r="DZV35" s="693"/>
      <c r="DZW35" s="693"/>
      <c r="DZX35" s="693"/>
      <c r="DZY35" s="693"/>
      <c r="DZZ35" s="693"/>
      <c r="EAA35" s="693"/>
      <c r="EAB35" s="693"/>
      <c r="EAC35" s="693"/>
      <c r="EAD35" s="693"/>
      <c r="EAE35" s="693"/>
      <c r="EAF35" s="693"/>
      <c r="EAG35" s="693"/>
      <c r="EAH35" s="693"/>
      <c r="EAI35" s="693"/>
      <c r="EAJ35" s="693"/>
      <c r="EAK35" s="693"/>
      <c r="EAL35" s="693"/>
      <c r="EAM35" s="693"/>
      <c r="EAN35" s="693"/>
      <c r="EAO35" s="693"/>
      <c r="EAP35" s="693"/>
      <c r="EAQ35" s="693"/>
      <c r="EAR35" s="693"/>
      <c r="EAS35" s="693"/>
      <c r="EAT35" s="693"/>
      <c r="EAU35" s="693"/>
      <c r="EAV35" s="693"/>
      <c r="EAW35" s="693"/>
      <c r="EAX35" s="693"/>
      <c r="EAY35" s="693"/>
      <c r="EAZ35" s="693"/>
      <c r="EBA35" s="693"/>
      <c r="EBB35" s="693"/>
      <c r="EBC35" s="693"/>
      <c r="EBD35" s="693"/>
      <c r="EBE35" s="693"/>
      <c r="EBF35" s="693"/>
      <c r="EBG35" s="693"/>
      <c r="EBH35" s="693"/>
      <c r="EBI35" s="693"/>
      <c r="EBJ35" s="693"/>
      <c r="EBK35" s="693"/>
      <c r="EBL35" s="693"/>
      <c r="EBM35" s="693"/>
      <c r="EBN35" s="693"/>
      <c r="EBO35" s="693"/>
      <c r="EBP35" s="693"/>
      <c r="EBQ35" s="693"/>
      <c r="EBR35" s="693"/>
      <c r="EBS35" s="693"/>
      <c r="EBT35" s="693"/>
      <c r="EBU35" s="693"/>
      <c r="EBV35" s="693"/>
      <c r="EBW35" s="693"/>
      <c r="EBX35" s="693"/>
      <c r="EBY35" s="693"/>
      <c r="EBZ35" s="693"/>
      <c r="ECA35" s="693"/>
      <c r="ECB35" s="693"/>
      <c r="ECC35" s="693"/>
      <c r="ECD35" s="693"/>
      <c r="ECE35" s="693"/>
      <c r="ECF35" s="693"/>
      <c r="ECG35" s="693"/>
      <c r="ECH35" s="693"/>
      <c r="ECI35" s="693"/>
      <c r="ECJ35" s="693"/>
      <c r="ECK35" s="693"/>
      <c r="ECL35" s="693"/>
      <c r="ECM35" s="693"/>
      <c r="ECN35" s="693"/>
      <c r="ECO35" s="693"/>
      <c r="ECP35" s="693"/>
      <c r="ECQ35" s="693"/>
      <c r="ECR35" s="693"/>
      <c r="ECS35" s="693"/>
      <c r="ECT35" s="693"/>
      <c r="ECU35" s="693"/>
      <c r="ECV35" s="693"/>
      <c r="ECW35" s="693"/>
      <c r="ECX35" s="693"/>
      <c r="ECY35" s="693"/>
      <c r="ECZ35" s="693"/>
      <c r="EDA35" s="693"/>
      <c r="EDB35" s="693"/>
      <c r="EDC35" s="693"/>
      <c r="EDD35" s="693"/>
      <c r="EDE35" s="693"/>
      <c r="EDF35" s="693"/>
      <c r="EDG35" s="693"/>
      <c r="EDH35" s="693"/>
      <c r="EDI35" s="693"/>
      <c r="EDJ35" s="693"/>
      <c r="EDK35" s="693"/>
      <c r="EDL35" s="693"/>
      <c r="EDM35" s="693"/>
      <c r="EDN35" s="693"/>
      <c r="EDO35" s="693"/>
      <c r="EDP35" s="693"/>
      <c r="EDQ35" s="693"/>
      <c r="EDR35" s="693"/>
      <c r="EDS35" s="693"/>
      <c r="EDT35" s="693"/>
      <c r="EDU35" s="693"/>
      <c r="EDV35" s="693"/>
      <c r="EDW35" s="693"/>
      <c r="EDX35" s="693"/>
      <c r="EDY35" s="693"/>
      <c r="EDZ35" s="693"/>
      <c r="EEA35" s="693"/>
      <c r="EEB35" s="693"/>
      <c r="EEC35" s="693"/>
      <c r="EED35" s="693"/>
      <c r="EEE35" s="693"/>
      <c r="EEF35" s="693"/>
      <c r="EEG35" s="693"/>
      <c r="EEH35" s="693"/>
      <c r="EEI35" s="693"/>
      <c r="EEJ35" s="693"/>
      <c r="EEK35" s="693"/>
      <c r="EEL35" s="693"/>
      <c r="EEM35" s="693"/>
      <c r="EEN35" s="693"/>
      <c r="EEO35" s="693"/>
      <c r="EEP35" s="693"/>
      <c r="EEQ35" s="693"/>
      <c r="EER35" s="693"/>
      <c r="EES35" s="693"/>
      <c r="EET35" s="693"/>
      <c r="EEU35" s="693"/>
      <c r="EEV35" s="693"/>
      <c r="EEW35" s="693"/>
      <c r="EEX35" s="693"/>
      <c r="EEY35" s="693"/>
      <c r="EEZ35" s="693"/>
      <c r="EFA35" s="693"/>
      <c r="EFB35" s="693"/>
      <c r="EFC35" s="693"/>
      <c r="EFD35" s="693"/>
      <c r="EFE35" s="693"/>
      <c r="EFF35" s="693"/>
      <c r="EFG35" s="693"/>
      <c r="EFH35" s="693"/>
      <c r="EFI35" s="693"/>
      <c r="EFJ35" s="693"/>
      <c r="EFK35" s="693"/>
      <c r="EFL35" s="693"/>
      <c r="EFM35" s="693"/>
      <c r="EFN35" s="693"/>
      <c r="EFO35" s="693"/>
      <c r="EFP35" s="693"/>
      <c r="EFQ35" s="693"/>
      <c r="EFR35" s="693"/>
      <c r="EFS35" s="693"/>
      <c r="EFT35" s="693"/>
      <c r="EFU35" s="693"/>
      <c r="EFV35" s="693"/>
      <c r="EFW35" s="693"/>
      <c r="EFX35" s="693"/>
      <c r="EFY35" s="693"/>
      <c r="EFZ35" s="693"/>
      <c r="EGA35" s="693"/>
      <c r="EGB35" s="693"/>
      <c r="EGC35" s="693"/>
      <c r="EGD35" s="693"/>
      <c r="EGE35" s="693"/>
      <c r="EGF35" s="693"/>
      <c r="EGG35" s="693"/>
      <c r="EGH35" s="693"/>
      <c r="EGI35" s="693"/>
      <c r="EGJ35" s="693"/>
      <c r="EGK35" s="693"/>
      <c r="EGL35" s="693"/>
      <c r="EGM35" s="693"/>
      <c r="EGN35" s="693"/>
      <c r="EGO35" s="693"/>
      <c r="EGP35" s="693"/>
      <c r="EGQ35" s="693"/>
      <c r="EGR35" s="693"/>
      <c r="EGS35" s="693"/>
      <c r="EGT35" s="693"/>
      <c r="EGU35" s="693"/>
      <c r="EGV35" s="693"/>
      <c r="EGW35" s="693"/>
      <c r="EGX35" s="693"/>
      <c r="EGY35" s="693"/>
      <c r="EGZ35" s="693"/>
      <c r="EHA35" s="693"/>
      <c r="EHB35" s="693"/>
      <c r="EHC35" s="693"/>
      <c r="EHD35" s="693"/>
      <c r="EHE35" s="693"/>
      <c r="EHF35" s="693"/>
      <c r="EHG35" s="693"/>
      <c r="EHH35" s="693"/>
      <c r="EHI35" s="693"/>
      <c r="EHJ35" s="693"/>
      <c r="EHK35" s="693"/>
      <c r="EHL35" s="693"/>
      <c r="EHM35" s="693"/>
      <c r="EHN35" s="693"/>
      <c r="EHO35" s="693"/>
      <c r="EHP35" s="693"/>
      <c r="EHQ35" s="693"/>
      <c r="EHR35" s="693"/>
      <c r="EHS35" s="693"/>
      <c r="EHT35" s="693"/>
      <c r="EHU35" s="693"/>
      <c r="EHV35" s="693"/>
      <c r="EHW35" s="693"/>
      <c r="EHX35" s="693"/>
      <c r="EHY35" s="693"/>
      <c r="EHZ35" s="693"/>
      <c r="EIA35" s="693"/>
      <c r="EIB35" s="693"/>
      <c r="EIC35" s="693"/>
      <c r="EID35" s="693"/>
      <c r="EIE35" s="693"/>
      <c r="EIF35" s="693"/>
      <c r="EIG35" s="693"/>
      <c r="EIH35" s="693"/>
      <c r="EII35" s="693"/>
      <c r="EIJ35" s="693"/>
      <c r="EIK35" s="693"/>
      <c r="EIL35" s="693"/>
      <c r="EIM35" s="693"/>
      <c r="EIN35" s="693"/>
      <c r="EIO35" s="693"/>
      <c r="EIP35" s="693"/>
      <c r="EIQ35" s="693"/>
      <c r="EIR35" s="693"/>
      <c r="EIS35" s="693"/>
      <c r="EIT35" s="693"/>
      <c r="EIU35" s="693"/>
      <c r="EIV35" s="693"/>
      <c r="EIW35" s="693"/>
      <c r="EIX35" s="693"/>
      <c r="EIY35" s="693"/>
      <c r="EIZ35" s="693"/>
      <c r="EJA35" s="693"/>
      <c r="EJB35" s="693"/>
      <c r="EJC35" s="693"/>
      <c r="EJD35" s="693"/>
      <c r="EJE35" s="693"/>
      <c r="EJF35" s="693"/>
      <c r="EJG35" s="693"/>
      <c r="EJH35" s="693"/>
      <c r="EJI35" s="693"/>
      <c r="EJJ35" s="693"/>
      <c r="EJK35" s="693"/>
      <c r="EJL35" s="693"/>
      <c r="EJM35" s="693"/>
      <c r="EJN35" s="693"/>
      <c r="EJO35" s="693"/>
      <c r="EJP35" s="693"/>
      <c r="EJQ35" s="693"/>
      <c r="EJR35" s="693"/>
      <c r="EJS35" s="693"/>
      <c r="EJT35" s="693"/>
      <c r="EJU35" s="693"/>
      <c r="EJV35" s="693"/>
      <c r="EJW35" s="693"/>
      <c r="EJX35" s="693"/>
      <c r="EJY35" s="693"/>
      <c r="EJZ35" s="693"/>
      <c r="EKA35" s="693"/>
      <c r="EKB35" s="693"/>
      <c r="EKC35" s="693"/>
      <c r="EKD35" s="693"/>
      <c r="EKE35" s="693"/>
      <c r="EKF35" s="693"/>
      <c r="EKG35" s="693"/>
      <c r="EKH35" s="693"/>
      <c r="EKI35" s="693"/>
      <c r="EKJ35" s="693"/>
      <c r="EKK35" s="693"/>
      <c r="EKL35" s="693"/>
      <c r="EKM35" s="693"/>
      <c r="EKN35" s="693"/>
      <c r="EKO35" s="693"/>
      <c r="EKP35" s="693"/>
      <c r="EKQ35" s="693"/>
      <c r="EKR35" s="693"/>
      <c r="EKS35" s="693"/>
      <c r="EKT35" s="693"/>
      <c r="EKU35" s="693"/>
      <c r="EKV35" s="693"/>
      <c r="EKW35" s="693"/>
      <c r="EKX35" s="693"/>
      <c r="EKY35" s="693"/>
      <c r="EKZ35" s="693"/>
      <c r="ELA35" s="693"/>
      <c r="ELB35" s="693"/>
      <c r="ELC35" s="693"/>
      <c r="ELD35" s="693"/>
      <c r="ELE35" s="693"/>
      <c r="ELF35" s="693"/>
      <c r="ELG35" s="693"/>
      <c r="ELH35" s="693"/>
      <c r="ELI35" s="693"/>
      <c r="ELJ35" s="693"/>
      <c r="ELK35" s="693"/>
      <c r="ELL35" s="693"/>
      <c r="ELM35" s="693"/>
      <c r="ELN35" s="693"/>
      <c r="ELO35" s="693"/>
      <c r="ELP35" s="693"/>
      <c r="ELQ35" s="693"/>
      <c r="ELR35" s="693"/>
      <c r="ELS35" s="693"/>
      <c r="ELT35" s="693"/>
      <c r="ELU35" s="693"/>
      <c r="ELV35" s="693"/>
      <c r="ELW35" s="693"/>
      <c r="ELX35" s="693"/>
      <c r="ELY35" s="693"/>
      <c r="ELZ35" s="693"/>
      <c r="EMA35" s="693"/>
      <c r="EMB35" s="693"/>
      <c r="EMC35" s="693"/>
      <c r="EMD35" s="693"/>
      <c r="EME35" s="693"/>
      <c r="EMF35" s="693"/>
      <c r="EMG35" s="693"/>
      <c r="EMH35" s="693"/>
      <c r="EMI35" s="693"/>
      <c r="EMJ35" s="693"/>
      <c r="EMK35" s="693"/>
      <c r="EML35" s="693"/>
      <c r="EMM35" s="693"/>
      <c r="EMN35" s="693"/>
      <c r="EMO35" s="693"/>
      <c r="EMP35" s="693"/>
      <c r="EMQ35" s="693"/>
      <c r="EMR35" s="693"/>
      <c r="EMS35" s="693"/>
      <c r="EMT35" s="693"/>
      <c r="EMU35" s="693"/>
      <c r="EMV35" s="693"/>
      <c r="EMW35" s="693"/>
      <c r="EMX35" s="693"/>
      <c r="EMY35" s="693"/>
      <c r="EMZ35" s="693"/>
      <c r="ENA35" s="693"/>
      <c r="ENB35" s="693"/>
      <c r="ENC35" s="693"/>
      <c r="END35" s="693"/>
      <c r="ENE35" s="693"/>
      <c r="ENF35" s="693"/>
      <c r="ENG35" s="693"/>
      <c r="ENH35" s="693"/>
      <c r="ENI35" s="693"/>
      <c r="ENJ35" s="693"/>
      <c r="ENK35" s="693"/>
      <c r="ENL35" s="693"/>
      <c r="ENM35" s="693"/>
      <c r="ENN35" s="693"/>
      <c r="ENO35" s="693"/>
      <c r="ENP35" s="693"/>
      <c r="ENQ35" s="693"/>
      <c r="ENR35" s="693"/>
      <c r="ENS35" s="693"/>
      <c r="ENT35" s="693"/>
      <c r="ENU35" s="693"/>
      <c r="ENV35" s="693"/>
      <c r="ENW35" s="693"/>
      <c r="ENX35" s="693"/>
      <c r="ENY35" s="693"/>
      <c r="ENZ35" s="693"/>
      <c r="EOA35" s="693"/>
      <c r="EOB35" s="693"/>
      <c r="EOC35" s="693"/>
      <c r="EOD35" s="693"/>
      <c r="EOE35" s="693"/>
      <c r="EOF35" s="693"/>
      <c r="EOG35" s="693"/>
      <c r="EOH35" s="693"/>
      <c r="EOI35" s="693"/>
      <c r="EOJ35" s="693"/>
      <c r="EOK35" s="693"/>
      <c r="EOL35" s="693"/>
      <c r="EOM35" s="693"/>
      <c r="EON35" s="693"/>
      <c r="EOO35" s="693"/>
      <c r="EOP35" s="693"/>
      <c r="EOQ35" s="693"/>
      <c r="EOR35" s="693"/>
      <c r="EOS35" s="693"/>
      <c r="EOT35" s="693"/>
      <c r="EOU35" s="693"/>
      <c r="EOV35" s="693"/>
      <c r="EOW35" s="693"/>
      <c r="EOX35" s="693"/>
      <c r="EOY35" s="693"/>
      <c r="EOZ35" s="693"/>
      <c r="EPA35" s="693"/>
      <c r="EPB35" s="693"/>
      <c r="EPC35" s="693"/>
      <c r="EPD35" s="693"/>
      <c r="EPE35" s="693"/>
      <c r="EPF35" s="693"/>
      <c r="EPG35" s="693"/>
      <c r="EPH35" s="693"/>
      <c r="EPI35" s="693"/>
      <c r="EPJ35" s="693"/>
      <c r="EPK35" s="693"/>
      <c r="EPL35" s="693"/>
      <c r="EPM35" s="693"/>
      <c r="EPN35" s="693"/>
      <c r="EPO35" s="693"/>
      <c r="EPP35" s="693"/>
      <c r="EPQ35" s="693"/>
      <c r="EPR35" s="693"/>
      <c r="EPS35" s="693"/>
      <c r="EPT35" s="693"/>
      <c r="EPU35" s="693"/>
      <c r="EPV35" s="693"/>
      <c r="EPW35" s="693"/>
      <c r="EPX35" s="693"/>
      <c r="EPY35" s="693"/>
      <c r="EPZ35" s="693"/>
      <c r="EQA35" s="693"/>
      <c r="EQB35" s="693"/>
      <c r="EQC35" s="693"/>
      <c r="EQD35" s="693"/>
      <c r="EQE35" s="693"/>
      <c r="EQF35" s="693"/>
      <c r="EQG35" s="693"/>
      <c r="EQH35" s="693"/>
      <c r="EQI35" s="693"/>
      <c r="EQJ35" s="693"/>
      <c r="EQK35" s="693"/>
      <c r="EQL35" s="693"/>
      <c r="EQM35" s="693"/>
      <c r="EQN35" s="693"/>
      <c r="EQO35" s="693"/>
      <c r="EQP35" s="693"/>
      <c r="EQQ35" s="693"/>
      <c r="EQR35" s="693"/>
      <c r="EQS35" s="693"/>
      <c r="EQT35" s="693"/>
      <c r="EQU35" s="693"/>
      <c r="EQV35" s="693"/>
      <c r="EQW35" s="693"/>
      <c r="EQX35" s="693"/>
      <c r="EQY35" s="693"/>
      <c r="EQZ35" s="693"/>
      <c r="ERA35" s="693"/>
      <c r="ERB35" s="693"/>
      <c r="ERC35" s="693"/>
      <c r="ERD35" s="693"/>
      <c r="ERE35" s="693"/>
      <c r="ERF35" s="693"/>
      <c r="ERG35" s="693"/>
      <c r="ERH35" s="693"/>
      <c r="ERI35" s="693"/>
      <c r="ERJ35" s="693"/>
      <c r="ERK35" s="693"/>
      <c r="ERL35" s="693"/>
      <c r="ERM35" s="693"/>
      <c r="ERN35" s="693"/>
      <c r="ERO35" s="693"/>
      <c r="ERP35" s="693"/>
      <c r="ERQ35" s="693"/>
      <c r="ERR35" s="693"/>
      <c r="ERS35" s="693"/>
      <c r="ERT35" s="693"/>
      <c r="ERU35" s="693"/>
      <c r="ERV35" s="693"/>
      <c r="ERW35" s="693"/>
      <c r="ERX35" s="693"/>
      <c r="ERY35" s="693"/>
      <c r="ERZ35" s="693"/>
      <c r="ESA35" s="693"/>
      <c r="ESB35" s="693"/>
      <c r="ESC35" s="693"/>
      <c r="ESD35" s="693"/>
      <c r="ESE35" s="693"/>
      <c r="ESF35" s="693"/>
      <c r="ESG35" s="693"/>
      <c r="ESH35" s="693"/>
      <c r="ESI35" s="693"/>
      <c r="ESJ35" s="693"/>
      <c r="ESK35" s="693"/>
      <c r="ESL35" s="693"/>
      <c r="ESM35" s="693"/>
      <c r="ESN35" s="693"/>
      <c r="ESO35" s="693"/>
      <c r="ESP35" s="693"/>
      <c r="ESQ35" s="693"/>
      <c r="ESR35" s="693"/>
      <c r="ESS35" s="693"/>
      <c r="EST35" s="693"/>
      <c r="ESU35" s="693"/>
      <c r="ESV35" s="693"/>
      <c r="ESW35" s="693"/>
      <c r="ESX35" s="693"/>
      <c r="ESY35" s="693"/>
      <c r="ESZ35" s="693"/>
      <c r="ETA35" s="693"/>
      <c r="ETB35" s="693"/>
      <c r="ETC35" s="693"/>
      <c r="ETD35" s="693"/>
      <c r="ETE35" s="693"/>
      <c r="ETF35" s="693"/>
      <c r="ETG35" s="693"/>
      <c r="ETH35" s="693"/>
      <c r="ETI35" s="693"/>
      <c r="ETJ35" s="693"/>
      <c r="ETK35" s="693"/>
      <c r="ETL35" s="693"/>
      <c r="ETM35" s="693"/>
      <c r="ETN35" s="693"/>
      <c r="ETO35" s="693"/>
      <c r="ETP35" s="693"/>
      <c r="ETQ35" s="693"/>
      <c r="ETR35" s="693"/>
      <c r="ETS35" s="693"/>
      <c r="ETT35" s="693"/>
      <c r="ETU35" s="693"/>
      <c r="ETV35" s="693"/>
      <c r="ETW35" s="693"/>
      <c r="ETX35" s="693"/>
      <c r="ETY35" s="693"/>
      <c r="ETZ35" s="693"/>
      <c r="EUA35" s="693"/>
      <c r="EUB35" s="693"/>
      <c r="EUC35" s="693"/>
      <c r="EUD35" s="693"/>
      <c r="EUE35" s="693"/>
      <c r="EUF35" s="693"/>
      <c r="EUG35" s="693"/>
      <c r="EUH35" s="693"/>
      <c r="EUI35" s="693"/>
      <c r="EUJ35" s="693"/>
      <c r="EUK35" s="693"/>
      <c r="EUL35" s="693"/>
      <c r="EUM35" s="693"/>
      <c r="EUN35" s="693"/>
      <c r="EUO35" s="693"/>
      <c r="EUP35" s="693"/>
      <c r="EUQ35" s="693"/>
      <c r="EUR35" s="693"/>
      <c r="EUS35" s="693"/>
      <c r="EUT35" s="693"/>
      <c r="EUU35" s="693"/>
      <c r="EUV35" s="693"/>
      <c r="EUW35" s="693"/>
      <c r="EUX35" s="693"/>
      <c r="EUY35" s="693"/>
      <c r="EUZ35" s="693"/>
      <c r="EVA35" s="693"/>
      <c r="EVB35" s="693"/>
      <c r="EVC35" s="693"/>
      <c r="EVD35" s="693"/>
      <c r="EVE35" s="693"/>
      <c r="EVF35" s="693"/>
      <c r="EVG35" s="693"/>
      <c r="EVH35" s="693"/>
      <c r="EVI35" s="693"/>
      <c r="EVJ35" s="693"/>
      <c r="EVK35" s="693"/>
      <c r="EVL35" s="693"/>
      <c r="EVM35" s="693"/>
      <c r="EVN35" s="693"/>
      <c r="EVO35" s="693"/>
      <c r="EVP35" s="693"/>
      <c r="EVQ35" s="693"/>
      <c r="EVR35" s="693"/>
      <c r="EVS35" s="693"/>
      <c r="EVT35" s="693"/>
      <c r="EVU35" s="693"/>
      <c r="EVV35" s="693"/>
      <c r="EVW35" s="693"/>
      <c r="EVX35" s="693"/>
      <c r="EVY35" s="693"/>
      <c r="EVZ35" s="693"/>
      <c r="EWA35" s="693"/>
      <c r="EWB35" s="693"/>
      <c r="EWC35" s="693"/>
      <c r="EWD35" s="693"/>
      <c r="EWE35" s="693"/>
      <c r="EWF35" s="693"/>
      <c r="EWG35" s="693"/>
      <c r="EWH35" s="693"/>
      <c r="EWI35" s="693"/>
      <c r="EWJ35" s="693"/>
      <c r="EWK35" s="693"/>
      <c r="EWL35" s="693"/>
      <c r="EWM35" s="693"/>
      <c r="EWN35" s="693"/>
      <c r="EWO35" s="693"/>
      <c r="EWP35" s="693"/>
      <c r="EWQ35" s="693"/>
      <c r="EWR35" s="693"/>
      <c r="EWS35" s="693"/>
      <c r="EWT35" s="693"/>
      <c r="EWU35" s="693"/>
      <c r="EWV35" s="693"/>
      <c r="EWW35" s="693"/>
      <c r="EWX35" s="693"/>
      <c r="EWY35" s="693"/>
      <c r="EWZ35" s="693"/>
      <c r="EXA35" s="693"/>
      <c r="EXB35" s="693"/>
      <c r="EXC35" s="693"/>
      <c r="EXD35" s="693"/>
      <c r="EXE35" s="693"/>
      <c r="EXF35" s="693"/>
      <c r="EXG35" s="693"/>
      <c r="EXH35" s="693"/>
      <c r="EXI35" s="693"/>
      <c r="EXJ35" s="693"/>
      <c r="EXK35" s="693"/>
      <c r="EXL35" s="693"/>
      <c r="EXM35" s="693"/>
      <c r="EXN35" s="693"/>
      <c r="EXO35" s="693"/>
      <c r="EXP35" s="693"/>
      <c r="EXQ35" s="693"/>
      <c r="EXR35" s="693"/>
      <c r="EXS35" s="693"/>
      <c r="EXT35" s="693"/>
      <c r="EXU35" s="693"/>
      <c r="EXV35" s="693"/>
      <c r="EXW35" s="693"/>
      <c r="EXX35" s="693"/>
      <c r="EXY35" s="693"/>
      <c r="EXZ35" s="693"/>
      <c r="EYA35" s="693"/>
      <c r="EYB35" s="693"/>
      <c r="EYC35" s="693"/>
      <c r="EYD35" s="693"/>
      <c r="EYE35" s="693"/>
      <c r="EYF35" s="693"/>
      <c r="EYG35" s="693"/>
      <c r="EYH35" s="693"/>
      <c r="EYI35" s="693"/>
      <c r="EYJ35" s="693"/>
      <c r="EYK35" s="693"/>
      <c r="EYL35" s="693"/>
      <c r="EYM35" s="693"/>
      <c r="EYN35" s="693"/>
      <c r="EYO35" s="693"/>
      <c r="EYP35" s="693"/>
      <c r="EYQ35" s="693"/>
      <c r="EYR35" s="693"/>
      <c r="EYS35" s="693"/>
      <c r="EYT35" s="693"/>
      <c r="EYU35" s="693"/>
      <c r="EYV35" s="693"/>
      <c r="EYW35" s="693"/>
      <c r="EYX35" s="693"/>
      <c r="EYY35" s="693"/>
      <c r="EYZ35" s="693"/>
      <c r="EZA35" s="693"/>
      <c r="EZB35" s="693"/>
      <c r="EZC35" s="693"/>
      <c r="EZD35" s="693"/>
      <c r="EZE35" s="693"/>
      <c r="EZF35" s="693"/>
      <c r="EZG35" s="693"/>
      <c r="EZH35" s="693"/>
      <c r="EZI35" s="693"/>
      <c r="EZJ35" s="693"/>
      <c r="EZK35" s="693"/>
      <c r="EZL35" s="693"/>
      <c r="EZM35" s="693"/>
      <c r="EZN35" s="693"/>
      <c r="EZO35" s="693"/>
      <c r="EZP35" s="693"/>
      <c r="EZQ35" s="693"/>
      <c r="EZR35" s="693"/>
      <c r="EZS35" s="693"/>
      <c r="EZT35" s="693"/>
      <c r="EZU35" s="693"/>
      <c r="EZV35" s="693"/>
      <c r="EZW35" s="693"/>
      <c r="EZX35" s="693"/>
      <c r="EZY35" s="693"/>
      <c r="EZZ35" s="693"/>
      <c r="FAA35" s="693"/>
      <c r="FAB35" s="693"/>
      <c r="FAC35" s="693"/>
      <c r="FAD35" s="693"/>
      <c r="FAE35" s="693"/>
      <c r="FAF35" s="693"/>
      <c r="FAG35" s="693"/>
      <c r="FAH35" s="693"/>
      <c r="FAI35" s="693"/>
      <c r="FAJ35" s="693"/>
      <c r="FAK35" s="693"/>
      <c r="FAL35" s="693"/>
      <c r="FAM35" s="693"/>
      <c r="FAN35" s="693"/>
      <c r="FAO35" s="693"/>
      <c r="FAP35" s="693"/>
      <c r="FAQ35" s="693"/>
      <c r="FAR35" s="693"/>
      <c r="FAS35" s="693"/>
      <c r="FAT35" s="693"/>
      <c r="FAU35" s="693"/>
      <c r="FAV35" s="693"/>
      <c r="FAW35" s="693"/>
      <c r="FAX35" s="693"/>
      <c r="FAY35" s="693"/>
      <c r="FAZ35" s="693"/>
      <c r="FBA35" s="693"/>
      <c r="FBB35" s="693"/>
      <c r="FBC35" s="693"/>
      <c r="FBD35" s="693"/>
      <c r="FBE35" s="693"/>
      <c r="FBF35" s="693"/>
      <c r="FBG35" s="693"/>
      <c r="FBH35" s="693"/>
      <c r="FBI35" s="693"/>
      <c r="FBJ35" s="693"/>
      <c r="FBK35" s="693"/>
      <c r="FBL35" s="693"/>
      <c r="FBM35" s="693"/>
      <c r="FBN35" s="693"/>
      <c r="FBO35" s="693"/>
      <c r="FBP35" s="693"/>
      <c r="FBQ35" s="693"/>
      <c r="FBR35" s="693"/>
      <c r="FBS35" s="693"/>
      <c r="FBT35" s="693"/>
      <c r="FBU35" s="693"/>
      <c r="FBV35" s="693"/>
      <c r="FBW35" s="693"/>
      <c r="FBX35" s="693"/>
      <c r="FBY35" s="693"/>
      <c r="FBZ35" s="693"/>
      <c r="FCA35" s="693"/>
      <c r="FCB35" s="693"/>
      <c r="FCC35" s="693"/>
      <c r="FCD35" s="693"/>
      <c r="FCE35" s="693"/>
      <c r="FCF35" s="693"/>
      <c r="FCG35" s="693"/>
      <c r="FCH35" s="693"/>
      <c r="FCI35" s="693"/>
      <c r="FCJ35" s="693"/>
      <c r="FCK35" s="693"/>
      <c r="FCL35" s="693"/>
      <c r="FCM35" s="693"/>
      <c r="FCN35" s="693"/>
      <c r="FCO35" s="693"/>
      <c r="FCP35" s="693"/>
      <c r="FCQ35" s="693"/>
      <c r="FCR35" s="693"/>
      <c r="FCS35" s="693"/>
      <c r="FCT35" s="693"/>
      <c r="FCU35" s="693"/>
      <c r="FCV35" s="693"/>
      <c r="FCW35" s="693"/>
      <c r="FCX35" s="693"/>
      <c r="FCY35" s="693"/>
      <c r="FCZ35" s="693"/>
      <c r="FDA35" s="693"/>
      <c r="FDB35" s="693"/>
      <c r="FDC35" s="693"/>
      <c r="FDD35" s="693"/>
      <c r="FDE35" s="693"/>
      <c r="FDF35" s="693"/>
      <c r="FDG35" s="693"/>
      <c r="FDH35" s="693"/>
      <c r="FDI35" s="693"/>
      <c r="FDJ35" s="693"/>
      <c r="FDK35" s="693"/>
      <c r="FDL35" s="693"/>
      <c r="FDM35" s="693"/>
      <c r="FDN35" s="693"/>
      <c r="FDO35" s="693"/>
      <c r="FDP35" s="693"/>
      <c r="FDQ35" s="693"/>
      <c r="FDR35" s="693"/>
      <c r="FDS35" s="693"/>
      <c r="FDT35" s="693"/>
      <c r="FDU35" s="693"/>
      <c r="FDV35" s="693"/>
      <c r="FDW35" s="693"/>
      <c r="FDX35" s="693"/>
      <c r="FDY35" s="693"/>
      <c r="FDZ35" s="693"/>
      <c r="FEA35" s="693"/>
      <c r="FEB35" s="693"/>
      <c r="FEC35" s="693"/>
      <c r="FED35" s="693"/>
      <c r="FEE35" s="693"/>
      <c r="FEF35" s="693"/>
      <c r="FEG35" s="693"/>
      <c r="FEH35" s="693"/>
      <c r="FEI35" s="693"/>
      <c r="FEJ35" s="693"/>
      <c r="FEK35" s="693"/>
      <c r="FEL35" s="693"/>
      <c r="FEM35" s="693"/>
      <c r="FEN35" s="693"/>
      <c r="FEO35" s="693"/>
      <c r="FEP35" s="693"/>
      <c r="FEQ35" s="693"/>
      <c r="FER35" s="693"/>
      <c r="FES35" s="693"/>
      <c r="FET35" s="693"/>
      <c r="FEU35" s="693"/>
      <c r="FEV35" s="693"/>
      <c r="FEW35" s="693"/>
      <c r="FEX35" s="693"/>
      <c r="FEY35" s="693"/>
      <c r="FEZ35" s="693"/>
      <c r="FFA35" s="693"/>
      <c r="FFB35" s="693"/>
      <c r="FFC35" s="693"/>
      <c r="FFD35" s="693"/>
      <c r="FFE35" s="693"/>
      <c r="FFF35" s="693"/>
      <c r="FFG35" s="693"/>
      <c r="FFH35" s="693"/>
      <c r="FFI35" s="693"/>
      <c r="FFJ35" s="693"/>
      <c r="FFK35" s="693"/>
      <c r="FFL35" s="693"/>
      <c r="FFM35" s="693"/>
      <c r="FFN35" s="693"/>
      <c r="FFO35" s="693"/>
      <c r="FFP35" s="693"/>
      <c r="FFQ35" s="693"/>
      <c r="FFR35" s="693"/>
      <c r="FFS35" s="693"/>
      <c r="FFT35" s="693"/>
      <c r="FFU35" s="693"/>
      <c r="FFV35" s="693"/>
      <c r="FFW35" s="693"/>
      <c r="FFX35" s="693"/>
      <c r="FFY35" s="693"/>
      <c r="FFZ35" s="693"/>
      <c r="FGA35" s="693"/>
      <c r="FGB35" s="693"/>
      <c r="FGC35" s="693"/>
      <c r="FGD35" s="693"/>
      <c r="FGE35" s="693"/>
      <c r="FGF35" s="693"/>
      <c r="FGG35" s="693"/>
      <c r="FGH35" s="693"/>
      <c r="FGI35" s="693"/>
      <c r="FGJ35" s="693"/>
      <c r="FGK35" s="693"/>
      <c r="FGL35" s="693"/>
      <c r="FGM35" s="693"/>
      <c r="FGN35" s="693"/>
      <c r="FGO35" s="693"/>
      <c r="FGP35" s="693"/>
      <c r="FGQ35" s="693"/>
      <c r="FGR35" s="693"/>
      <c r="FGS35" s="693"/>
      <c r="FGT35" s="693"/>
      <c r="FGU35" s="693"/>
      <c r="FGV35" s="693"/>
      <c r="FGW35" s="693"/>
      <c r="FGX35" s="693"/>
      <c r="FGY35" s="693"/>
      <c r="FGZ35" s="693"/>
      <c r="FHA35" s="693"/>
      <c r="FHB35" s="693"/>
      <c r="FHC35" s="693"/>
      <c r="FHD35" s="693"/>
      <c r="FHE35" s="693"/>
      <c r="FHF35" s="693"/>
      <c r="FHG35" s="693"/>
      <c r="FHH35" s="693"/>
      <c r="FHI35" s="693"/>
      <c r="FHJ35" s="693"/>
      <c r="FHK35" s="693"/>
      <c r="FHL35" s="693"/>
      <c r="FHM35" s="693"/>
      <c r="FHN35" s="693"/>
      <c r="FHO35" s="693"/>
      <c r="FHP35" s="693"/>
      <c r="FHQ35" s="693"/>
      <c r="FHR35" s="693"/>
      <c r="FHS35" s="693"/>
      <c r="FHT35" s="693"/>
      <c r="FHU35" s="693"/>
      <c r="FHV35" s="693"/>
      <c r="FHW35" s="693"/>
      <c r="FHX35" s="693"/>
      <c r="FHY35" s="693"/>
      <c r="FHZ35" s="693"/>
      <c r="FIA35" s="693"/>
      <c r="FIB35" s="693"/>
      <c r="FIC35" s="693"/>
      <c r="FID35" s="693"/>
      <c r="FIE35" s="693"/>
      <c r="FIF35" s="693"/>
      <c r="FIG35" s="693"/>
      <c r="FIH35" s="693"/>
      <c r="FII35" s="693"/>
      <c r="FIJ35" s="693"/>
      <c r="FIK35" s="693"/>
      <c r="FIL35" s="693"/>
      <c r="FIM35" s="693"/>
      <c r="FIN35" s="693"/>
      <c r="FIO35" s="693"/>
      <c r="FIP35" s="693"/>
      <c r="FIQ35" s="693"/>
      <c r="FIR35" s="693"/>
      <c r="FIS35" s="693"/>
      <c r="FIT35" s="693"/>
      <c r="FIU35" s="693"/>
      <c r="FIV35" s="693"/>
      <c r="FIW35" s="693"/>
      <c r="FIX35" s="693"/>
      <c r="FIY35" s="693"/>
      <c r="FIZ35" s="693"/>
      <c r="FJA35" s="693"/>
      <c r="FJB35" s="693"/>
      <c r="FJC35" s="693"/>
      <c r="FJD35" s="693"/>
      <c r="FJE35" s="693"/>
      <c r="FJF35" s="693"/>
      <c r="FJG35" s="693"/>
      <c r="FJH35" s="693"/>
      <c r="FJI35" s="693"/>
      <c r="FJJ35" s="693"/>
      <c r="FJK35" s="693"/>
      <c r="FJL35" s="693"/>
      <c r="FJM35" s="693"/>
      <c r="FJN35" s="693"/>
      <c r="FJO35" s="693"/>
      <c r="FJP35" s="693"/>
      <c r="FJQ35" s="693"/>
      <c r="FJR35" s="693"/>
      <c r="FJS35" s="693"/>
      <c r="FJT35" s="693"/>
      <c r="FJU35" s="693"/>
      <c r="FJV35" s="693"/>
      <c r="FJW35" s="693"/>
      <c r="FJX35" s="693"/>
      <c r="FJY35" s="693"/>
      <c r="FJZ35" s="693"/>
      <c r="FKA35" s="693"/>
      <c r="FKB35" s="693"/>
      <c r="FKC35" s="693"/>
      <c r="FKD35" s="693"/>
      <c r="FKE35" s="693"/>
      <c r="FKF35" s="693"/>
      <c r="FKG35" s="693"/>
      <c r="FKH35" s="693"/>
      <c r="FKI35" s="693"/>
      <c r="FKJ35" s="693"/>
      <c r="FKK35" s="693"/>
      <c r="FKL35" s="693"/>
      <c r="FKM35" s="693"/>
      <c r="FKN35" s="693"/>
      <c r="FKO35" s="693"/>
      <c r="FKP35" s="693"/>
      <c r="FKQ35" s="693"/>
      <c r="FKR35" s="693"/>
      <c r="FKS35" s="693"/>
      <c r="FKT35" s="693"/>
      <c r="FKU35" s="693"/>
      <c r="FKV35" s="693"/>
      <c r="FKW35" s="693"/>
      <c r="FKX35" s="693"/>
      <c r="FKY35" s="693"/>
      <c r="FKZ35" s="693"/>
      <c r="FLA35" s="693"/>
      <c r="FLB35" s="693"/>
      <c r="FLC35" s="693"/>
      <c r="FLD35" s="693"/>
      <c r="FLE35" s="693"/>
      <c r="FLF35" s="693"/>
      <c r="FLG35" s="693"/>
      <c r="FLH35" s="693"/>
      <c r="FLI35" s="693"/>
      <c r="FLJ35" s="693"/>
      <c r="FLK35" s="693"/>
      <c r="FLL35" s="693"/>
      <c r="FLM35" s="693"/>
      <c r="FLN35" s="693"/>
      <c r="FLO35" s="693"/>
      <c r="FLP35" s="693"/>
      <c r="FLQ35" s="693"/>
      <c r="FLR35" s="693"/>
      <c r="FLS35" s="693"/>
      <c r="FLT35" s="693"/>
      <c r="FLU35" s="693"/>
      <c r="FLV35" s="693"/>
      <c r="FLW35" s="693"/>
      <c r="FLX35" s="693"/>
      <c r="FLY35" s="693"/>
      <c r="FLZ35" s="693"/>
      <c r="FMA35" s="693"/>
      <c r="FMB35" s="693"/>
      <c r="FMC35" s="693"/>
      <c r="FMD35" s="693"/>
      <c r="FME35" s="693"/>
      <c r="FMF35" s="693"/>
      <c r="FMG35" s="693"/>
      <c r="FMH35" s="693"/>
      <c r="FMI35" s="693"/>
      <c r="FMJ35" s="693"/>
      <c r="FMK35" s="693"/>
      <c r="FML35" s="693"/>
      <c r="FMM35" s="693"/>
      <c r="FMN35" s="693"/>
      <c r="FMO35" s="693"/>
      <c r="FMP35" s="693"/>
      <c r="FMQ35" s="693"/>
      <c r="FMR35" s="693"/>
      <c r="FMS35" s="693"/>
      <c r="FMT35" s="693"/>
      <c r="FMU35" s="693"/>
      <c r="FMV35" s="693"/>
      <c r="FMW35" s="693"/>
      <c r="FMX35" s="693"/>
      <c r="FMY35" s="693"/>
      <c r="FMZ35" s="693"/>
      <c r="FNA35" s="693"/>
      <c r="FNB35" s="693"/>
      <c r="FNC35" s="693"/>
      <c r="FND35" s="693"/>
      <c r="FNE35" s="693"/>
      <c r="FNF35" s="693"/>
      <c r="FNG35" s="693"/>
      <c r="FNH35" s="693"/>
      <c r="FNI35" s="693"/>
      <c r="FNJ35" s="693"/>
      <c r="FNK35" s="693"/>
      <c r="FNL35" s="693"/>
      <c r="FNM35" s="693"/>
      <c r="FNN35" s="693"/>
      <c r="FNO35" s="693"/>
      <c r="FNP35" s="693"/>
      <c r="FNQ35" s="693"/>
      <c r="FNR35" s="693"/>
      <c r="FNS35" s="693"/>
      <c r="FNT35" s="693"/>
      <c r="FNU35" s="693"/>
      <c r="FNV35" s="693"/>
      <c r="FNW35" s="693"/>
      <c r="FNX35" s="693"/>
      <c r="FNY35" s="693"/>
      <c r="FNZ35" s="693"/>
      <c r="FOA35" s="693"/>
      <c r="FOB35" s="693"/>
      <c r="FOC35" s="693"/>
      <c r="FOD35" s="693"/>
      <c r="FOE35" s="693"/>
      <c r="FOF35" s="693"/>
      <c r="FOG35" s="693"/>
      <c r="FOH35" s="693"/>
      <c r="FOI35" s="693"/>
      <c r="FOJ35" s="693"/>
      <c r="FOK35" s="693"/>
      <c r="FOL35" s="693"/>
      <c r="FOM35" s="693"/>
      <c r="FON35" s="693"/>
      <c r="FOO35" s="693"/>
      <c r="FOP35" s="693"/>
      <c r="FOQ35" s="693"/>
      <c r="FOR35" s="693"/>
      <c r="FOS35" s="693"/>
      <c r="FOT35" s="693"/>
      <c r="FOU35" s="693"/>
      <c r="FOV35" s="693"/>
      <c r="FOW35" s="693"/>
      <c r="FOX35" s="693"/>
      <c r="FOY35" s="693"/>
      <c r="FOZ35" s="693"/>
      <c r="FPA35" s="693"/>
      <c r="FPB35" s="693"/>
      <c r="FPC35" s="693"/>
      <c r="FPD35" s="693"/>
      <c r="FPE35" s="693"/>
      <c r="FPF35" s="693"/>
      <c r="FPG35" s="693"/>
      <c r="FPH35" s="693"/>
      <c r="FPI35" s="693"/>
      <c r="FPJ35" s="693"/>
      <c r="FPK35" s="693"/>
      <c r="FPL35" s="693"/>
      <c r="FPM35" s="693"/>
      <c r="FPN35" s="693"/>
      <c r="FPO35" s="693"/>
      <c r="FPP35" s="693"/>
      <c r="FPQ35" s="693"/>
      <c r="FPR35" s="693"/>
      <c r="FPS35" s="693"/>
      <c r="FPT35" s="693"/>
      <c r="FPU35" s="693"/>
      <c r="FPV35" s="693"/>
      <c r="FPW35" s="693"/>
      <c r="FPX35" s="693"/>
      <c r="FPY35" s="693"/>
      <c r="FPZ35" s="693"/>
      <c r="FQA35" s="693"/>
      <c r="FQB35" s="693"/>
      <c r="FQC35" s="693"/>
      <c r="FQD35" s="693"/>
      <c r="FQE35" s="693"/>
      <c r="FQF35" s="693"/>
      <c r="FQG35" s="693"/>
      <c r="FQH35" s="693"/>
      <c r="FQI35" s="693"/>
      <c r="FQJ35" s="693"/>
      <c r="FQK35" s="693"/>
      <c r="FQL35" s="693"/>
      <c r="FQM35" s="693"/>
      <c r="FQN35" s="693"/>
      <c r="FQO35" s="693"/>
      <c r="FQP35" s="693"/>
      <c r="FQQ35" s="693"/>
      <c r="FQR35" s="693"/>
      <c r="FQS35" s="693"/>
      <c r="FQT35" s="693"/>
      <c r="FQU35" s="693"/>
      <c r="FQV35" s="693"/>
      <c r="FQW35" s="693"/>
      <c r="FQX35" s="693"/>
      <c r="FQY35" s="693"/>
      <c r="FQZ35" s="693"/>
      <c r="FRA35" s="693"/>
      <c r="FRB35" s="693"/>
      <c r="FRC35" s="693"/>
      <c r="FRD35" s="693"/>
      <c r="FRE35" s="693"/>
      <c r="FRF35" s="693"/>
      <c r="FRG35" s="693"/>
      <c r="FRH35" s="693"/>
      <c r="FRI35" s="693"/>
      <c r="FRJ35" s="693"/>
      <c r="FRK35" s="693"/>
      <c r="FRL35" s="693"/>
      <c r="FRM35" s="693"/>
      <c r="FRN35" s="693"/>
      <c r="FRO35" s="693"/>
      <c r="FRP35" s="693"/>
      <c r="FRQ35" s="693"/>
      <c r="FRR35" s="693"/>
      <c r="FRS35" s="693"/>
      <c r="FRT35" s="693"/>
      <c r="FRU35" s="693"/>
      <c r="FRV35" s="693"/>
      <c r="FRW35" s="693"/>
      <c r="FRX35" s="693"/>
      <c r="FRY35" s="693"/>
      <c r="FRZ35" s="693"/>
      <c r="FSA35" s="693"/>
      <c r="FSB35" s="693"/>
      <c r="FSC35" s="693"/>
      <c r="FSD35" s="693"/>
      <c r="FSE35" s="693"/>
      <c r="FSF35" s="693"/>
      <c r="FSG35" s="693"/>
      <c r="FSH35" s="693"/>
      <c r="FSI35" s="693"/>
      <c r="FSJ35" s="693"/>
      <c r="FSK35" s="693"/>
      <c r="FSL35" s="693"/>
      <c r="FSM35" s="693"/>
      <c r="FSN35" s="693"/>
      <c r="FSO35" s="693"/>
      <c r="FSP35" s="693"/>
      <c r="FSQ35" s="693"/>
      <c r="FSR35" s="693"/>
      <c r="FSS35" s="693"/>
      <c r="FST35" s="693"/>
      <c r="FSU35" s="693"/>
      <c r="FSV35" s="693"/>
      <c r="FSW35" s="693"/>
      <c r="FSX35" s="693"/>
      <c r="FSY35" s="693"/>
      <c r="FSZ35" s="693"/>
      <c r="FTA35" s="693"/>
      <c r="FTB35" s="693"/>
      <c r="FTC35" s="693"/>
      <c r="FTD35" s="693"/>
      <c r="FTE35" s="693"/>
      <c r="FTF35" s="693"/>
      <c r="FTG35" s="693"/>
      <c r="FTH35" s="693"/>
      <c r="FTI35" s="693"/>
      <c r="FTJ35" s="693"/>
      <c r="FTK35" s="693"/>
      <c r="FTL35" s="693"/>
      <c r="FTM35" s="693"/>
      <c r="FTN35" s="693"/>
      <c r="FTO35" s="693"/>
      <c r="FTP35" s="693"/>
      <c r="FTQ35" s="693"/>
      <c r="FTR35" s="693"/>
      <c r="FTS35" s="693"/>
      <c r="FTT35" s="693"/>
      <c r="FTU35" s="693"/>
      <c r="FTV35" s="693"/>
      <c r="FTW35" s="693"/>
      <c r="FTX35" s="693"/>
      <c r="FTY35" s="693"/>
      <c r="FTZ35" s="693"/>
      <c r="FUA35" s="693"/>
      <c r="FUB35" s="693"/>
      <c r="FUC35" s="693"/>
      <c r="FUD35" s="693"/>
      <c r="FUE35" s="693"/>
      <c r="FUF35" s="693"/>
      <c r="FUG35" s="693"/>
      <c r="FUH35" s="693"/>
      <c r="FUI35" s="693"/>
      <c r="FUJ35" s="693"/>
      <c r="FUK35" s="693"/>
      <c r="FUL35" s="693"/>
      <c r="FUM35" s="693"/>
      <c r="FUN35" s="693"/>
      <c r="FUO35" s="693"/>
      <c r="FUP35" s="693"/>
      <c r="FUQ35" s="693"/>
      <c r="FUR35" s="693"/>
      <c r="FUS35" s="693"/>
      <c r="FUT35" s="693"/>
      <c r="FUU35" s="693"/>
      <c r="FUV35" s="693"/>
      <c r="FUW35" s="693"/>
      <c r="FUX35" s="693"/>
      <c r="FUY35" s="693"/>
      <c r="FUZ35" s="693"/>
      <c r="FVA35" s="693"/>
      <c r="FVB35" s="693"/>
      <c r="FVC35" s="693"/>
      <c r="FVD35" s="693"/>
      <c r="FVE35" s="693"/>
      <c r="FVF35" s="693"/>
      <c r="FVG35" s="693"/>
      <c r="FVH35" s="693"/>
      <c r="FVI35" s="693"/>
      <c r="FVJ35" s="693"/>
      <c r="FVK35" s="693"/>
      <c r="FVL35" s="693"/>
      <c r="FVM35" s="693"/>
      <c r="FVN35" s="693"/>
      <c r="FVO35" s="693"/>
      <c r="FVP35" s="693"/>
      <c r="FVQ35" s="693"/>
      <c r="FVR35" s="693"/>
      <c r="FVS35" s="693"/>
      <c r="FVT35" s="693"/>
      <c r="FVU35" s="693"/>
      <c r="FVV35" s="693"/>
      <c r="FVW35" s="693"/>
      <c r="FVX35" s="693"/>
      <c r="FVY35" s="693"/>
      <c r="FVZ35" s="693"/>
      <c r="FWA35" s="693"/>
      <c r="FWB35" s="693"/>
      <c r="FWC35" s="693"/>
      <c r="FWD35" s="693"/>
      <c r="FWE35" s="693"/>
      <c r="FWF35" s="693"/>
      <c r="FWG35" s="693"/>
      <c r="FWH35" s="693"/>
      <c r="FWI35" s="693"/>
      <c r="FWJ35" s="693"/>
      <c r="FWK35" s="693"/>
      <c r="FWL35" s="693"/>
      <c r="FWM35" s="693"/>
      <c r="FWN35" s="693"/>
      <c r="FWO35" s="693"/>
      <c r="FWP35" s="693"/>
      <c r="FWQ35" s="693"/>
      <c r="FWR35" s="693"/>
      <c r="FWS35" s="693"/>
      <c r="FWT35" s="693"/>
      <c r="FWU35" s="693"/>
      <c r="FWV35" s="693"/>
      <c r="FWW35" s="693"/>
      <c r="FWX35" s="693"/>
      <c r="FWY35" s="693"/>
      <c r="FWZ35" s="693"/>
      <c r="FXA35" s="693"/>
      <c r="FXB35" s="693"/>
      <c r="FXC35" s="693"/>
      <c r="FXD35" s="693"/>
      <c r="FXE35" s="693"/>
      <c r="FXF35" s="693"/>
      <c r="FXG35" s="693"/>
      <c r="FXH35" s="693"/>
      <c r="FXI35" s="693"/>
      <c r="FXJ35" s="693"/>
      <c r="FXK35" s="693"/>
      <c r="FXL35" s="693"/>
      <c r="FXM35" s="693"/>
      <c r="FXN35" s="693"/>
      <c r="FXO35" s="693"/>
      <c r="FXP35" s="693"/>
      <c r="FXQ35" s="693"/>
      <c r="FXR35" s="693"/>
      <c r="FXS35" s="693"/>
      <c r="FXT35" s="693"/>
      <c r="FXU35" s="693"/>
      <c r="FXV35" s="693"/>
      <c r="FXW35" s="693"/>
      <c r="FXX35" s="693"/>
      <c r="FXY35" s="693"/>
      <c r="FXZ35" s="693"/>
      <c r="FYA35" s="693"/>
      <c r="FYB35" s="693"/>
      <c r="FYC35" s="693"/>
      <c r="FYD35" s="693"/>
      <c r="FYE35" s="693"/>
      <c r="FYF35" s="693"/>
      <c r="FYG35" s="693"/>
      <c r="FYH35" s="693"/>
      <c r="FYI35" s="693"/>
      <c r="FYJ35" s="693"/>
      <c r="FYK35" s="693"/>
      <c r="FYL35" s="693"/>
      <c r="FYM35" s="693"/>
      <c r="FYN35" s="693"/>
      <c r="FYO35" s="693"/>
      <c r="FYP35" s="693"/>
      <c r="FYQ35" s="693"/>
      <c r="FYR35" s="693"/>
      <c r="FYS35" s="693"/>
      <c r="FYT35" s="693"/>
      <c r="FYU35" s="693"/>
      <c r="FYV35" s="693"/>
      <c r="FYW35" s="693"/>
      <c r="FYX35" s="693"/>
      <c r="FYY35" s="693"/>
      <c r="FYZ35" s="693"/>
      <c r="FZA35" s="693"/>
      <c r="FZB35" s="693"/>
      <c r="FZC35" s="693"/>
      <c r="FZD35" s="693"/>
      <c r="FZE35" s="693"/>
      <c r="FZF35" s="693"/>
      <c r="FZG35" s="693"/>
      <c r="FZH35" s="693"/>
      <c r="FZI35" s="693"/>
      <c r="FZJ35" s="693"/>
      <c r="FZK35" s="693"/>
      <c r="FZL35" s="693"/>
      <c r="FZM35" s="693"/>
      <c r="FZN35" s="693"/>
      <c r="FZO35" s="693"/>
      <c r="FZP35" s="693"/>
      <c r="FZQ35" s="693"/>
      <c r="FZR35" s="693"/>
      <c r="FZS35" s="693"/>
      <c r="FZT35" s="693"/>
      <c r="FZU35" s="693"/>
      <c r="FZV35" s="693"/>
      <c r="FZW35" s="693"/>
      <c r="FZX35" s="693"/>
      <c r="FZY35" s="693"/>
      <c r="FZZ35" s="693"/>
      <c r="GAA35" s="693"/>
      <c r="GAB35" s="693"/>
      <c r="GAC35" s="693"/>
      <c r="GAD35" s="693"/>
      <c r="GAE35" s="693"/>
      <c r="GAF35" s="693"/>
      <c r="GAG35" s="693"/>
      <c r="GAH35" s="693"/>
      <c r="GAI35" s="693"/>
      <c r="GAJ35" s="693"/>
      <c r="GAK35" s="693"/>
      <c r="GAL35" s="693"/>
      <c r="GAM35" s="693"/>
      <c r="GAN35" s="693"/>
      <c r="GAO35" s="693"/>
      <c r="GAP35" s="693"/>
      <c r="GAQ35" s="693"/>
      <c r="GAR35" s="693"/>
      <c r="GAS35" s="693"/>
      <c r="GAT35" s="693"/>
      <c r="GAU35" s="693"/>
      <c r="GAV35" s="693"/>
      <c r="GAW35" s="693"/>
      <c r="GAX35" s="693"/>
      <c r="GAY35" s="693"/>
      <c r="GAZ35" s="693"/>
      <c r="GBA35" s="693"/>
      <c r="GBB35" s="693"/>
      <c r="GBC35" s="693"/>
      <c r="GBD35" s="693"/>
      <c r="GBE35" s="693"/>
      <c r="GBF35" s="693"/>
      <c r="GBG35" s="693"/>
      <c r="GBH35" s="693"/>
      <c r="GBI35" s="693"/>
      <c r="GBJ35" s="693"/>
      <c r="GBK35" s="693"/>
      <c r="GBL35" s="693"/>
      <c r="GBM35" s="693"/>
      <c r="GBN35" s="693"/>
      <c r="GBO35" s="693"/>
      <c r="GBP35" s="693"/>
      <c r="GBQ35" s="693"/>
      <c r="GBR35" s="693"/>
      <c r="GBS35" s="693"/>
      <c r="GBT35" s="693"/>
      <c r="GBU35" s="693"/>
      <c r="GBV35" s="693"/>
      <c r="GBW35" s="693"/>
      <c r="GBX35" s="693"/>
      <c r="GBY35" s="693"/>
      <c r="GBZ35" s="693"/>
      <c r="GCA35" s="693"/>
      <c r="GCB35" s="693"/>
      <c r="GCC35" s="693"/>
      <c r="GCD35" s="693"/>
      <c r="GCE35" s="693"/>
      <c r="GCF35" s="693"/>
      <c r="GCG35" s="693"/>
      <c r="GCH35" s="693"/>
      <c r="GCI35" s="693"/>
      <c r="GCJ35" s="693"/>
      <c r="GCK35" s="693"/>
      <c r="GCL35" s="693"/>
      <c r="GCM35" s="693"/>
      <c r="GCN35" s="693"/>
      <c r="GCO35" s="693"/>
      <c r="GCP35" s="693"/>
      <c r="GCQ35" s="693"/>
      <c r="GCR35" s="693"/>
      <c r="GCS35" s="693"/>
      <c r="GCT35" s="693"/>
      <c r="GCU35" s="693"/>
      <c r="GCV35" s="693"/>
      <c r="GCW35" s="693"/>
      <c r="GCX35" s="693"/>
      <c r="GCY35" s="693"/>
      <c r="GCZ35" s="693"/>
      <c r="GDA35" s="693"/>
      <c r="GDB35" s="693"/>
      <c r="GDC35" s="693"/>
      <c r="GDD35" s="693"/>
      <c r="GDE35" s="693"/>
      <c r="GDF35" s="693"/>
      <c r="GDG35" s="693"/>
      <c r="GDH35" s="693"/>
      <c r="GDI35" s="693"/>
      <c r="GDJ35" s="693"/>
      <c r="GDK35" s="693"/>
      <c r="GDL35" s="693"/>
      <c r="GDM35" s="693"/>
      <c r="GDN35" s="693"/>
      <c r="GDO35" s="693"/>
      <c r="GDP35" s="693"/>
      <c r="GDQ35" s="693"/>
      <c r="GDR35" s="693"/>
      <c r="GDS35" s="693"/>
      <c r="GDT35" s="693"/>
      <c r="GDU35" s="693"/>
      <c r="GDV35" s="693"/>
      <c r="GDW35" s="693"/>
      <c r="GDX35" s="693"/>
      <c r="GDY35" s="693"/>
      <c r="GDZ35" s="693"/>
      <c r="GEA35" s="693"/>
      <c r="GEB35" s="693"/>
      <c r="GEC35" s="693"/>
      <c r="GED35" s="693"/>
      <c r="GEE35" s="693"/>
      <c r="GEF35" s="693"/>
      <c r="GEG35" s="693"/>
      <c r="GEH35" s="693"/>
      <c r="GEI35" s="693"/>
      <c r="GEJ35" s="693"/>
      <c r="GEK35" s="693"/>
      <c r="GEL35" s="693"/>
      <c r="GEM35" s="693"/>
      <c r="GEN35" s="693"/>
      <c r="GEO35" s="693"/>
      <c r="GEP35" s="693"/>
      <c r="GEQ35" s="693"/>
      <c r="GER35" s="693"/>
      <c r="GES35" s="693"/>
      <c r="GET35" s="693"/>
      <c r="GEU35" s="693"/>
      <c r="GEV35" s="693"/>
      <c r="GEW35" s="693"/>
      <c r="GEX35" s="693"/>
      <c r="GEY35" s="693"/>
      <c r="GEZ35" s="693"/>
      <c r="GFA35" s="693"/>
      <c r="GFB35" s="693"/>
      <c r="GFC35" s="693"/>
      <c r="GFD35" s="693"/>
      <c r="GFE35" s="693"/>
      <c r="GFF35" s="693"/>
      <c r="GFG35" s="693"/>
      <c r="GFH35" s="693"/>
      <c r="GFI35" s="693"/>
      <c r="GFJ35" s="693"/>
      <c r="GFK35" s="693"/>
      <c r="GFL35" s="693"/>
      <c r="GFM35" s="693"/>
      <c r="GFN35" s="693"/>
      <c r="GFO35" s="693"/>
      <c r="GFP35" s="693"/>
      <c r="GFQ35" s="693"/>
      <c r="GFR35" s="693"/>
      <c r="GFS35" s="693"/>
      <c r="GFT35" s="693"/>
      <c r="GFU35" s="693"/>
      <c r="GFV35" s="693"/>
      <c r="GFW35" s="693"/>
      <c r="GFX35" s="693"/>
      <c r="GFY35" s="693"/>
      <c r="GFZ35" s="693"/>
      <c r="GGA35" s="693"/>
      <c r="GGB35" s="693"/>
      <c r="GGC35" s="693"/>
      <c r="GGD35" s="693"/>
      <c r="GGE35" s="693"/>
      <c r="GGF35" s="693"/>
      <c r="GGG35" s="693"/>
      <c r="GGH35" s="693"/>
      <c r="GGI35" s="693"/>
      <c r="GGJ35" s="693"/>
      <c r="GGK35" s="693"/>
      <c r="GGL35" s="693"/>
      <c r="GGM35" s="693"/>
      <c r="GGN35" s="693"/>
      <c r="GGO35" s="693"/>
      <c r="GGP35" s="693"/>
      <c r="GGQ35" s="693"/>
      <c r="GGR35" s="693"/>
      <c r="GGS35" s="693"/>
      <c r="GGT35" s="693"/>
      <c r="GGU35" s="693"/>
      <c r="GGV35" s="693"/>
      <c r="GGW35" s="693"/>
      <c r="GGX35" s="693"/>
      <c r="GGY35" s="693"/>
      <c r="GGZ35" s="693"/>
      <c r="GHA35" s="693"/>
      <c r="GHB35" s="693"/>
      <c r="GHC35" s="693"/>
      <c r="GHD35" s="693"/>
      <c r="GHE35" s="693"/>
      <c r="GHF35" s="693"/>
      <c r="GHG35" s="693"/>
      <c r="GHH35" s="693"/>
      <c r="GHI35" s="693"/>
      <c r="GHJ35" s="693"/>
      <c r="GHK35" s="693"/>
      <c r="GHL35" s="693"/>
      <c r="GHM35" s="693"/>
      <c r="GHN35" s="693"/>
      <c r="GHO35" s="693"/>
      <c r="GHP35" s="693"/>
      <c r="GHQ35" s="693"/>
      <c r="GHR35" s="693"/>
      <c r="GHS35" s="693"/>
      <c r="GHT35" s="693"/>
      <c r="GHU35" s="693"/>
      <c r="GHV35" s="693"/>
      <c r="GHW35" s="693"/>
      <c r="GHX35" s="693"/>
      <c r="GHY35" s="693"/>
      <c r="GHZ35" s="693"/>
      <c r="GIA35" s="693"/>
      <c r="GIB35" s="693"/>
      <c r="GIC35" s="693"/>
      <c r="GID35" s="693"/>
      <c r="GIE35" s="693"/>
      <c r="GIF35" s="693"/>
      <c r="GIG35" s="693"/>
      <c r="GIH35" s="693"/>
      <c r="GII35" s="693"/>
      <c r="GIJ35" s="693"/>
      <c r="GIK35" s="693"/>
      <c r="GIL35" s="693"/>
      <c r="GIM35" s="693"/>
      <c r="GIN35" s="693"/>
      <c r="GIO35" s="693"/>
      <c r="GIP35" s="693"/>
      <c r="GIQ35" s="693"/>
      <c r="GIR35" s="693"/>
      <c r="GIS35" s="693"/>
      <c r="GIT35" s="693"/>
      <c r="GIU35" s="693"/>
      <c r="GIV35" s="693"/>
      <c r="GIW35" s="693"/>
      <c r="GIX35" s="693"/>
      <c r="GIY35" s="693"/>
      <c r="GIZ35" s="693"/>
      <c r="GJA35" s="693"/>
      <c r="GJB35" s="693"/>
      <c r="GJC35" s="693"/>
      <c r="GJD35" s="693"/>
      <c r="GJE35" s="693"/>
      <c r="GJF35" s="693"/>
      <c r="GJG35" s="693"/>
      <c r="GJH35" s="693"/>
      <c r="GJI35" s="693"/>
      <c r="GJJ35" s="693"/>
      <c r="GJK35" s="693"/>
      <c r="GJL35" s="693"/>
      <c r="GJM35" s="693"/>
      <c r="GJN35" s="693"/>
      <c r="GJO35" s="693"/>
      <c r="GJP35" s="693"/>
      <c r="GJQ35" s="693"/>
      <c r="GJR35" s="693"/>
      <c r="GJS35" s="693"/>
      <c r="GJT35" s="693"/>
      <c r="GJU35" s="693"/>
      <c r="GJV35" s="693"/>
      <c r="GJW35" s="693"/>
      <c r="GJX35" s="693"/>
      <c r="GJY35" s="693"/>
      <c r="GJZ35" s="693"/>
      <c r="GKA35" s="693"/>
      <c r="GKB35" s="693"/>
      <c r="GKC35" s="693"/>
      <c r="GKD35" s="693"/>
      <c r="GKE35" s="693"/>
      <c r="GKF35" s="693"/>
      <c r="GKG35" s="693"/>
      <c r="GKH35" s="693"/>
      <c r="GKI35" s="693"/>
      <c r="GKJ35" s="693"/>
      <c r="GKK35" s="693"/>
      <c r="GKL35" s="693"/>
      <c r="GKM35" s="693"/>
      <c r="GKN35" s="693"/>
      <c r="GKO35" s="693"/>
      <c r="GKP35" s="693"/>
      <c r="GKQ35" s="693"/>
      <c r="GKR35" s="693"/>
      <c r="GKS35" s="693"/>
      <c r="GKT35" s="693"/>
      <c r="GKU35" s="693"/>
      <c r="GKV35" s="693"/>
      <c r="GKW35" s="693"/>
      <c r="GKX35" s="693"/>
      <c r="GKY35" s="693"/>
      <c r="GKZ35" s="693"/>
      <c r="GLA35" s="693"/>
      <c r="GLB35" s="693"/>
      <c r="GLC35" s="693"/>
      <c r="GLD35" s="693"/>
      <c r="GLE35" s="693"/>
      <c r="GLF35" s="693"/>
      <c r="GLG35" s="693"/>
      <c r="GLH35" s="693"/>
      <c r="GLI35" s="693"/>
      <c r="GLJ35" s="693"/>
      <c r="GLK35" s="693"/>
      <c r="GLL35" s="693"/>
      <c r="GLM35" s="693"/>
      <c r="GLN35" s="693"/>
      <c r="GLO35" s="693"/>
      <c r="GLP35" s="693"/>
      <c r="GLQ35" s="693"/>
      <c r="GLR35" s="693"/>
      <c r="GLS35" s="693"/>
      <c r="GLT35" s="693"/>
      <c r="GLU35" s="693"/>
      <c r="GLV35" s="693"/>
      <c r="GLW35" s="693"/>
      <c r="GLX35" s="693"/>
      <c r="GLY35" s="693"/>
      <c r="GLZ35" s="693"/>
      <c r="GMA35" s="693"/>
      <c r="GMB35" s="693"/>
      <c r="GMC35" s="693"/>
      <c r="GMD35" s="693"/>
      <c r="GME35" s="693"/>
      <c r="GMF35" s="693"/>
      <c r="GMG35" s="693"/>
      <c r="GMH35" s="693"/>
      <c r="GMI35" s="693"/>
      <c r="GMJ35" s="693"/>
      <c r="GMK35" s="693"/>
      <c r="GML35" s="693"/>
      <c r="GMM35" s="693"/>
      <c r="GMN35" s="693"/>
      <c r="GMO35" s="693"/>
      <c r="GMP35" s="693"/>
      <c r="GMQ35" s="693"/>
      <c r="GMR35" s="693"/>
      <c r="GMS35" s="693"/>
      <c r="GMT35" s="693"/>
      <c r="GMU35" s="693"/>
      <c r="GMV35" s="693"/>
      <c r="GMW35" s="693"/>
      <c r="GMX35" s="693"/>
      <c r="GMY35" s="693"/>
      <c r="GMZ35" s="693"/>
      <c r="GNA35" s="693"/>
      <c r="GNB35" s="693"/>
      <c r="GNC35" s="693"/>
      <c r="GND35" s="693"/>
      <c r="GNE35" s="693"/>
      <c r="GNF35" s="693"/>
      <c r="GNG35" s="693"/>
      <c r="GNH35" s="693"/>
      <c r="GNI35" s="693"/>
      <c r="GNJ35" s="693"/>
      <c r="GNK35" s="693"/>
      <c r="GNL35" s="693"/>
      <c r="GNM35" s="693"/>
      <c r="GNN35" s="693"/>
      <c r="GNO35" s="693"/>
      <c r="GNP35" s="693"/>
      <c r="GNQ35" s="693"/>
      <c r="GNR35" s="693"/>
      <c r="GNS35" s="693"/>
      <c r="GNT35" s="693"/>
      <c r="GNU35" s="693"/>
      <c r="GNV35" s="693"/>
      <c r="GNW35" s="693"/>
      <c r="GNX35" s="693"/>
      <c r="GNY35" s="693"/>
      <c r="GNZ35" s="693"/>
      <c r="GOA35" s="693"/>
      <c r="GOB35" s="693"/>
      <c r="GOC35" s="693"/>
      <c r="GOD35" s="693"/>
      <c r="GOE35" s="693"/>
      <c r="GOF35" s="693"/>
      <c r="GOG35" s="693"/>
      <c r="GOH35" s="693"/>
      <c r="GOI35" s="693"/>
      <c r="GOJ35" s="693"/>
      <c r="GOK35" s="693"/>
      <c r="GOL35" s="693"/>
      <c r="GOM35" s="693"/>
      <c r="GON35" s="693"/>
      <c r="GOO35" s="693"/>
      <c r="GOP35" s="693"/>
      <c r="GOQ35" s="693"/>
      <c r="GOR35" s="693"/>
      <c r="GOS35" s="693"/>
      <c r="GOT35" s="693"/>
      <c r="GOU35" s="693"/>
      <c r="GOV35" s="693"/>
      <c r="GOW35" s="693"/>
      <c r="GOX35" s="693"/>
      <c r="GOY35" s="693"/>
      <c r="GOZ35" s="693"/>
      <c r="GPA35" s="693"/>
      <c r="GPB35" s="693"/>
      <c r="GPC35" s="693"/>
      <c r="GPD35" s="693"/>
      <c r="GPE35" s="693"/>
      <c r="GPF35" s="693"/>
      <c r="GPG35" s="693"/>
      <c r="GPH35" s="693"/>
      <c r="GPI35" s="693"/>
      <c r="GPJ35" s="693"/>
      <c r="GPK35" s="693"/>
      <c r="GPL35" s="693"/>
      <c r="GPM35" s="693"/>
      <c r="GPN35" s="693"/>
      <c r="GPO35" s="693"/>
      <c r="GPP35" s="693"/>
      <c r="GPQ35" s="693"/>
      <c r="GPR35" s="693"/>
      <c r="GPS35" s="693"/>
      <c r="GPT35" s="693"/>
      <c r="GPU35" s="693"/>
      <c r="GPV35" s="693"/>
      <c r="GPW35" s="693"/>
      <c r="GPX35" s="693"/>
      <c r="GPY35" s="693"/>
      <c r="GPZ35" s="693"/>
      <c r="GQA35" s="693"/>
      <c r="GQB35" s="693"/>
      <c r="GQC35" s="693"/>
      <c r="GQD35" s="693"/>
      <c r="GQE35" s="693"/>
      <c r="GQF35" s="693"/>
      <c r="GQG35" s="693"/>
      <c r="GQH35" s="693"/>
      <c r="GQI35" s="693"/>
      <c r="GQJ35" s="693"/>
      <c r="GQK35" s="693"/>
      <c r="GQL35" s="693"/>
      <c r="GQM35" s="693"/>
      <c r="GQN35" s="693"/>
      <c r="GQO35" s="693"/>
      <c r="GQP35" s="693"/>
      <c r="GQQ35" s="693"/>
      <c r="GQR35" s="693"/>
      <c r="GQS35" s="693"/>
      <c r="GQT35" s="693"/>
      <c r="GQU35" s="693"/>
      <c r="GQV35" s="693"/>
      <c r="GQW35" s="693"/>
      <c r="GQX35" s="693"/>
      <c r="GQY35" s="693"/>
      <c r="GQZ35" s="693"/>
      <c r="GRA35" s="693"/>
      <c r="GRB35" s="693"/>
      <c r="GRC35" s="693"/>
      <c r="GRD35" s="693"/>
      <c r="GRE35" s="693"/>
      <c r="GRF35" s="693"/>
      <c r="GRG35" s="693"/>
      <c r="GRH35" s="693"/>
      <c r="GRI35" s="693"/>
      <c r="GRJ35" s="693"/>
      <c r="GRK35" s="693"/>
      <c r="GRL35" s="693"/>
      <c r="GRM35" s="693"/>
      <c r="GRN35" s="693"/>
      <c r="GRO35" s="693"/>
      <c r="GRP35" s="693"/>
      <c r="GRQ35" s="693"/>
      <c r="GRR35" s="693"/>
      <c r="GRS35" s="693"/>
      <c r="GRT35" s="693"/>
      <c r="GRU35" s="693"/>
      <c r="GRV35" s="693"/>
      <c r="GRW35" s="693"/>
      <c r="GRX35" s="693"/>
      <c r="GRY35" s="693"/>
      <c r="GRZ35" s="693"/>
      <c r="GSA35" s="693"/>
      <c r="GSB35" s="693"/>
      <c r="GSC35" s="693"/>
      <c r="GSD35" s="693"/>
      <c r="GSE35" s="693"/>
      <c r="GSF35" s="693"/>
      <c r="GSG35" s="693"/>
      <c r="GSH35" s="693"/>
      <c r="GSI35" s="693"/>
      <c r="GSJ35" s="693"/>
      <c r="GSK35" s="693"/>
      <c r="GSL35" s="693"/>
      <c r="GSM35" s="693"/>
      <c r="GSN35" s="693"/>
      <c r="GSO35" s="693"/>
      <c r="GSP35" s="693"/>
      <c r="GSQ35" s="693"/>
      <c r="GSR35" s="693"/>
      <c r="GSS35" s="693"/>
      <c r="GST35" s="693"/>
      <c r="GSU35" s="693"/>
      <c r="GSV35" s="693"/>
      <c r="GSW35" s="693"/>
      <c r="GSX35" s="693"/>
      <c r="GSY35" s="693"/>
      <c r="GSZ35" s="693"/>
      <c r="GTA35" s="693"/>
      <c r="GTB35" s="693"/>
      <c r="GTC35" s="693"/>
      <c r="GTD35" s="693"/>
      <c r="GTE35" s="693"/>
      <c r="GTF35" s="693"/>
      <c r="GTG35" s="693"/>
      <c r="GTH35" s="693"/>
      <c r="GTI35" s="693"/>
      <c r="GTJ35" s="693"/>
      <c r="GTK35" s="693"/>
      <c r="GTL35" s="693"/>
      <c r="GTM35" s="693"/>
      <c r="GTN35" s="693"/>
      <c r="GTO35" s="693"/>
      <c r="GTP35" s="693"/>
      <c r="GTQ35" s="693"/>
      <c r="GTR35" s="693"/>
      <c r="GTS35" s="693"/>
      <c r="GTT35" s="693"/>
      <c r="GTU35" s="693"/>
      <c r="GTV35" s="693"/>
      <c r="GTW35" s="693"/>
      <c r="GTX35" s="693"/>
      <c r="GTY35" s="693"/>
      <c r="GTZ35" s="693"/>
      <c r="GUA35" s="693"/>
      <c r="GUB35" s="693"/>
      <c r="GUC35" s="693"/>
      <c r="GUD35" s="693"/>
      <c r="GUE35" s="693"/>
      <c r="GUF35" s="693"/>
      <c r="GUG35" s="693"/>
      <c r="GUH35" s="693"/>
      <c r="GUI35" s="693"/>
      <c r="GUJ35" s="693"/>
      <c r="GUK35" s="693"/>
      <c r="GUL35" s="693"/>
      <c r="GUM35" s="693"/>
      <c r="GUN35" s="693"/>
      <c r="GUO35" s="693"/>
      <c r="GUP35" s="693"/>
      <c r="GUQ35" s="693"/>
      <c r="GUR35" s="693"/>
      <c r="GUS35" s="693"/>
      <c r="GUT35" s="693"/>
      <c r="GUU35" s="693"/>
      <c r="GUV35" s="693"/>
      <c r="GUW35" s="693"/>
      <c r="GUX35" s="693"/>
      <c r="GUY35" s="693"/>
      <c r="GUZ35" s="693"/>
      <c r="GVA35" s="693"/>
      <c r="GVB35" s="693"/>
      <c r="GVC35" s="693"/>
      <c r="GVD35" s="693"/>
      <c r="GVE35" s="693"/>
      <c r="GVF35" s="693"/>
      <c r="GVG35" s="693"/>
      <c r="GVH35" s="693"/>
      <c r="GVI35" s="693"/>
      <c r="GVJ35" s="693"/>
      <c r="GVK35" s="693"/>
      <c r="GVL35" s="693"/>
      <c r="GVM35" s="693"/>
      <c r="GVN35" s="693"/>
      <c r="GVO35" s="693"/>
      <c r="GVP35" s="693"/>
      <c r="GVQ35" s="693"/>
      <c r="GVR35" s="693"/>
      <c r="GVS35" s="693"/>
      <c r="GVT35" s="693"/>
      <c r="GVU35" s="693"/>
      <c r="GVV35" s="693"/>
      <c r="GVW35" s="693"/>
      <c r="GVX35" s="693"/>
      <c r="GVY35" s="693"/>
      <c r="GVZ35" s="693"/>
      <c r="GWA35" s="693"/>
      <c r="GWB35" s="693"/>
      <c r="GWC35" s="693"/>
      <c r="GWD35" s="693"/>
      <c r="GWE35" s="693"/>
      <c r="GWF35" s="693"/>
      <c r="GWG35" s="693"/>
      <c r="GWH35" s="693"/>
      <c r="GWI35" s="693"/>
      <c r="GWJ35" s="693"/>
      <c r="GWK35" s="693"/>
      <c r="GWL35" s="693"/>
      <c r="GWM35" s="693"/>
      <c r="GWN35" s="693"/>
      <c r="GWO35" s="693"/>
      <c r="GWP35" s="693"/>
      <c r="GWQ35" s="693"/>
      <c r="GWR35" s="693"/>
      <c r="GWS35" s="693"/>
      <c r="GWT35" s="693"/>
      <c r="GWU35" s="693"/>
      <c r="GWV35" s="693"/>
      <c r="GWW35" s="693"/>
      <c r="GWX35" s="693"/>
      <c r="GWY35" s="693"/>
      <c r="GWZ35" s="693"/>
      <c r="GXA35" s="693"/>
      <c r="GXB35" s="693"/>
      <c r="GXC35" s="693"/>
      <c r="GXD35" s="693"/>
      <c r="GXE35" s="693"/>
      <c r="GXF35" s="693"/>
      <c r="GXG35" s="693"/>
      <c r="GXH35" s="693"/>
      <c r="GXI35" s="693"/>
      <c r="GXJ35" s="693"/>
      <c r="GXK35" s="693"/>
      <c r="GXL35" s="693"/>
      <c r="GXM35" s="693"/>
      <c r="GXN35" s="693"/>
      <c r="GXO35" s="693"/>
      <c r="GXP35" s="693"/>
      <c r="GXQ35" s="693"/>
      <c r="GXR35" s="693"/>
      <c r="GXS35" s="693"/>
      <c r="GXT35" s="693"/>
      <c r="GXU35" s="693"/>
      <c r="GXV35" s="693"/>
      <c r="GXW35" s="693"/>
      <c r="GXX35" s="693"/>
      <c r="GXY35" s="693"/>
      <c r="GXZ35" s="693"/>
      <c r="GYA35" s="693"/>
      <c r="GYB35" s="693"/>
      <c r="GYC35" s="693"/>
      <c r="GYD35" s="693"/>
      <c r="GYE35" s="693"/>
      <c r="GYF35" s="693"/>
      <c r="GYG35" s="693"/>
      <c r="GYH35" s="693"/>
      <c r="GYI35" s="693"/>
      <c r="GYJ35" s="693"/>
      <c r="GYK35" s="693"/>
      <c r="GYL35" s="693"/>
      <c r="GYM35" s="693"/>
      <c r="GYN35" s="693"/>
      <c r="GYO35" s="693"/>
      <c r="GYP35" s="693"/>
      <c r="GYQ35" s="693"/>
      <c r="GYR35" s="693"/>
      <c r="GYS35" s="693"/>
      <c r="GYT35" s="693"/>
      <c r="GYU35" s="693"/>
      <c r="GYV35" s="693"/>
      <c r="GYW35" s="693"/>
      <c r="GYX35" s="693"/>
      <c r="GYY35" s="693"/>
      <c r="GYZ35" s="693"/>
      <c r="GZA35" s="693"/>
      <c r="GZB35" s="693"/>
      <c r="GZC35" s="693"/>
      <c r="GZD35" s="693"/>
      <c r="GZE35" s="693"/>
      <c r="GZF35" s="693"/>
      <c r="GZG35" s="693"/>
      <c r="GZH35" s="693"/>
      <c r="GZI35" s="693"/>
      <c r="GZJ35" s="693"/>
      <c r="GZK35" s="693"/>
      <c r="GZL35" s="693"/>
      <c r="GZM35" s="693"/>
      <c r="GZN35" s="693"/>
      <c r="GZO35" s="693"/>
      <c r="GZP35" s="693"/>
      <c r="GZQ35" s="693"/>
      <c r="GZR35" s="693"/>
      <c r="GZS35" s="693"/>
      <c r="GZT35" s="693"/>
      <c r="GZU35" s="693"/>
      <c r="GZV35" s="693"/>
      <c r="GZW35" s="693"/>
      <c r="GZX35" s="693"/>
      <c r="GZY35" s="693"/>
      <c r="GZZ35" s="693"/>
      <c r="HAA35" s="693"/>
      <c r="HAB35" s="693"/>
      <c r="HAC35" s="693"/>
      <c r="HAD35" s="693"/>
      <c r="HAE35" s="693"/>
      <c r="HAF35" s="693"/>
      <c r="HAG35" s="693"/>
      <c r="HAH35" s="693"/>
      <c r="HAI35" s="693"/>
      <c r="HAJ35" s="693"/>
      <c r="HAK35" s="693"/>
      <c r="HAL35" s="693"/>
      <c r="HAM35" s="693"/>
      <c r="HAN35" s="693"/>
      <c r="HAO35" s="693"/>
      <c r="HAP35" s="693"/>
      <c r="HAQ35" s="693"/>
      <c r="HAR35" s="693"/>
      <c r="HAS35" s="693"/>
      <c r="HAT35" s="693"/>
      <c r="HAU35" s="693"/>
      <c r="HAV35" s="693"/>
      <c r="HAW35" s="693"/>
      <c r="HAX35" s="693"/>
      <c r="HAY35" s="693"/>
      <c r="HAZ35" s="693"/>
      <c r="HBA35" s="693"/>
      <c r="HBB35" s="693"/>
      <c r="HBC35" s="693"/>
      <c r="HBD35" s="693"/>
      <c r="HBE35" s="693"/>
      <c r="HBF35" s="693"/>
      <c r="HBG35" s="693"/>
      <c r="HBH35" s="693"/>
      <c r="HBI35" s="693"/>
      <c r="HBJ35" s="693"/>
      <c r="HBK35" s="693"/>
      <c r="HBL35" s="693"/>
      <c r="HBM35" s="693"/>
      <c r="HBN35" s="693"/>
      <c r="HBO35" s="693"/>
      <c r="HBP35" s="693"/>
      <c r="HBQ35" s="693"/>
      <c r="HBR35" s="693"/>
      <c r="HBS35" s="693"/>
      <c r="HBT35" s="693"/>
      <c r="HBU35" s="693"/>
      <c r="HBV35" s="693"/>
      <c r="HBW35" s="693"/>
      <c r="HBX35" s="693"/>
      <c r="HBY35" s="693"/>
      <c r="HBZ35" s="693"/>
      <c r="HCA35" s="693"/>
      <c r="HCB35" s="693"/>
      <c r="HCC35" s="693"/>
      <c r="HCD35" s="693"/>
      <c r="HCE35" s="693"/>
      <c r="HCF35" s="693"/>
      <c r="HCG35" s="693"/>
      <c r="HCH35" s="693"/>
      <c r="HCI35" s="693"/>
      <c r="HCJ35" s="693"/>
      <c r="HCK35" s="693"/>
      <c r="HCL35" s="693"/>
      <c r="HCM35" s="693"/>
      <c r="HCN35" s="693"/>
      <c r="HCO35" s="693"/>
      <c r="HCP35" s="693"/>
      <c r="HCQ35" s="693"/>
      <c r="HCR35" s="693"/>
      <c r="HCS35" s="693"/>
      <c r="HCT35" s="693"/>
      <c r="HCU35" s="693"/>
      <c r="HCV35" s="693"/>
      <c r="HCW35" s="693"/>
      <c r="HCX35" s="693"/>
      <c r="HCY35" s="693"/>
      <c r="HCZ35" s="693"/>
      <c r="HDA35" s="693"/>
      <c r="HDB35" s="693"/>
      <c r="HDC35" s="693"/>
      <c r="HDD35" s="693"/>
      <c r="HDE35" s="693"/>
      <c r="HDF35" s="693"/>
      <c r="HDG35" s="693"/>
      <c r="HDH35" s="693"/>
      <c r="HDI35" s="693"/>
      <c r="HDJ35" s="693"/>
      <c r="HDK35" s="693"/>
      <c r="HDL35" s="693"/>
      <c r="HDM35" s="693"/>
      <c r="HDN35" s="693"/>
      <c r="HDO35" s="693"/>
      <c r="HDP35" s="693"/>
      <c r="HDQ35" s="693"/>
      <c r="HDR35" s="693"/>
      <c r="HDS35" s="693"/>
      <c r="HDT35" s="693"/>
      <c r="HDU35" s="693"/>
      <c r="HDV35" s="693"/>
      <c r="HDW35" s="693"/>
      <c r="HDX35" s="693"/>
      <c r="HDY35" s="693"/>
      <c r="HDZ35" s="693"/>
      <c r="HEA35" s="693"/>
      <c r="HEB35" s="693"/>
      <c r="HEC35" s="693"/>
      <c r="HED35" s="693"/>
      <c r="HEE35" s="693"/>
      <c r="HEF35" s="693"/>
      <c r="HEG35" s="693"/>
      <c r="HEH35" s="693"/>
      <c r="HEI35" s="693"/>
      <c r="HEJ35" s="693"/>
      <c r="HEK35" s="693"/>
      <c r="HEL35" s="693"/>
      <c r="HEM35" s="693"/>
      <c r="HEN35" s="693"/>
      <c r="HEO35" s="693"/>
      <c r="HEP35" s="693"/>
      <c r="HEQ35" s="693"/>
      <c r="HER35" s="693"/>
      <c r="HES35" s="693"/>
      <c r="HET35" s="693"/>
      <c r="HEU35" s="693"/>
      <c r="HEV35" s="693"/>
      <c r="HEW35" s="693"/>
      <c r="HEX35" s="693"/>
      <c r="HEY35" s="693"/>
      <c r="HEZ35" s="693"/>
      <c r="HFA35" s="693"/>
      <c r="HFB35" s="693"/>
      <c r="HFC35" s="693"/>
      <c r="HFD35" s="693"/>
      <c r="HFE35" s="693"/>
      <c r="HFF35" s="693"/>
      <c r="HFG35" s="693"/>
      <c r="HFH35" s="693"/>
      <c r="HFI35" s="693"/>
      <c r="HFJ35" s="693"/>
      <c r="HFK35" s="693"/>
      <c r="HFL35" s="693"/>
      <c r="HFM35" s="693"/>
      <c r="HFN35" s="693"/>
      <c r="HFO35" s="693"/>
      <c r="HFP35" s="693"/>
      <c r="HFQ35" s="693"/>
      <c r="HFR35" s="693"/>
      <c r="HFS35" s="693"/>
      <c r="HFT35" s="693"/>
      <c r="HFU35" s="693"/>
      <c r="HFV35" s="693"/>
      <c r="HFW35" s="693"/>
      <c r="HFX35" s="693"/>
      <c r="HFY35" s="693"/>
      <c r="HFZ35" s="693"/>
      <c r="HGA35" s="693"/>
      <c r="HGB35" s="693"/>
      <c r="HGC35" s="693"/>
      <c r="HGD35" s="693"/>
      <c r="HGE35" s="693"/>
      <c r="HGF35" s="693"/>
      <c r="HGG35" s="693"/>
      <c r="HGH35" s="693"/>
      <c r="HGI35" s="693"/>
      <c r="HGJ35" s="693"/>
      <c r="HGK35" s="693"/>
      <c r="HGL35" s="693"/>
      <c r="HGM35" s="693"/>
      <c r="HGN35" s="693"/>
      <c r="HGO35" s="693"/>
      <c r="HGP35" s="693"/>
      <c r="HGQ35" s="693"/>
      <c r="HGR35" s="693"/>
      <c r="HGS35" s="693"/>
      <c r="HGT35" s="693"/>
      <c r="HGU35" s="693"/>
      <c r="HGV35" s="693"/>
      <c r="HGW35" s="693"/>
      <c r="HGX35" s="693"/>
      <c r="HGY35" s="693"/>
      <c r="HGZ35" s="693"/>
      <c r="HHA35" s="693"/>
      <c r="HHB35" s="693"/>
      <c r="HHC35" s="693"/>
      <c r="HHD35" s="693"/>
      <c r="HHE35" s="693"/>
      <c r="HHF35" s="693"/>
      <c r="HHG35" s="693"/>
      <c r="HHH35" s="693"/>
      <c r="HHI35" s="693"/>
      <c r="HHJ35" s="693"/>
      <c r="HHK35" s="693"/>
      <c r="HHL35" s="693"/>
      <c r="HHM35" s="693"/>
      <c r="HHN35" s="693"/>
      <c r="HHO35" s="693"/>
      <c r="HHP35" s="693"/>
      <c r="HHQ35" s="693"/>
      <c r="HHR35" s="693"/>
      <c r="HHS35" s="693"/>
      <c r="HHT35" s="693"/>
      <c r="HHU35" s="693"/>
      <c r="HHV35" s="693"/>
      <c r="HHW35" s="693"/>
      <c r="HHX35" s="693"/>
      <c r="HHY35" s="693"/>
      <c r="HHZ35" s="693"/>
      <c r="HIA35" s="693"/>
      <c r="HIB35" s="693"/>
      <c r="HIC35" s="693"/>
      <c r="HID35" s="693"/>
      <c r="HIE35" s="693"/>
      <c r="HIF35" s="693"/>
      <c r="HIG35" s="693"/>
      <c r="HIH35" s="693"/>
      <c r="HII35" s="693"/>
      <c r="HIJ35" s="693"/>
      <c r="HIK35" s="693"/>
      <c r="HIL35" s="693"/>
      <c r="HIM35" s="693"/>
      <c r="HIN35" s="693"/>
      <c r="HIO35" s="693"/>
      <c r="HIP35" s="693"/>
      <c r="HIQ35" s="693"/>
      <c r="HIR35" s="693"/>
      <c r="HIS35" s="693"/>
      <c r="HIT35" s="693"/>
      <c r="HIU35" s="693"/>
      <c r="HIV35" s="693"/>
      <c r="HIW35" s="693"/>
      <c r="HIX35" s="693"/>
      <c r="HIY35" s="693"/>
      <c r="HIZ35" s="693"/>
      <c r="HJA35" s="693"/>
      <c r="HJB35" s="693"/>
      <c r="HJC35" s="693"/>
      <c r="HJD35" s="693"/>
      <c r="HJE35" s="693"/>
      <c r="HJF35" s="693"/>
      <c r="HJG35" s="693"/>
      <c r="HJH35" s="693"/>
      <c r="HJI35" s="693"/>
      <c r="HJJ35" s="693"/>
      <c r="HJK35" s="693"/>
      <c r="HJL35" s="693"/>
      <c r="HJM35" s="693"/>
      <c r="HJN35" s="693"/>
      <c r="HJO35" s="693"/>
      <c r="HJP35" s="693"/>
      <c r="HJQ35" s="693"/>
      <c r="HJR35" s="693"/>
      <c r="HJS35" s="693"/>
      <c r="HJT35" s="693"/>
      <c r="HJU35" s="693"/>
      <c r="HJV35" s="693"/>
      <c r="HJW35" s="693"/>
      <c r="HJX35" s="693"/>
      <c r="HJY35" s="693"/>
      <c r="HJZ35" s="693"/>
      <c r="HKA35" s="693"/>
      <c r="HKB35" s="693"/>
      <c r="HKC35" s="693"/>
      <c r="HKD35" s="693"/>
      <c r="HKE35" s="693"/>
      <c r="HKF35" s="693"/>
      <c r="HKG35" s="693"/>
      <c r="HKH35" s="693"/>
      <c r="HKI35" s="693"/>
      <c r="HKJ35" s="693"/>
      <c r="HKK35" s="693"/>
      <c r="HKL35" s="693"/>
      <c r="HKM35" s="693"/>
      <c r="HKN35" s="693"/>
      <c r="HKO35" s="693"/>
      <c r="HKP35" s="693"/>
      <c r="HKQ35" s="693"/>
      <c r="HKR35" s="693"/>
      <c r="HKS35" s="693"/>
      <c r="HKT35" s="693"/>
      <c r="HKU35" s="693"/>
      <c r="HKV35" s="693"/>
      <c r="HKW35" s="693"/>
      <c r="HKX35" s="693"/>
      <c r="HKY35" s="693"/>
      <c r="HKZ35" s="693"/>
      <c r="HLA35" s="693"/>
      <c r="HLB35" s="693"/>
      <c r="HLC35" s="693"/>
      <c r="HLD35" s="693"/>
      <c r="HLE35" s="693"/>
      <c r="HLF35" s="693"/>
      <c r="HLG35" s="693"/>
      <c r="HLH35" s="693"/>
      <c r="HLI35" s="693"/>
      <c r="HLJ35" s="693"/>
      <c r="HLK35" s="693"/>
      <c r="HLL35" s="693"/>
      <c r="HLM35" s="693"/>
      <c r="HLN35" s="693"/>
      <c r="HLO35" s="693"/>
      <c r="HLP35" s="693"/>
      <c r="HLQ35" s="693"/>
      <c r="HLR35" s="693"/>
      <c r="HLS35" s="693"/>
      <c r="HLT35" s="693"/>
      <c r="HLU35" s="693"/>
      <c r="HLV35" s="693"/>
      <c r="HLW35" s="693"/>
      <c r="HLX35" s="693"/>
      <c r="HLY35" s="693"/>
      <c r="HLZ35" s="693"/>
      <c r="HMA35" s="693"/>
      <c r="HMB35" s="693"/>
      <c r="HMC35" s="693"/>
      <c r="HMD35" s="693"/>
      <c r="HME35" s="693"/>
      <c r="HMF35" s="693"/>
      <c r="HMG35" s="693"/>
      <c r="HMH35" s="693"/>
      <c r="HMI35" s="693"/>
      <c r="HMJ35" s="693"/>
      <c r="HMK35" s="693"/>
      <c r="HML35" s="693"/>
      <c r="HMM35" s="693"/>
      <c r="HMN35" s="693"/>
      <c r="HMO35" s="693"/>
      <c r="HMP35" s="693"/>
      <c r="HMQ35" s="693"/>
      <c r="HMR35" s="693"/>
      <c r="HMS35" s="693"/>
      <c r="HMT35" s="693"/>
      <c r="HMU35" s="693"/>
      <c r="HMV35" s="693"/>
      <c r="HMW35" s="693"/>
      <c r="HMX35" s="693"/>
      <c r="HMY35" s="693"/>
      <c r="HMZ35" s="693"/>
      <c r="HNA35" s="693"/>
      <c r="HNB35" s="693"/>
      <c r="HNC35" s="693"/>
      <c r="HND35" s="693"/>
      <c r="HNE35" s="693"/>
      <c r="HNF35" s="693"/>
      <c r="HNG35" s="693"/>
      <c r="HNH35" s="693"/>
      <c r="HNI35" s="693"/>
      <c r="HNJ35" s="693"/>
      <c r="HNK35" s="693"/>
      <c r="HNL35" s="693"/>
      <c r="HNM35" s="693"/>
      <c r="HNN35" s="693"/>
      <c r="HNO35" s="693"/>
      <c r="HNP35" s="693"/>
      <c r="HNQ35" s="693"/>
      <c r="HNR35" s="693"/>
      <c r="HNS35" s="693"/>
      <c r="HNT35" s="693"/>
      <c r="HNU35" s="693"/>
      <c r="HNV35" s="693"/>
      <c r="HNW35" s="693"/>
      <c r="HNX35" s="693"/>
      <c r="HNY35" s="693"/>
      <c r="HNZ35" s="693"/>
      <c r="HOA35" s="693"/>
      <c r="HOB35" s="693"/>
      <c r="HOC35" s="693"/>
      <c r="HOD35" s="693"/>
      <c r="HOE35" s="693"/>
      <c r="HOF35" s="693"/>
      <c r="HOG35" s="693"/>
      <c r="HOH35" s="693"/>
      <c r="HOI35" s="693"/>
      <c r="HOJ35" s="693"/>
      <c r="HOK35" s="693"/>
      <c r="HOL35" s="693"/>
      <c r="HOM35" s="693"/>
      <c r="HON35" s="693"/>
      <c r="HOO35" s="693"/>
      <c r="HOP35" s="693"/>
      <c r="HOQ35" s="693"/>
      <c r="HOR35" s="693"/>
      <c r="HOS35" s="693"/>
      <c r="HOT35" s="693"/>
      <c r="HOU35" s="693"/>
      <c r="HOV35" s="693"/>
      <c r="HOW35" s="693"/>
      <c r="HOX35" s="693"/>
      <c r="HOY35" s="693"/>
      <c r="HOZ35" s="693"/>
      <c r="HPA35" s="693"/>
      <c r="HPB35" s="693"/>
      <c r="HPC35" s="693"/>
      <c r="HPD35" s="693"/>
      <c r="HPE35" s="693"/>
      <c r="HPF35" s="693"/>
      <c r="HPG35" s="693"/>
      <c r="HPH35" s="693"/>
      <c r="HPI35" s="693"/>
      <c r="HPJ35" s="693"/>
      <c r="HPK35" s="693"/>
      <c r="HPL35" s="693"/>
      <c r="HPM35" s="693"/>
      <c r="HPN35" s="693"/>
      <c r="HPO35" s="693"/>
      <c r="HPP35" s="693"/>
      <c r="HPQ35" s="693"/>
      <c r="HPR35" s="693"/>
      <c r="HPS35" s="693"/>
      <c r="HPT35" s="693"/>
      <c r="HPU35" s="693"/>
      <c r="HPV35" s="693"/>
      <c r="HPW35" s="693"/>
      <c r="HPX35" s="693"/>
      <c r="HPY35" s="693"/>
      <c r="HPZ35" s="693"/>
      <c r="HQA35" s="693"/>
      <c r="HQB35" s="693"/>
      <c r="HQC35" s="693"/>
      <c r="HQD35" s="693"/>
      <c r="HQE35" s="693"/>
      <c r="HQF35" s="693"/>
      <c r="HQG35" s="693"/>
      <c r="HQH35" s="693"/>
      <c r="HQI35" s="693"/>
      <c r="HQJ35" s="693"/>
      <c r="HQK35" s="693"/>
      <c r="HQL35" s="693"/>
      <c r="HQM35" s="693"/>
      <c r="HQN35" s="693"/>
      <c r="HQO35" s="693"/>
      <c r="HQP35" s="693"/>
      <c r="HQQ35" s="693"/>
      <c r="HQR35" s="693"/>
      <c r="HQS35" s="693"/>
      <c r="HQT35" s="693"/>
      <c r="HQU35" s="693"/>
      <c r="HQV35" s="693"/>
      <c r="HQW35" s="693"/>
      <c r="HQX35" s="693"/>
      <c r="HQY35" s="693"/>
      <c r="HQZ35" s="693"/>
      <c r="HRA35" s="693"/>
      <c r="HRB35" s="693"/>
      <c r="HRC35" s="693"/>
      <c r="HRD35" s="693"/>
      <c r="HRE35" s="693"/>
      <c r="HRF35" s="693"/>
      <c r="HRG35" s="693"/>
      <c r="HRH35" s="693"/>
      <c r="HRI35" s="693"/>
      <c r="HRJ35" s="693"/>
      <c r="HRK35" s="693"/>
      <c r="HRL35" s="693"/>
      <c r="HRM35" s="693"/>
      <c r="HRN35" s="693"/>
      <c r="HRO35" s="693"/>
      <c r="HRP35" s="693"/>
      <c r="HRQ35" s="693"/>
      <c r="HRR35" s="693"/>
      <c r="HRS35" s="693"/>
      <c r="HRT35" s="693"/>
      <c r="HRU35" s="693"/>
      <c r="HRV35" s="693"/>
      <c r="HRW35" s="693"/>
      <c r="HRX35" s="693"/>
      <c r="HRY35" s="693"/>
      <c r="HRZ35" s="693"/>
      <c r="HSA35" s="693"/>
      <c r="HSB35" s="693"/>
      <c r="HSC35" s="693"/>
      <c r="HSD35" s="693"/>
      <c r="HSE35" s="693"/>
      <c r="HSF35" s="693"/>
      <c r="HSG35" s="693"/>
      <c r="HSH35" s="693"/>
      <c r="HSI35" s="693"/>
      <c r="HSJ35" s="693"/>
      <c r="HSK35" s="693"/>
      <c r="HSL35" s="693"/>
      <c r="HSM35" s="693"/>
      <c r="HSN35" s="693"/>
      <c r="HSO35" s="693"/>
      <c r="HSP35" s="693"/>
      <c r="HSQ35" s="693"/>
      <c r="HSR35" s="693"/>
      <c r="HSS35" s="693"/>
      <c r="HST35" s="693"/>
      <c r="HSU35" s="693"/>
      <c r="HSV35" s="693"/>
      <c r="HSW35" s="693"/>
      <c r="HSX35" s="693"/>
      <c r="HSY35" s="693"/>
      <c r="HSZ35" s="693"/>
      <c r="HTA35" s="693"/>
      <c r="HTB35" s="693"/>
      <c r="HTC35" s="693"/>
      <c r="HTD35" s="693"/>
      <c r="HTE35" s="693"/>
      <c r="HTF35" s="693"/>
      <c r="HTG35" s="693"/>
      <c r="HTH35" s="693"/>
      <c r="HTI35" s="693"/>
      <c r="HTJ35" s="693"/>
      <c r="HTK35" s="693"/>
      <c r="HTL35" s="693"/>
      <c r="HTM35" s="693"/>
      <c r="HTN35" s="693"/>
      <c r="HTO35" s="693"/>
      <c r="HTP35" s="693"/>
      <c r="HTQ35" s="693"/>
      <c r="HTR35" s="693"/>
      <c r="HTS35" s="693"/>
      <c r="HTT35" s="693"/>
      <c r="HTU35" s="693"/>
      <c r="HTV35" s="693"/>
      <c r="HTW35" s="693"/>
      <c r="HTX35" s="693"/>
      <c r="HTY35" s="693"/>
      <c r="HTZ35" s="693"/>
      <c r="HUA35" s="693"/>
      <c r="HUB35" s="693"/>
      <c r="HUC35" s="693"/>
      <c r="HUD35" s="693"/>
      <c r="HUE35" s="693"/>
      <c r="HUF35" s="693"/>
      <c r="HUG35" s="693"/>
      <c r="HUH35" s="693"/>
      <c r="HUI35" s="693"/>
      <c r="HUJ35" s="693"/>
      <c r="HUK35" s="693"/>
      <c r="HUL35" s="693"/>
      <c r="HUM35" s="693"/>
      <c r="HUN35" s="693"/>
      <c r="HUO35" s="693"/>
      <c r="HUP35" s="693"/>
      <c r="HUQ35" s="693"/>
      <c r="HUR35" s="693"/>
      <c r="HUS35" s="693"/>
      <c r="HUT35" s="693"/>
      <c r="HUU35" s="693"/>
      <c r="HUV35" s="693"/>
      <c r="HUW35" s="693"/>
      <c r="HUX35" s="693"/>
      <c r="HUY35" s="693"/>
      <c r="HUZ35" s="693"/>
      <c r="HVA35" s="693"/>
      <c r="HVB35" s="693"/>
      <c r="HVC35" s="693"/>
      <c r="HVD35" s="693"/>
      <c r="HVE35" s="693"/>
      <c r="HVF35" s="693"/>
      <c r="HVG35" s="693"/>
      <c r="HVH35" s="693"/>
      <c r="HVI35" s="693"/>
      <c r="HVJ35" s="693"/>
      <c r="HVK35" s="693"/>
      <c r="HVL35" s="693"/>
      <c r="HVM35" s="693"/>
      <c r="HVN35" s="693"/>
      <c r="HVO35" s="693"/>
      <c r="HVP35" s="693"/>
      <c r="HVQ35" s="693"/>
      <c r="HVR35" s="693"/>
      <c r="HVS35" s="693"/>
      <c r="HVT35" s="693"/>
      <c r="HVU35" s="693"/>
      <c r="HVV35" s="693"/>
      <c r="HVW35" s="693"/>
      <c r="HVX35" s="693"/>
      <c r="HVY35" s="693"/>
      <c r="HVZ35" s="693"/>
      <c r="HWA35" s="693"/>
      <c r="HWB35" s="693"/>
      <c r="HWC35" s="693"/>
      <c r="HWD35" s="693"/>
      <c r="HWE35" s="693"/>
      <c r="HWF35" s="693"/>
      <c r="HWG35" s="693"/>
      <c r="HWH35" s="693"/>
      <c r="HWI35" s="693"/>
      <c r="HWJ35" s="693"/>
      <c r="HWK35" s="693"/>
      <c r="HWL35" s="693"/>
      <c r="HWM35" s="693"/>
      <c r="HWN35" s="693"/>
      <c r="HWO35" s="693"/>
      <c r="HWP35" s="693"/>
      <c r="HWQ35" s="693"/>
      <c r="HWR35" s="693"/>
      <c r="HWS35" s="693"/>
      <c r="HWT35" s="693"/>
      <c r="HWU35" s="693"/>
      <c r="HWV35" s="693"/>
      <c r="HWW35" s="693"/>
      <c r="HWX35" s="693"/>
      <c r="HWY35" s="693"/>
      <c r="HWZ35" s="693"/>
      <c r="HXA35" s="693"/>
      <c r="HXB35" s="693"/>
      <c r="HXC35" s="693"/>
      <c r="HXD35" s="693"/>
      <c r="HXE35" s="693"/>
      <c r="HXF35" s="693"/>
      <c r="HXG35" s="693"/>
      <c r="HXH35" s="693"/>
      <c r="HXI35" s="693"/>
      <c r="HXJ35" s="693"/>
      <c r="HXK35" s="693"/>
      <c r="HXL35" s="693"/>
      <c r="HXM35" s="693"/>
      <c r="HXN35" s="693"/>
      <c r="HXO35" s="693"/>
      <c r="HXP35" s="693"/>
      <c r="HXQ35" s="693"/>
      <c r="HXR35" s="693"/>
      <c r="HXS35" s="693"/>
      <c r="HXT35" s="693"/>
      <c r="HXU35" s="693"/>
      <c r="HXV35" s="693"/>
      <c r="HXW35" s="693"/>
      <c r="HXX35" s="693"/>
      <c r="HXY35" s="693"/>
      <c r="HXZ35" s="693"/>
      <c r="HYA35" s="693"/>
      <c r="HYB35" s="693"/>
      <c r="HYC35" s="693"/>
      <c r="HYD35" s="693"/>
      <c r="HYE35" s="693"/>
      <c r="HYF35" s="693"/>
      <c r="HYG35" s="693"/>
      <c r="HYH35" s="693"/>
      <c r="HYI35" s="693"/>
      <c r="HYJ35" s="693"/>
      <c r="HYK35" s="693"/>
      <c r="HYL35" s="693"/>
      <c r="HYM35" s="693"/>
      <c r="HYN35" s="693"/>
      <c r="HYO35" s="693"/>
      <c r="HYP35" s="693"/>
      <c r="HYQ35" s="693"/>
      <c r="HYR35" s="693"/>
      <c r="HYS35" s="693"/>
      <c r="HYT35" s="693"/>
      <c r="HYU35" s="693"/>
      <c r="HYV35" s="693"/>
      <c r="HYW35" s="693"/>
      <c r="HYX35" s="693"/>
      <c r="HYY35" s="693"/>
      <c r="HYZ35" s="693"/>
      <c r="HZA35" s="693"/>
      <c r="HZB35" s="693"/>
      <c r="HZC35" s="693"/>
      <c r="HZD35" s="693"/>
      <c r="HZE35" s="693"/>
      <c r="HZF35" s="693"/>
      <c r="HZG35" s="693"/>
      <c r="HZH35" s="693"/>
      <c r="HZI35" s="693"/>
      <c r="HZJ35" s="693"/>
      <c r="HZK35" s="693"/>
      <c r="HZL35" s="693"/>
      <c r="HZM35" s="693"/>
      <c r="HZN35" s="693"/>
      <c r="HZO35" s="693"/>
      <c r="HZP35" s="693"/>
      <c r="HZQ35" s="693"/>
      <c r="HZR35" s="693"/>
      <c r="HZS35" s="693"/>
      <c r="HZT35" s="693"/>
      <c r="HZU35" s="693"/>
      <c r="HZV35" s="693"/>
      <c r="HZW35" s="693"/>
      <c r="HZX35" s="693"/>
      <c r="HZY35" s="693"/>
      <c r="HZZ35" s="693"/>
      <c r="IAA35" s="693"/>
      <c r="IAB35" s="693"/>
      <c r="IAC35" s="693"/>
      <c r="IAD35" s="693"/>
      <c r="IAE35" s="693"/>
      <c r="IAF35" s="693"/>
      <c r="IAG35" s="693"/>
      <c r="IAH35" s="693"/>
      <c r="IAI35" s="693"/>
      <c r="IAJ35" s="693"/>
      <c r="IAK35" s="693"/>
      <c r="IAL35" s="693"/>
      <c r="IAM35" s="693"/>
      <c r="IAN35" s="693"/>
      <c r="IAO35" s="693"/>
      <c r="IAP35" s="693"/>
      <c r="IAQ35" s="693"/>
      <c r="IAR35" s="693"/>
      <c r="IAS35" s="693"/>
      <c r="IAT35" s="693"/>
      <c r="IAU35" s="693"/>
      <c r="IAV35" s="693"/>
      <c r="IAW35" s="693"/>
      <c r="IAX35" s="693"/>
      <c r="IAY35" s="693"/>
      <c r="IAZ35" s="693"/>
      <c r="IBA35" s="693"/>
      <c r="IBB35" s="693"/>
      <c r="IBC35" s="693"/>
      <c r="IBD35" s="693"/>
      <c r="IBE35" s="693"/>
      <c r="IBF35" s="693"/>
      <c r="IBG35" s="693"/>
      <c r="IBH35" s="693"/>
      <c r="IBI35" s="693"/>
      <c r="IBJ35" s="693"/>
      <c r="IBK35" s="693"/>
      <c r="IBL35" s="693"/>
      <c r="IBM35" s="693"/>
      <c r="IBN35" s="693"/>
      <c r="IBO35" s="693"/>
      <c r="IBP35" s="693"/>
      <c r="IBQ35" s="693"/>
      <c r="IBR35" s="693"/>
      <c r="IBS35" s="693"/>
      <c r="IBT35" s="693"/>
      <c r="IBU35" s="693"/>
      <c r="IBV35" s="693"/>
      <c r="IBW35" s="693"/>
      <c r="IBX35" s="693"/>
      <c r="IBY35" s="693"/>
      <c r="IBZ35" s="693"/>
      <c r="ICA35" s="693"/>
      <c r="ICB35" s="693"/>
      <c r="ICC35" s="693"/>
      <c r="ICD35" s="693"/>
      <c r="ICE35" s="693"/>
      <c r="ICF35" s="693"/>
      <c r="ICG35" s="693"/>
      <c r="ICH35" s="693"/>
      <c r="ICI35" s="693"/>
      <c r="ICJ35" s="693"/>
      <c r="ICK35" s="693"/>
      <c r="ICL35" s="693"/>
      <c r="ICM35" s="693"/>
      <c r="ICN35" s="693"/>
      <c r="ICO35" s="693"/>
      <c r="ICP35" s="693"/>
      <c r="ICQ35" s="693"/>
      <c r="ICR35" s="693"/>
      <c r="ICS35" s="693"/>
      <c r="ICT35" s="693"/>
      <c r="ICU35" s="693"/>
      <c r="ICV35" s="693"/>
      <c r="ICW35" s="693"/>
      <c r="ICX35" s="693"/>
      <c r="ICY35" s="693"/>
      <c r="ICZ35" s="693"/>
      <c r="IDA35" s="693"/>
      <c r="IDB35" s="693"/>
      <c r="IDC35" s="693"/>
      <c r="IDD35" s="693"/>
      <c r="IDE35" s="693"/>
      <c r="IDF35" s="693"/>
      <c r="IDG35" s="693"/>
      <c r="IDH35" s="693"/>
      <c r="IDI35" s="693"/>
      <c r="IDJ35" s="693"/>
      <c r="IDK35" s="693"/>
      <c r="IDL35" s="693"/>
      <c r="IDM35" s="693"/>
      <c r="IDN35" s="693"/>
      <c r="IDO35" s="693"/>
      <c r="IDP35" s="693"/>
      <c r="IDQ35" s="693"/>
      <c r="IDR35" s="693"/>
      <c r="IDS35" s="693"/>
      <c r="IDT35" s="693"/>
      <c r="IDU35" s="693"/>
      <c r="IDV35" s="693"/>
      <c r="IDW35" s="693"/>
      <c r="IDX35" s="693"/>
      <c r="IDY35" s="693"/>
      <c r="IDZ35" s="693"/>
      <c r="IEA35" s="693"/>
      <c r="IEB35" s="693"/>
      <c r="IEC35" s="693"/>
      <c r="IED35" s="693"/>
      <c r="IEE35" s="693"/>
      <c r="IEF35" s="693"/>
      <c r="IEG35" s="693"/>
      <c r="IEH35" s="693"/>
      <c r="IEI35" s="693"/>
      <c r="IEJ35" s="693"/>
      <c r="IEK35" s="693"/>
      <c r="IEL35" s="693"/>
      <c r="IEM35" s="693"/>
      <c r="IEN35" s="693"/>
      <c r="IEO35" s="693"/>
      <c r="IEP35" s="693"/>
      <c r="IEQ35" s="693"/>
      <c r="IER35" s="693"/>
      <c r="IES35" s="693"/>
      <c r="IET35" s="693"/>
      <c r="IEU35" s="693"/>
      <c r="IEV35" s="693"/>
      <c r="IEW35" s="693"/>
      <c r="IEX35" s="693"/>
      <c r="IEY35" s="693"/>
      <c r="IEZ35" s="693"/>
      <c r="IFA35" s="693"/>
      <c r="IFB35" s="693"/>
      <c r="IFC35" s="693"/>
      <c r="IFD35" s="693"/>
      <c r="IFE35" s="693"/>
      <c r="IFF35" s="693"/>
      <c r="IFG35" s="693"/>
      <c r="IFH35" s="693"/>
      <c r="IFI35" s="693"/>
      <c r="IFJ35" s="693"/>
      <c r="IFK35" s="693"/>
      <c r="IFL35" s="693"/>
      <c r="IFM35" s="693"/>
      <c r="IFN35" s="693"/>
      <c r="IFO35" s="693"/>
      <c r="IFP35" s="693"/>
      <c r="IFQ35" s="693"/>
      <c r="IFR35" s="693"/>
      <c r="IFS35" s="693"/>
      <c r="IFT35" s="693"/>
      <c r="IFU35" s="693"/>
      <c r="IFV35" s="693"/>
      <c r="IFW35" s="693"/>
      <c r="IFX35" s="693"/>
      <c r="IFY35" s="693"/>
      <c r="IFZ35" s="693"/>
      <c r="IGA35" s="693"/>
      <c r="IGB35" s="693"/>
      <c r="IGC35" s="693"/>
      <c r="IGD35" s="693"/>
      <c r="IGE35" s="693"/>
      <c r="IGF35" s="693"/>
      <c r="IGG35" s="693"/>
      <c r="IGH35" s="693"/>
      <c r="IGI35" s="693"/>
      <c r="IGJ35" s="693"/>
      <c r="IGK35" s="693"/>
      <c r="IGL35" s="693"/>
      <c r="IGM35" s="693"/>
      <c r="IGN35" s="693"/>
      <c r="IGO35" s="693"/>
      <c r="IGP35" s="693"/>
      <c r="IGQ35" s="693"/>
      <c r="IGR35" s="693"/>
      <c r="IGS35" s="693"/>
      <c r="IGT35" s="693"/>
      <c r="IGU35" s="693"/>
      <c r="IGV35" s="693"/>
      <c r="IGW35" s="693"/>
      <c r="IGX35" s="693"/>
      <c r="IGY35" s="693"/>
      <c r="IGZ35" s="693"/>
      <c r="IHA35" s="693"/>
      <c r="IHB35" s="693"/>
      <c r="IHC35" s="693"/>
      <c r="IHD35" s="693"/>
      <c r="IHE35" s="693"/>
      <c r="IHF35" s="693"/>
      <c r="IHG35" s="693"/>
      <c r="IHH35" s="693"/>
      <c r="IHI35" s="693"/>
      <c r="IHJ35" s="693"/>
      <c r="IHK35" s="693"/>
      <c r="IHL35" s="693"/>
      <c r="IHM35" s="693"/>
      <c r="IHN35" s="693"/>
      <c r="IHO35" s="693"/>
      <c r="IHP35" s="693"/>
      <c r="IHQ35" s="693"/>
      <c r="IHR35" s="693"/>
      <c r="IHS35" s="693"/>
      <c r="IHT35" s="693"/>
      <c r="IHU35" s="693"/>
      <c r="IHV35" s="693"/>
      <c r="IHW35" s="693"/>
      <c r="IHX35" s="693"/>
      <c r="IHY35" s="693"/>
      <c r="IHZ35" s="693"/>
      <c r="IIA35" s="693"/>
      <c r="IIB35" s="693"/>
      <c r="IIC35" s="693"/>
      <c r="IID35" s="693"/>
      <c r="IIE35" s="693"/>
      <c r="IIF35" s="693"/>
      <c r="IIG35" s="693"/>
      <c r="IIH35" s="693"/>
      <c r="III35" s="693"/>
      <c r="IIJ35" s="693"/>
      <c r="IIK35" s="693"/>
      <c r="IIL35" s="693"/>
      <c r="IIM35" s="693"/>
      <c r="IIN35" s="693"/>
      <c r="IIO35" s="693"/>
      <c r="IIP35" s="693"/>
      <c r="IIQ35" s="693"/>
      <c r="IIR35" s="693"/>
      <c r="IIS35" s="693"/>
      <c r="IIT35" s="693"/>
      <c r="IIU35" s="693"/>
      <c r="IIV35" s="693"/>
      <c r="IIW35" s="693"/>
      <c r="IIX35" s="693"/>
      <c r="IIY35" s="693"/>
      <c r="IIZ35" s="693"/>
      <c r="IJA35" s="693"/>
      <c r="IJB35" s="693"/>
      <c r="IJC35" s="693"/>
      <c r="IJD35" s="693"/>
      <c r="IJE35" s="693"/>
      <c r="IJF35" s="693"/>
      <c r="IJG35" s="693"/>
      <c r="IJH35" s="693"/>
      <c r="IJI35" s="693"/>
      <c r="IJJ35" s="693"/>
      <c r="IJK35" s="693"/>
      <c r="IJL35" s="693"/>
      <c r="IJM35" s="693"/>
      <c r="IJN35" s="693"/>
      <c r="IJO35" s="693"/>
      <c r="IJP35" s="693"/>
      <c r="IJQ35" s="693"/>
      <c r="IJR35" s="693"/>
      <c r="IJS35" s="693"/>
      <c r="IJT35" s="693"/>
      <c r="IJU35" s="693"/>
      <c r="IJV35" s="693"/>
      <c r="IJW35" s="693"/>
      <c r="IJX35" s="693"/>
      <c r="IJY35" s="693"/>
      <c r="IJZ35" s="693"/>
      <c r="IKA35" s="693"/>
      <c r="IKB35" s="693"/>
      <c r="IKC35" s="693"/>
      <c r="IKD35" s="693"/>
      <c r="IKE35" s="693"/>
      <c r="IKF35" s="693"/>
      <c r="IKG35" s="693"/>
      <c r="IKH35" s="693"/>
      <c r="IKI35" s="693"/>
      <c r="IKJ35" s="693"/>
      <c r="IKK35" s="693"/>
      <c r="IKL35" s="693"/>
      <c r="IKM35" s="693"/>
      <c r="IKN35" s="693"/>
      <c r="IKO35" s="693"/>
      <c r="IKP35" s="693"/>
      <c r="IKQ35" s="693"/>
      <c r="IKR35" s="693"/>
      <c r="IKS35" s="693"/>
      <c r="IKT35" s="693"/>
      <c r="IKU35" s="693"/>
      <c r="IKV35" s="693"/>
      <c r="IKW35" s="693"/>
      <c r="IKX35" s="693"/>
      <c r="IKY35" s="693"/>
      <c r="IKZ35" s="693"/>
      <c r="ILA35" s="693"/>
      <c r="ILB35" s="693"/>
      <c r="ILC35" s="693"/>
      <c r="ILD35" s="693"/>
      <c r="ILE35" s="693"/>
      <c r="ILF35" s="693"/>
      <c r="ILG35" s="693"/>
      <c r="ILH35" s="693"/>
      <c r="ILI35" s="693"/>
      <c r="ILJ35" s="693"/>
      <c r="ILK35" s="693"/>
      <c r="ILL35" s="693"/>
      <c r="ILM35" s="693"/>
      <c r="ILN35" s="693"/>
      <c r="ILO35" s="693"/>
      <c r="ILP35" s="693"/>
      <c r="ILQ35" s="693"/>
      <c r="ILR35" s="693"/>
      <c r="ILS35" s="693"/>
      <c r="ILT35" s="693"/>
      <c r="ILU35" s="693"/>
      <c r="ILV35" s="693"/>
      <c r="ILW35" s="693"/>
      <c r="ILX35" s="693"/>
      <c r="ILY35" s="693"/>
      <c r="ILZ35" s="693"/>
      <c r="IMA35" s="693"/>
      <c r="IMB35" s="693"/>
      <c r="IMC35" s="693"/>
      <c r="IMD35" s="693"/>
      <c r="IME35" s="693"/>
      <c r="IMF35" s="693"/>
      <c r="IMG35" s="693"/>
      <c r="IMH35" s="693"/>
      <c r="IMI35" s="693"/>
      <c r="IMJ35" s="693"/>
      <c r="IMK35" s="693"/>
      <c r="IML35" s="693"/>
      <c r="IMM35" s="693"/>
      <c r="IMN35" s="693"/>
      <c r="IMO35" s="693"/>
      <c r="IMP35" s="693"/>
      <c r="IMQ35" s="693"/>
      <c r="IMR35" s="693"/>
      <c r="IMS35" s="693"/>
      <c r="IMT35" s="693"/>
      <c r="IMU35" s="693"/>
      <c r="IMV35" s="693"/>
      <c r="IMW35" s="693"/>
      <c r="IMX35" s="693"/>
      <c r="IMY35" s="693"/>
      <c r="IMZ35" s="693"/>
      <c r="INA35" s="693"/>
      <c r="INB35" s="693"/>
      <c r="INC35" s="693"/>
      <c r="IND35" s="693"/>
      <c r="INE35" s="693"/>
      <c r="INF35" s="693"/>
      <c r="ING35" s="693"/>
      <c r="INH35" s="693"/>
      <c r="INI35" s="693"/>
      <c r="INJ35" s="693"/>
      <c r="INK35" s="693"/>
      <c r="INL35" s="693"/>
      <c r="INM35" s="693"/>
      <c r="INN35" s="693"/>
      <c r="INO35" s="693"/>
      <c r="INP35" s="693"/>
      <c r="INQ35" s="693"/>
      <c r="INR35" s="693"/>
      <c r="INS35" s="693"/>
      <c r="INT35" s="693"/>
      <c r="INU35" s="693"/>
      <c r="INV35" s="693"/>
      <c r="INW35" s="693"/>
      <c r="INX35" s="693"/>
      <c r="INY35" s="693"/>
      <c r="INZ35" s="693"/>
      <c r="IOA35" s="693"/>
      <c r="IOB35" s="693"/>
      <c r="IOC35" s="693"/>
      <c r="IOD35" s="693"/>
      <c r="IOE35" s="693"/>
      <c r="IOF35" s="693"/>
      <c r="IOG35" s="693"/>
      <c r="IOH35" s="693"/>
      <c r="IOI35" s="693"/>
      <c r="IOJ35" s="693"/>
      <c r="IOK35" s="693"/>
      <c r="IOL35" s="693"/>
      <c r="IOM35" s="693"/>
      <c r="ION35" s="693"/>
      <c r="IOO35" s="693"/>
      <c r="IOP35" s="693"/>
      <c r="IOQ35" s="693"/>
      <c r="IOR35" s="693"/>
      <c r="IOS35" s="693"/>
      <c r="IOT35" s="693"/>
      <c r="IOU35" s="693"/>
      <c r="IOV35" s="693"/>
      <c r="IOW35" s="693"/>
      <c r="IOX35" s="693"/>
      <c r="IOY35" s="693"/>
      <c r="IOZ35" s="693"/>
      <c r="IPA35" s="693"/>
      <c r="IPB35" s="693"/>
      <c r="IPC35" s="693"/>
      <c r="IPD35" s="693"/>
      <c r="IPE35" s="693"/>
      <c r="IPF35" s="693"/>
      <c r="IPG35" s="693"/>
      <c r="IPH35" s="693"/>
      <c r="IPI35" s="693"/>
      <c r="IPJ35" s="693"/>
      <c r="IPK35" s="693"/>
      <c r="IPL35" s="693"/>
      <c r="IPM35" s="693"/>
      <c r="IPN35" s="693"/>
      <c r="IPO35" s="693"/>
      <c r="IPP35" s="693"/>
      <c r="IPQ35" s="693"/>
      <c r="IPR35" s="693"/>
      <c r="IPS35" s="693"/>
      <c r="IPT35" s="693"/>
      <c r="IPU35" s="693"/>
      <c r="IPV35" s="693"/>
      <c r="IPW35" s="693"/>
      <c r="IPX35" s="693"/>
      <c r="IPY35" s="693"/>
      <c r="IPZ35" s="693"/>
      <c r="IQA35" s="693"/>
      <c r="IQB35" s="693"/>
      <c r="IQC35" s="693"/>
      <c r="IQD35" s="693"/>
      <c r="IQE35" s="693"/>
      <c r="IQF35" s="693"/>
      <c r="IQG35" s="693"/>
      <c r="IQH35" s="693"/>
      <c r="IQI35" s="693"/>
      <c r="IQJ35" s="693"/>
      <c r="IQK35" s="693"/>
      <c r="IQL35" s="693"/>
      <c r="IQM35" s="693"/>
      <c r="IQN35" s="693"/>
      <c r="IQO35" s="693"/>
      <c r="IQP35" s="693"/>
      <c r="IQQ35" s="693"/>
      <c r="IQR35" s="693"/>
      <c r="IQS35" s="693"/>
      <c r="IQT35" s="693"/>
      <c r="IQU35" s="693"/>
      <c r="IQV35" s="693"/>
      <c r="IQW35" s="693"/>
      <c r="IQX35" s="693"/>
      <c r="IQY35" s="693"/>
      <c r="IQZ35" s="693"/>
      <c r="IRA35" s="693"/>
      <c r="IRB35" s="693"/>
      <c r="IRC35" s="693"/>
      <c r="IRD35" s="693"/>
      <c r="IRE35" s="693"/>
      <c r="IRF35" s="693"/>
      <c r="IRG35" s="693"/>
      <c r="IRH35" s="693"/>
      <c r="IRI35" s="693"/>
      <c r="IRJ35" s="693"/>
      <c r="IRK35" s="693"/>
      <c r="IRL35" s="693"/>
      <c r="IRM35" s="693"/>
      <c r="IRN35" s="693"/>
      <c r="IRO35" s="693"/>
      <c r="IRP35" s="693"/>
      <c r="IRQ35" s="693"/>
      <c r="IRR35" s="693"/>
      <c r="IRS35" s="693"/>
      <c r="IRT35" s="693"/>
      <c r="IRU35" s="693"/>
      <c r="IRV35" s="693"/>
      <c r="IRW35" s="693"/>
      <c r="IRX35" s="693"/>
      <c r="IRY35" s="693"/>
      <c r="IRZ35" s="693"/>
      <c r="ISA35" s="693"/>
      <c r="ISB35" s="693"/>
      <c r="ISC35" s="693"/>
      <c r="ISD35" s="693"/>
      <c r="ISE35" s="693"/>
      <c r="ISF35" s="693"/>
      <c r="ISG35" s="693"/>
      <c r="ISH35" s="693"/>
      <c r="ISI35" s="693"/>
      <c r="ISJ35" s="693"/>
      <c r="ISK35" s="693"/>
      <c r="ISL35" s="693"/>
      <c r="ISM35" s="693"/>
      <c r="ISN35" s="693"/>
      <c r="ISO35" s="693"/>
      <c r="ISP35" s="693"/>
      <c r="ISQ35" s="693"/>
      <c r="ISR35" s="693"/>
      <c r="ISS35" s="693"/>
      <c r="IST35" s="693"/>
      <c r="ISU35" s="693"/>
      <c r="ISV35" s="693"/>
      <c r="ISW35" s="693"/>
      <c r="ISX35" s="693"/>
      <c r="ISY35" s="693"/>
      <c r="ISZ35" s="693"/>
      <c r="ITA35" s="693"/>
      <c r="ITB35" s="693"/>
      <c r="ITC35" s="693"/>
      <c r="ITD35" s="693"/>
      <c r="ITE35" s="693"/>
      <c r="ITF35" s="693"/>
      <c r="ITG35" s="693"/>
      <c r="ITH35" s="693"/>
      <c r="ITI35" s="693"/>
      <c r="ITJ35" s="693"/>
      <c r="ITK35" s="693"/>
      <c r="ITL35" s="693"/>
      <c r="ITM35" s="693"/>
      <c r="ITN35" s="693"/>
      <c r="ITO35" s="693"/>
      <c r="ITP35" s="693"/>
      <c r="ITQ35" s="693"/>
      <c r="ITR35" s="693"/>
      <c r="ITS35" s="693"/>
      <c r="ITT35" s="693"/>
      <c r="ITU35" s="693"/>
      <c r="ITV35" s="693"/>
      <c r="ITW35" s="693"/>
      <c r="ITX35" s="693"/>
      <c r="ITY35" s="693"/>
      <c r="ITZ35" s="693"/>
      <c r="IUA35" s="693"/>
      <c r="IUB35" s="693"/>
      <c r="IUC35" s="693"/>
      <c r="IUD35" s="693"/>
      <c r="IUE35" s="693"/>
      <c r="IUF35" s="693"/>
      <c r="IUG35" s="693"/>
      <c r="IUH35" s="693"/>
      <c r="IUI35" s="693"/>
      <c r="IUJ35" s="693"/>
      <c r="IUK35" s="693"/>
      <c r="IUL35" s="693"/>
      <c r="IUM35" s="693"/>
      <c r="IUN35" s="693"/>
      <c r="IUO35" s="693"/>
      <c r="IUP35" s="693"/>
      <c r="IUQ35" s="693"/>
      <c r="IUR35" s="693"/>
      <c r="IUS35" s="693"/>
      <c r="IUT35" s="693"/>
      <c r="IUU35" s="693"/>
      <c r="IUV35" s="693"/>
      <c r="IUW35" s="693"/>
      <c r="IUX35" s="693"/>
      <c r="IUY35" s="693"/>
      <c r="IUZ35" s="693"/>
      <c r="IVA35" s="693"/>
      <c r="IVB35" s="693"/>
      <c r="IVC35" s="693"/>
      <c r="IVD35" s="693"/>
      <c r="IVE35" s="693"/>
      <c r="IVF35" s="693"/>
      <c r="IVG35" s="693"/>
      <c r="IVH35" s="693"/>
      <c r="IVI35" s="693"/>
      <c r="IVJ35" s="693"/>
      <c r="IVK35" s="693"/>
      <c r="IVL35" s="693"/>
      <c r="IVM35" s="693"/>
      <c r="IVN35" s="693"/>
      <c r="IVO35" s="693"/>
      <c r="IVP35" s="693"/>
      <c r="IVQ35" s="693"/>
      <c r="IVR35" s="693"/>
      <c r="IVS35" s="693"/>
      <c r="IVT35" s="693"/>
      <c r="IVU35" s="693"/>
      <c r="IVV35" s="693"/>
      <c r="IVW35" s="693"/>
      <c r="IVX35" s="693"/>
      <c r="IVY35" s="693"/>
      <c r="IVZ35" s="693"/>
      <c r="IWA35" s="693"/>
      <c r="IWB35" s="693"/>
      <c r="IWC35" s="693"/>
      <c r="IWD35" s="693"/>
      <c r="IWE35" s="693"/>
      <c r="IWF35" s="693"/>
      <c r="IWG35" s="693"/>
      <c r="IWH35" s="693"/>
      <c r="IWI35" s="693"/>
      <c r="IWJ35" s="693"/>
      <c r="IWK35" s="693"/>
      <c r="IWL35" s="693"/>
      <c r="IWM35" s="693"/>
      <c r="IWN35" s="693"/>
      <c r="IWO35" s="693"/>
      <c r="IWP35" s="693"/>
      <c r="IWQ35" s="693"/>
      <c r="IWR35" s="693"/>
      <c r="IWS35" s="693"/>
      <c r="IWT35" s="693"/>
      <c r="IWU35" s="693"/>
      <c r="IWV35" s="693"/>
      <c r="IWW35" s="693"/>
      <c r="IWX35" s="693"/>
      <c r="IWY35" s="693"/>
      <c r="IWZ35" s="693"/>
      <c r="IXA35" s="693"/>
      <c r="IXB35" s="693"/>
      <c r="IXC35" s="693"/>
      <c r="IXD35" s="693"/>
      <c r="IXE35" s="693"/>
      <c r="IXF35" s="693"/>
      <c r="IXG35" s="693"/>
      <c r="IXH35" s="693"/>
      <c r="IXI35" s="693"/>
      <c r="IXJ35" s="693"/>
      <c r="IXK35" s="693"/>
      <c r="IXL35" s="693"/>
      <c r="IXM35" s="693"/>
      <c r="IXN35" s="693"/>
      <c r="IXO35" s="693"/>
      <c r="IXP35" s="693"/>
      <c r="IXQ35" s="693"/>
      <c r="IXR35" s="693"/>
      <c r="IXS35" s="693"/>
      <c r="IXT35" s="693"/>
      <c r="IXU35" s="693"/>
      <c r="IXV35" s="693"/>
      <c r="IXW35" s="693"/>
      <c r="IXX35" s="693"/>
      <c r="IXY35" s="693"/>
      <c r="IXZ35" s="693"/>
      <c r="IYA35" s="693"/>
      <c r="IYB35" s="693"/>
      <c r="IYC35" s="693"/>
      <c r="IYD35" s="693"/>
      <c r="IYE35" s="693"/>
      <c r="IYF35" s="693"/>
      <c r="IYG35" s="693"/>
      <c r="IYH35" s="693"/>
      <c r="IYI35" s="693"/>
      <c r="IYJ35" s="693"/>
      <c r="IYK35" s="693"/>
      <c r="IYL35" s="693"/>
      <c r="IYM35" s="693"/>
      <c r="IYN35" s="693"/>
      <c r="IYO35" s="693"/>
      <c r="IYP35" s="693"/>
      <c r="IYQ35" s="693"/>
      <c r="IYR35" s="693"/>
      <c r="IYS35" s="693"/>
      <c r="IYT35" s="693"/>
      <c r="IYU35" s="693"/>
      <c r="IYV35" s="693"/>
      <c r="IYW35" s="693"/>
      <c r="IYX35" s="693"/>
      <c r="IYY35" s="693"/>
      <c r="IYZ35" s="693"/>
      <c r="IZA35" s="693"/>
      <c r="IZB35" s="693"/>
      <c r="IZC35" s="693"/>
      <c r="IZD35" s="693"/>
      <c r="IZE35" s="693"/>
      <c r="IZF35" s="693"/>
      <c r="IZG35" s="693"/>
      <c r="IZH35" s="693"/>
      <c r="IZI35" s="693"/>
      <c r="IZJ35" s="693"/>
      <c r="IZK35" s="693"/>
      <c r="IZL35" s="693"/>
      <c r="IZM35" s="693"/>
      <c r="IZN35" s="693"/>
      <c r="IZO35" s="693"/>
      <c r="IZP35" s="693"/>
      <c r="IZQ35" s="693"/>
      <c r="IZR35" s="693"/>
      <c r="IZS35" s="693"/>
      <c r="IZT35" s="693"/>
      <c r="IZU35" s="693"/>
      <c r="IZV35" s="693"/>
      <c r="IZW35" s="693"/>
      <c r="IZX35" s="693"/>
      <c r="IZY35" s="693"/>
      <c r="IZZ35" s="693"/>
      <c r="JAA35" s="693"/>
      <c r="JAB35" s="693"/>
      <c r="JAC35" s="693"/>
      <c r="JAD35" s="693"/>
      <c r="JAE35" s="693"/>
      <c r="JAF35" s="693"/>
      <c r="JAG35" s="693"/>
      <c r="JAH35" s="693"/>
      <c r="JAI35" s="693"/>
      <c r="JAJ35" s="693"/>
      <c r="JAK35" s="693"/>
      <c r="JAL35" s="693"/>
      <c r="JAM35" s="693"/>
      <c r="JAN35" s="693"/>
      <c r="JAO35" s="693"/>
      <c r="JAP35" s="693"/>
      <c r="JAQ35" s="693"/>
      <c r="JAR35" s="693"/>
      <c r="JAS35" s="693"/>
      <c r="JAT35" s="693"/>
      <c r="JAU35" s="693"/>
      <c r="JAV35" s="693"/>
      <c r="JAW35" s="693"/>
      <c r="JAX35" s="693"/>
      <c r="JAY35" s="693"/>
      <c r="JAZ35" s="693"/>
      <c r="JBA35" s="693"/>
      <c r="JBB35" s="693"/>
      <c r="JBC35" s="693"/>
      <c r="JBD35" s="693"/>
      <c r="JBE35" s="693"/>
      <c r="JBF35" s="693"/>
      <c r="JBG35" s="693"/>
      <c r="JBH35" s="693"/>
      <c r="JBI35" s="693"/>
      <c r="JBJ35" s="693"/>
      <c r="JBK35" s="693"/>
      <c r="JBL35" s="693"/>
      <c r="JBM35" s="693"/>
      <c r="JBN35" s="693"/>
      <c r="JBO35" s="693"/>
      <c r="JBP35" s="693"/>
      <c r="JBQ35" s="693"/>
      <c r="JBR35" s="693"/>
      <c r="JBS35" s="693"/>
      <c r="JBT35" s="693"/>
      <c r="JBU35" s="693"/>
      <c r="JBV35" s="693"/>
      <c r="JBW35" s="693"/>
      <c r="JBX35" s="693"/>
      <c r="JBY35" s="693"/>
      <c r="JBZ35" s="693"/>
      <c r="JCA35" s="693"/>
      <c r="JCB35" s="693"/>
      <c r="JCC35" s="693"/>
      <c r="JCD35" s="693"/>
      <c r="JCE35" s="693"/>
      <c r="JCF35" s="693"/>
      <c r="JCG35" s="693"/>
      <c r="JCH35" s="693"/>
      <c r="JCI35" s="693"/>
      <c r="JCJ35" s="693"/>
      <c r="JCK35" s="693"/>
      <c r="JCL35" s="693"/>
      <c r="JCM35" s="693"/>
      <c r="JCN35" s="693"/>
      <c r="JCO35" s="693"/>
      <c r="JCP35" s="693"/>
      <c r="JCQ35" s="693"/>
      <c r="JCR35" s="693"/>
      <c r="JCS35" s="693"/>
      <c r="JCT35" s="693"/>
      <c r="JCU35" s="693"/>
      <c r="JCV35" s="693"/>
      <c r="JCW35" s="693"/>
      <c r="JCX35" s="693"/>
      <c r="JCY35" s="693"/>
      <c r="JCZ35" s="693"/>
      <c r="JDA35" s="693"/>
      <c r="JDB35" s="693"/>
      <c r="JDC35" s="693"/>
      <c r="JDD35" s="693"/>
      <c r="JDE35" s="693"/>
      <c r="JDF35" s="693"/>
      <c r="JDG35" s="693"/>
      <c r="JDH35" s="693"/>
      <c r="JDI35" s="693"/>
      <c r="JDJ35" s="693"/>
      <c r="JDK35" s="693"/>
      <c r="JDL35" s="693"/>
      <c r="JDM35" s="693"/>
      <c r="JDN35" s="693"/>
      <c r="JDO35" s="693"/>
      <c r="JDP35" s="693"/>
      <c r="JDQ35" s="693"/>
      <c r="JDR35" s="693"/>
      <c r="JDS35" s="693"/>
      <c r="JDT35" s="693"/>
      <c r="JDU35" s="693"/>
      <c r="JDV35" s="693"/>
      <c r="JDW35" s="693"/>
      <c r="JDX35" s="693"/>
      <c r="JDY35" s="693"/>
      <c r="JDZ35" s="693"/>
      <c r="JEA35" s="693"/>
      <c r="JEB35" s="693"/>
      <c r="JEC35" s="693"/>
      <c r="JED35" s="693"/>
      <c r="JEE35" s="693"/>
      <c r="JEF35" s="693"/>
      <c r="JEG35" s="693"/>
      <c r="JEH35" s="693"/>
      <c r="JEI35" s="693"/>
      <c r="JEJ35" s="693"/>
      <c r="JEK35" s="693"/>
      <c r="JEL35" s="693"/>
      <c r="JEM35" s="693"/>
      <c r="JEN35" s="693"/>
      <c r="JEO35" s="693"/>
      <c r="JEP35" s="693"/>
      <c r="JEQ35" s="693"/>
      <c r="JER35" s="693"/>
      <c r="JES35" s="693"/>
      <c r="JET35" s="693"/>
      <c r="JEU35" s="693"/>
      <c r="JEV35" s="693"/>
      <c r="JEW35" s="693"/>
      <c r="JEX35" s="693"/>
      <c r="JEY35" s="693"/>
      <c r="JEZ35" s="693"/>
      <c r="JFA35" s="693"/>
      <c r="JFB35" s="693"/>
      <c r="JFC35" s="693"/>
      <c r="JFD35" s="693"/>
      <c r="JFE35" s="693"/>
      <c r="JFF35" s="693"/>
      <c r="JFG35" s="693"/>
      <c r="JFH35" s="693"/>
      <c r="JFI35" s="693"/>
      <c r="JFJ35" s="693"/>
      <c r="JFK35" s="693"/>
      <c r="JFL35" s="693"/>
      <c r="JFM35" s="693"/>
      <c r="JFN35" s="693"/>
      <c r="JFO35" s="693"/>
      <c r="JFP35" s="693"/>
      <c r="JFQ35" s="693"/>
      <c r="JFR35" s="693"/>
      <c r="JFS35" s="693"/>
      <c r="JFT35" s="693"/>
      <c r="JFU35" s="693"/>
      <c r="JFV35" s="693"/>
      <c r="JFW35" s="693"/>
      <c r="JFX35" s="693"/>
      <c r="JFY35" s="693"/>
      <c r="JFZ35" s="693"/>
      <c r="JGA35" s="693"/>
      <c r="JGB35" s="693"/>
      <c r="JGC35" s="693"/>
      <c r="JGD35" s="693"/>
      <c r="JGE35" s="693"/>
      <c r="JGF35" s="693"/>
      <c r="JGG35" s="693"/>
      <c r="JGH35" s="693"/>
      <c r="JGI35" s="693"/>
      <c r="JGJ35" s="693"/>
      <c r="JGK35" s="693"/>
      <c r="JGL35" s="693"/>
      <c r="JGM35" s="693"/>
      <c r="JGN35" s="693"/>
      <c r="JGO35" s="693"/>
      <c r="JGP35" s="693"/>
      <c r="JGQ35" s="693"/>
      <c r="JGR35" s="693"/>
      <c r="JGS35" s="693"/>
      <c r="JGT35" s="693"/>
      <c r="JGU35" s="693"/>
      <c r="JGV35" s="693"/>
      <c r="JGW35" s="693"/>
      <c r="JGX35" s="693"/>
      <c r="JGY35" s="693"/>
      <c r="JGZ35" s="693"/>
      <c r="JHA35" s="693"/>
      <c r="JHB35" s="693"/>
      <c r="JHC35" s="693"/>
      <c r="JHD35" s="693"/>
      <c r="JHE35" s="693"/>
      <c r="JHF35" s="693"/>
      <c r="JHG35" s="693"/>
      <c r="JHH35" s="693"/>
      <c r="JHI35" s="693"/>
      <c r="JHJ35" s="693"/>
      <c r="JHK35" s="693"/>
      <c r="JHL35" s="693"/>
      <c r="JHM35" s="693"/>
      <c r="JHN35" s="693"/>
      <c r="JHO35" s="693"/>
      <c r="JHP35" s="693"/>
      <c r="JHQ35" s="693"/>
      <c r="JHR35" s="693"/>
      <c r="JHS35" s="693"/>
      <c r="JHT35" s="693"/>
      <c r="JHU35" s="693"/>
      <c r="JHV35" s="693"/>
      <c r="JHW35" s="693"/>
      <c r="JHX35" s="693"/>
      <c r="JHY35" s="693"/>
      <c r="JHZ35" s="693"/>
      <c r="JIA35" s="693"/>
      <c r="JIB35" s="693"/>
      <c r="JIC35" s="693"/>
      <c r="JID35" s="693"/>
      <c r="JIE35" s="693"/>
      <c r="JIF35" s="693"/>
      <c r="JIG35" s="693"/>
      <c r="JIH35" s="693"/>
      <c r="JII35" s="693"/>
      <c r="JIJ35" s="693"/>
      <c r="JIK35" s="693"/>
      <c r="JIL35" s="693"/>
      <c r="JIM35" s="693"/>
      <c r="JIN35" s="693"/>
      <c r="JIO35" s="693"/>
      <c r="JIP35" s="693"/>
      <c r="JIQ35" s="693"/>
      <c r="JIR35" s="693"/>
      <c r="JIS35" s="693"/>
      <c r="JIT35" s="693"/>
      <c r="JIU35" s="693"/>
      <c r="JIV35" s="693"/>
      <c r="JIW35" s="693"/>
      <c r="JIX35" s="693"/>
      <c r="JIY35" s="693"/>
      <c r="JIZ35" s="693"/>
      <c r="JJA35" s="693"/>
      <c r="JJB35" s="693"/>
      <c r="JJC35" s="693"/>
      <c r="JJD35" s="693"/>
      <c r="JJE35" s="693"/>
      <c r="JJF35" s="693"/>
      <c r="JJG35" s="693"/>
      <c r="JJH35" s="693"/>
      <c r="JJI35" s="693"/>
      <c r="JJJ35" s="693"/>
      <c r="JJK35" s="693"/>
      <c r="JJL35" s="693"/>
      <c r="JJM35" s="693"/>
      <c r="JJN35" s="693"/>
      <c r="JJO35" s="693"/>
      <c r="JJP35" s="693"/>
      <c r="JJQ35" s="693"/>
      <c r="JJR35" s="693"/>
      <c r="JJS35" s="693"/>
      <c r="JJT35" s="693"/>
      <c r="JJU35" s="693"/>
      <c r="JJV35" s="693"/>
      <c r="JJW35" s="693"/>
      <c r="JJX35" s="693"/>
      <c r="JJY35" s="693"/>
      <c r="JJZ35" s="693"/>
      <c r="JKA35" s="693"/>
      <c r="JKB35" s="693"/>
      <c r="JKC35" s="693"/>
      <c r="JKD35" s="693"/>
      <c r="JKE35" s="693"/>
      <c r="JKF35" s="693"/>
      <c r="JKG35" s="693"/>
      <c r="JKH35" s="693"/>
      <c r="JKI35" s="693"/>
      <c r="JKJ35" s="693"/>
      <c r="JKK35" s="693"/>
      <c r="JKL35" s="693"/>
      <c r="JKM35" s="693"/>
      <c r="JKN35" s="693"/>
      <c r="JKO35" s="693"/>
      <c r="JKP35" s="693"/>
      <c r="JKQ35" s="693"/>
      <c r="JKR35" s="693"/>
      <c r="JKS35" s="693"/>
      <c r="JKT35" s="693"/>
      <c r="JKU35" s="693"/>
      <c r="JKV35" s="693"/>
      <c r="JKW35" s="693"/>
      <c r="JKX35" s="693"/>
      <c r="JKY35" s="693"/>
      <c r="JKZ35" s="693"/>
      <c r="JLA35" s="693"/>
      <c r="JLB35" s="693"/>
      <c r="JLC35" s="693"/>
      <c r="JLD35" s="693"/>
      <c r="JLE35" s="693"/>
      <c r="JLF35" s="693"/>
      <c r="JLG35" s="693"/>
      <c r="JLH35" s="693"/>
      <c r="JLI35" s="693"/>
      <c r="JLJ35" s="693"/>
      <c r="JLK35" s="693"/>
      <c r="JLL35" s="693"/>
      <c r="JLM35" s="693"/>
      <c r="JLN35" s="693"/>
      <c r="JLO35" s="693"/>
      <c r="JLP35" s="693"/>
      <c r="JLQ35" s="693"/>
      <c r="JLR35" s="693"/>
      <c r="JLS35" s="693"/>
      <c r="JLT35" s="693"/>
      <c r="JLU35" s="693"/>
      <c r="JLV35" s="693"/>
      <c r="JLW35" s="693"/>
      <c r="JLX35" s="693"/>
      <c r="JLY35" s="693"/>
      <c r="JLZ35" s="693"/>
      <c r="JMA35" s="693"/>
      <c r="JMB35" s="693"/>
      <c r="JMC35" s="693"/>
      <c r="JMD35" s="693"/>
      <c r="JME35" s="693"/>
      <c r="JMF35" s="693"/>
      <c r="JMG35" s="693"/>
      <c r="JMH35" s="693"/>
      <c r="JMI35" s="693"/>
      <c r="JMJ35" s="693"/>
      <c r="JMK35" s="693"/>
      <c r="JML35" s="693"/>
      <c r="JMM35" s="693"/>
      <c r="JMN35" s="693"/>
      <c r="JMO35" s="693"/>
      <c r="JMP35" s="693"/>
      <c r="JMQ35" s="693"/>
      <c r="JMR35" s="693"/>
      <c r="JMS35" s="693"/>
      <c r="JMT35" s="693"/>
      <c r="JMU35" s="693"/>
      <c r="JMV35" s="693"/>
      <c r="JMW35" s="693"/>
      <c r="JMX35" s="693"/>
      <c r="JMY35" s="693"/>
      <c r="JMZ35" s="693"/>
      <c r="JNA35" s="693"/>
      <c r="JNB35" s="693"/>
      <c r="JNC35" s="693"/>
      <c r="JND35" s="693"/>
      <c r="JNE35" s="693"/>
      <c r="JNF35" s="693"/>
      <c r="JNG35" s="693"/>
      <c r="JNH35" s="693"/>
      <c r="JNI35" s="693"/>
      <c r="JNJ35" s="693"/>
      <c r="JNK35" s="693"/>
      <c r="JNL35" s="693"/>
      <c r="JNM35" s="693"/>
      <c r="JNN35" s="693"/>
      <c r="JNO35" s="693"/>
      <c r="JNP35" s="693"/>
      <c r="JNQ35" s="693"/>
      <c r="JNR35" s="693"/>
      <c r="JNS35" s="693"/>
      <c r="JNT35" s="693"/>
      <c r="JNU35" s="693"/>
      <c r="JNV35" s="693"/>
      <c r="JNW35" s="693"/>
      <c r="JNX35" s="693"/>
      <c r="JNY35" s="693"/>
      <c r="JNZ35" s="693"/>
      <c r="JOA35" s="693"/>
      <c r="JOB35" s="693"/>
      <c r="JOC35" s="693"/>
      <c r="JOD35" s="693"/>
      <c r="JOE35" s="693"/>
      <c r="JOF35" s="693"/>
      <c r="JOG35" s="693"/>
      <c r="JOH35" s="693"/>
      <c r="JOI35" s="693"/>
      <c r="JOJ35" s="693"/>
      <c r="JOK35" s="693"/>
      <c r="JOL35" s="693"/>
      <c r="JOM35" s="693"/>
      <c r="JON35" s="693"/>
      <c r="JOO35" s="693"/>
      <c r="JOP35" s="693"/>
      <c r="JOQ35" s="693"/>
      <c r="JOR35" s="693"/>
      <c r="JOS35" s="693"/>
      <c r="JOT35" s="693"/>
      <c r="JOU35" s="693"/>
      <c r="JOV35" s="693"/>
      <c r="JOW35" s="693"/>
      <c r="JOX35" s="693"/>
      <c r="JOY35" s="693"/>
      <c r="JOZ35" s="693"/>
      <c r="JPA35" s="693"/>
      <c r="JPB35" s="693"/>
      <c r="JPC35" s="693"/>
      <c r="JPD35" s="693"/>
      <c r="JPE35" s="693"/>
      <c r="JPF35" s="693"/>
      <c r="JPG35" s="693"/>
      <c r="JPH35" s="693"/>
      <c r="JPI35" s="693"/>
      <c r="JPJ35" s="693"/>
      <c r="JPK35" s="693"/>
      <c r="JPL35" s="693"/>
      <c r="JPM35" s="693"/>
      <c r="JPN35" s="693"/>
      <c r="JPO35" s="693"/>
      <c r="JPP35" s="693"/>
      <c r="JPQ35" s="693"/>
      <c r="JPR35" s="693"/>
      <c r="JPS35" s="693"/>
      <c r="JPT35" s="693"/>
      <c r="JPU35" s="693"/>
      <c r="JPV35" s="693"/>
      <c r="JPW35" s="693"/>
      <c r="JPX35" s="693"/>
      <c r="JPY35" s="693"/>
      <c r="JPZ35" s="693"/>
      <c r="JQA35" s="693"/>
      <c r="JQB35" s="693"/>
      <c r="JQC35" s="693"/>
      <c r="JQD35" s="693"/>
      <c r="JQE35" s="693"/>
      <c r="JQF35" s="693"/>
      <c r="JQG35" s="693"/>
      <c r="JQH35" s="693"/>
      <c r="JQI35" s="693"/>
      <c r="JQJ35" s="693"/>
      <c r="JQK35" s="693"/>
      <c r="JQL35" s="693"/>
      <c r="JQM35" s="693"/>
      <c r="JQN35" s="693"/>
      <c r="JQO35" s="693"/>
      <c r="JQP35" s="693"/>
      <c r="JQQ35" s="693"/>
      <c r="JQR35" s="693"/>
      <c r="JQS35" s="693"/>
      <c r="JQT35" s="693"/>
      <c r="JQU35" s="693"/>
      <c r="JQV35" s="693"/>
      <c r="JQW35" s="693"/>
      <c r="JQX35" s="693"/>
      <c r="JQY35" s="693"/>
      <c r="JQZ35" s="693"/>
      <c r="JRA35" s="693"/>
      <c r="JRB35" s="693"/>
      <c r="JRC35" s="693"/>
      <c r="JRD35" s="693"/>
      <c r="JRE35" s="693"/>
      <c r="JRF35" s="693"/>
      <c r="JRG35" s="693"/>
      <c r="JRH35" s="693"/>
      <c r="JRI35" s="693"/>
      <c r="JRJ35" s="693"/>
      <c r="JRK35" s="693"/>
      <c r="JRL35" s="693"/>
      <c r="JRM35" s="693"/>
      <c r="JRN35" s="693"/>
      <c r="JRO35" s="693"/>
      <c r="JRP35" s="693"/>
      <c r="JRQ35" s="693"/>
      <c r="JRR35" s="693"/>
      <c r="JRS35" s="693"/>
      <c r="JRT35" s="693"/>
      <c r="JRU35" s="693"/>
      <c r="JRV35" s="693"/>
      <c r="JRW35" s="693"/>
      <c r="JRX35" s="693"/>
      <c r="JRY35" s="693"/>
      <c r="JRZ35" s="693"/>
      <c r="JSA35" s="693"/>
      <c r="JSB35" s="693"/>
      <c r="JSC35" s="693"/>
      <c r="JSD35" s="693"/>
      <c r="JSE35" s="693"/>
      <c r="JSF35" s="693"/>
      <c r="JSG35" s="693"/>
      <c r="JSH35" s="693"/>
      <c r="JSI35" s="693"/>
      <c r="JSJ35" s="693"/>
      <c r="JSK35" s="693"/>
      <c r="JSL35" s="693"/>
      <c r="JSM35" s="693"/>
      <c r="JSN35" s="693"/>
      <c r="JSO35" s="693"/>
      <c r="JSP35" s="693"/>
      <c r="JSQ35" s="693"/>
      <c r="JSR35" s="693"/>
      <c r="JSS35" s="693"/>
      <c r="JST35" s="693"/>
      <c r="JSU35" s="693"/>
      <c r="JSV35" s="693"/>
      <c r="JSW35" s="693"/>
      <c r="JSX35" s="693"/>
      <c r="JSY35" s="693"/>
      <c r="JSZ35" s="693"/>
      <c r="JTA35" s="693"/>
      <c r="JTB35" s="693"/>
      <c r="JTC35" s="693"/>
      <c r="JTD35" s="693"/>
      <c r="JTE35" s="693"/>
      <c r="JTF35" s="693"/>
      <c r="JTG35" s="693"/>
      <c r="JTH35" s="693"/>
      <c r="JTI35" s="693"/>
      <c r="JTJ35" s="693"/>
      <c r="JTK35" s="693"/>
      <c r="JTL35" s="693"/>
      <c r="JTM35" s="693"/>
      <c r="JTN35" s="693"/>
      <c r="JTO35" s="693"/>
      <c r="JTP35" s="693"/>
      <c r="JTQ35" s="693"/>
      <c r="JTR35" s="693"/>
      <c r="JTS35" s="693"/>
      <c r="JTT35" s="693"/>
      <c r="JTU35" s="693"/>
      <c r="JTV35" s="693"/>
      <c r="JTW35" s="693"/>
      <c r="JTX35" s="693"/>
      <c r="JTY35" s="693"/>
      <c r="JTZ35" s="693"/>
      <c r="JUA35" s="693"/>
      <c r="JUB35" s="693"/>
      <c r="JUC35" s="693"/>
      <c r="JUD35" s="693"/>
      <c r="JUE35" s="693"/>
      <c r="JUF35" s="693"/>
      <c r="JUG35" s="693"/>
      <c r="JUH35" s="693"/>
      <c r="JUI35" s="693"/>
      <c r="JUJ35" s="693"/>
      <c r="JUK35" s="693"/>
      <c r="JUL35" s="693"/>
      <c r="JUM35" s="693"/>
      <c r="JUN35" s="693"/>
      <c r="JUO35" s="693"/>
      <c r="JUP35" s="693"/>
      <c r="JUQ35" s="693"/>
      <c r="JUR35" s="693"/>
      <c r="JUS35" s="693"/>
      <c r="JUT35" s="693"/>
      <c r="JUU35" s="693"/>
      <c r="JUV35" s="693"/>
      <c r="JUW35" s="693"/>
      <c r="JUX35" s="693"/>
      <c r="JUY35" s="693"/>
      <c r="JUZ35" s="693"/>
      <c r="JVA35" s="693"/>
      <c r="JVB35" s="693"/>
      <c r="JVC35" s="693"/>
      <c r="JVD35" s="693"/>
      <c r="JVE35" s="693"/>
      <c r="JVF35" s="693"/>
      <c r="JVG35" s="693"/>
      <c r="JVH35" s="693"/>
      <c r="JVI35" s="693"/>
      <c r="JVJ35" s="693"/>
      <c r="JVK35" s="693"/>
      <c r="JVL35" s="693"/>
      <c r="JVM35" s="693"/>
      <c r="JVN35" s="693"/>
      <c r="JVO35" s="693"/>
      <c r="JVP35" s="693"/>
      <c r="JVQ35" s="693"/>
      <c r="JVR35" s="693"/>
      <c r="JVS35" s="693"/>
      <c r="JVT35" s="693"/>
      <c r="JVU35" s="693"/>
      <c r="JVV35" s="693"/>
      <c r="JVW35" s="693"/>
      <c r="JVX35" s="693"/>
      <c r="JVY35" s="693"/>
      <c r="JVZ35" s="693"/>
      <c r="JWA35" s="693"/>
      <c r="JWB35" s="693"/>
      <c r="JWC35" s="693"/>
      <c r="JWD35" s="693"/>
      <c r="JWE35" s="693"/>
      <c r="JWF35" s="693"/>
      <c r="JWG35" s="693"/>
      <c r="JWH35" s="693"/>
      <c r="JWI35" s="693"/>
      <c r="JWJ35" s="693"/>
      <c r="JWK35" s="693"/>
      <c r="JWL35" s="693"/>
      <c r="JWM35" s="693"/>
      <c r="JWN35" s="693"/>
      <c r="JWO35" s="693"/>
      <c r="JWP35" s="693"/>
      <c r="JWQ35" s="693"/>
      <c r="JWR35" s="693"/>
      <c r="JWS35" s="693"/>
      <c r="JWT35" s="693"/>
      <c r="JWU35" s="693"/>
      <c r="JWV35" s="693"/>
      <c r="JWW35" s="693"/>
      <c r="JWX35" s="693"/>
      <c r="JWY35" s="693"/>
      <c r="JWZ35" s="693"/>
      <c r="JXA35" s="693"/>
      <c r="JXB35" s="693"/>
      <c r="JXC35" s="693"/>
      <c r="JXD35" s="693"/>
      <c r="JXE35" s="693"/>
      <c r="JXF35" s="693"/>
      <c r="JXG35" s="693"/>
      <c r="JXH35" s="693"/>
      <c r="JXI35" s="693"/>
      <c r="JXJ35" s="693"/>
      <c r="JXK35" s="693"/>
      <c r="JXL35" s="693"/>
      <c r="JXM35" s="693"/>
      <c r="JXN35" s="693"/>
      <c r="JXO35" s="693"/>
      <c r="JXP35" s="693"/>
      <c r="JXQ35" s="693"/>
      <c r="JXR35" s="693"/>
      <c r="JXS35" s="693"/>
      <c r="JXT35" s="693"/>
      <c r="JXU35" s="693"/>
      <c r="JXV35" s="693"/>
      <c r="JXW35" s="693"/>
      <c r="JXX35" s="693"/>
      <c r="JXY35" s="693"/>
      <c r="JXZ35" s="693"/>
      <c r="JYA35" s="693"/>
      <c r="JYB35" s="693"/>
      <c r="JYC35" s="693"/>
      <c r="JYD35" s="693"/>
      <c r="JYE35" s="693"/>
      <c r="JYF35" s="693"/>
      <c r="JYG35" s="693"/>
      <c r="JYH35" s="693"/>
      <c r="JYI35" s="693"/>
      <c r="JYJ35" s="693"/>
      <c r="JYK35" s="693"/>
      <c r="JYL35" s="693"/>
      <c r="JYM35" s="693"/>
      <c r="JYN35" s="693"/>
      <c r="JYO35" s="693"/>
      <c r="JYP35" s="693"/>
      <c r="JYQ35" s="693"/>
      <c r="JYR35" s="693"/>
      <c r="JYS35" s="693"/>
      <c r="JYT35" s="693"/>
      <c r="JYU35" s="693"/>
      <c r="JYV35" s="693"/>
      <c r="JYW35" s="693"/>
      <c r="JYX35" s="693"/>
      <c r="JYY35" s="693"/>
      <c r="JYZ35" s="693"/>
      <c r="JZA35" s="693"/>
      <c r="JZB35" s="693"/>
      <c r="JZC35" s="693"/>
      <c r="JZD35" s="693"/>
      <c r="JZE35" s="693"/>
      <c r="JZF35" s="693"/>
      <c r="JZG35" s="693"/>
      <c r="JZH35" s="693"/>
      <c r="JZI35" s="693"/>
      <c r="JZJ35" s="693"/>
      <c r="JZK35" s="693"/>
      <c r="JZL35" s="693"/>
      <c r="JZM35" s="693"/>
      <c r="JZN35" s="693"/>
      <c r="JZO35" s="693"/>
      <c r="JZP35" s="693"/>
      <c r="JZQ35" s="693"/>
      <c r="JZR35" s="693"/>
      <c r="JZS35" s="693"/>
      <c r="JZT35" s="693"/>
      <c r="JZU35" s="693"/>
      <c r="JZV35" s="693"/>
      <c r="JZW35" s="693"/>
      <c r="JZX35" s="693"/>
      <c r="JZY35" s="693"/>
      <c r="JZZ35" s="693"/>
      <c r="KAA35" s="693"/>
      <c r="KAB35" s="693"/>
      <c r="KAC35" s="693"/>
      <c r="KAD35" s="693"/>
      <c r="KAE35" s="693"/>
      <c r="KAF35" s="693"/>
      <c r="KAG35" s="693"/>
      <c r="KAH35" s="693"/>
      <c r="KAI35" s="693"/>
      <c r="KAJ35" s="693"/>
      <c r="KAK35" s="693"/>
      <c r="KAL35" s="693"/>
      <c r="KAM35" s="693"/>
      <c r="KAN35" s="693"/>
      <c r="KAO35" s="693"/>
      <c r="KAP35" s="693"/>
      <c r="KAQ35" s="693"/>
      <c r="KAR35" s="693"/>
      <c r="KAS35" s="693"/>
      <c r="KAT35" s="693"/>
      <c r="KAU35" s="693"/>
      <c r="KAV35" s="693"/>
      <c r="KAW35" s="693"/>
      <c r="KAX35" s="693"/>
      <c r="KAY35" s="693"/>
      <c r="KAZ35" s="693"/>
      <c r="KBA35" s="693"/>
      <c r="KBB35" s="693"/>
      <c r="KBC35" s="693"/>
      <c r="KBD35" s="693"/>
      <c r="KBE35" s="693"/>
      <c r="KBF35" s="693"/>
      <c r="KBG35" s="693"/>
      <c r="KBH35" s="693"/>
      <c r="KBI35" s="693"/>
      <c r="KBJ35" s="693"/>
      <c r="KBK35" s="693"/>
      <c r="KBL35" s="693"/>
      <c r="KBM35" s="693"/>
      <c r="KBN35" s="693"/>
      <c r="KBO35" s="693"/>
      <c r="KBP35" s="693"/>
      <c r="KBQ35" s="693"/>
      <c r="KBR35" s="693"/>
      <c r="KBS35" s="693"/>
      <c r="KBT35" s="693"/>
      <c r="KBU35" s="693"/>
      <c r="KBV35" s="693"/>
      <c r="KBW35" s="693"/>
      <c r="KBX35" s="693"/>
      <c r="KBY35" s="693"/>
      <c r="KBZ35" s="693"/>
      <c r="KCA35" s="693"/>
      <c r="KCB35" s="693"/>
      <c r="KCC35" s="693"/>
      <c r="KCD35" s="693"/>
      <c r="KCE35" s="693"/>
      <c r="KCF35" s="693"/>
      <c r="KCG35" s="693"/>
      <c r="KCH35" s="693"/>
      <c r="KCI35" s="693"/>
      <c r="KCJ35" s="693"/>
      <c r="KCK35" s="693"/>
      <c r="KCL35" s="693"/>
      <c r="KCM35" s="693"/>
      <c r="KCN35" s="693"/>
      <c r="KCO35" s="693"/>
      <c r="KCP35" s="693"/>
      <c r="KCQ35" s="693"/>
      <c r="KCR35" s="693"/>
      <c r="KCS35" s="693"/>
      <c r="KCT35" s="693"/>
      <c r="KCU35" s="693"/>
      <c r="KCV35" s="693"/>
      <c r="KCW35" s="693"/>
      <c r="KCX35" s="693"/>
      <c r="KCY35" s="693"/>
      <c r="KCZ35" s="693"/>
      <c r="KDA35" s="693"/>
      <c r="KDB35" s="693"/>
      <c r="KDC35" s="693"/>
      <c r="KDD35" s="693"/>
      <c r="KDE35" s="693"/>
      <c r="KDF35" s="693"/>
      <c r="KDG35" s="693"/>
      <c r="KDH35" s="693"/>
      <c r="KDI35" s="693"/>
      <c r="KDJ35" s="693"/>
      <c r="KDK35" s="693"/>
      <c r="KDL35" s="693"/>
      <c r="KDM35" s="693"/>
      <c r="KDN35" s="693"/>
      <c r="KDO35" s="693"/>
      <c r="KDP35" s="693"/>
      <c r="KDQ35" s="693"/>
      <c r="KDR35" s="693"/>
      <c r="KDS35" s="693"/>
      <c r="KDT35" s="693"/>
      <c r="KDU35" s="693"/>
      <c r="KDV35" s="693"/>
      <c r="KDW35" s="693"/>
      <c r="KDX35" s="693"/>
      <c r="KDY35" s="693"/>
      <c r="KDZ35" s="693"/>
      <c r="KEA35" s="693"/>
      <c r="KEB35" s="693"/>
      <c r="KEC35" s="693"/>
      <c r="KED35" s="693"/>
      <c r="KEE35" s="693"/>
      <c r="KEF35" s="693"/>
      <c r="KEG35" s="693"/>
      <c r="KEH35" s="693"/>
      <c r="KEI35" s="693"/>
      <c r="KEJ35" s="693"/>
      <c r="KEK35" s="693"/>
      <c r="KEL35" s="693"/>
      <c r="KEM35" s="693"/>
      <c r="KEN35" s="693"/>
      <c r="KEO35" s="693"/>
      <c r="KEP35" s="693"/>
      <c r="KEQ35" s="693"/>
      <c r="KER35" s="693"/>
      <c r="KES35" s="693"/>
      <c r="KET35" s="693"/>
      <c r="KEU35" s="693"/>
      <c r="KEV35" s="693"/>
      <c r="KEW35" s="693"/>
      <c r="KEX35" s="693"/>
      <c r="KEY35" s="693"/>
      <c r="KEZ35" s="693"/>
      <c r="KFA35" s="693"/>
      <c r="KFB35" s="693"/>
      <c r="KFC35" s="693"/>
      <c r="KFD35" s="693"/>
      <c r="KFE35" s="693"/>
      <c r="KFF35" s="693"/>
      <c r="KFG35" s="693"/>
      <c r="KFH35" s="693"/>
      <c r="KFI35" s="693"/>
      <c r="KFJ35" s="693"/>
      <c r="KFK35" s="693"/>
      <c r="KFL35" s="693"/>
      <c r="KFM35" s="693"/>
      <c r="KFN35" s="693"/>
      <c r="KFO35" s="693"/>
      <c r="KFP35" s="693"/>
      <c r="KFQ35" s="693"/>
      <c r="KFR35" s="693"/>
      <c r="KFS35" s="693"/>
      <c r="KFT35" s="693"/>
      <c r="KFU35" s="693"/>
      <c r="KFV35" s="693"/>
      <c r="KFW35" s="693"/>
      <c r="KFX35" s="693"/>
      <c r="KFY35" s="693"/>
      <c r="KFZ35" s="693"/>
      <c r="KGA35" s="693"/>
      <c r="KGB35" s="693"/>
      <c r="KGC35" s="693"/>
      <c r="KGD35" s="693"/>
      <c r="KGE35" s="693"/>
      <c r="KGF35" s="693"/>
      <c r="KGG35" s="693"/>
      <c r="KGH35" s="693"/>
      <c r="KGI35" s="693"/>
      <c r="KGJ35" s="693"/>
      <c r="KGK35" s="693"/>
      <c r="KGL35" s="693"/>
      <c r="KGM35" s="693"/>
      <c r="KGN35" s="693"/>
      <c r="KGO35" s="693"/>
      <c r="KGP35" s="693"/>
      <c r="KGQ35" s="693"/>
      <c r="KGR35" s="693"/>
      <c r="KGS35" s="693"/>
      <c r="KGT35" s="693"/>
      <c r="KGU35" s="693"/>
      <c r="KGV35" s="693"/>
      <c r="KGW35" s="693"/>
      <c r="KGX35" s="693"/>
      <c r="KGY35" s="693"/>
      <c r="KGZ35" s="693"/>
      <c r="KHA35" s="693"/>
      <c r="KHB35" s="693"/>
      <c r="KHC35" s="693"/>
      <c r="KHD35" s="693"/>
      <c r="KHE35" s="693"/>
      <c r="KHF35" s="693"/>
      <c r="KHG35" s="693"/>
      <c r="KHH35" s="693"/>
      <c r="KHI35" s="693"/>
      <c r="KHJ35" s="693"/>
      <c r="KHK35" s="693"/>
      <c r="KHL35" s="693"/>
      <c r="KHM35" s="693"/>
      <c r="KHN35" s="693"/>
      <c r="KHO35" s="693"/>
      <c r="KHP35" s="693"/>
      <c r="KHQ35" s="693"/>
      <c r="KHR35" s="693"/>
      <c r="KHS35" s="693"/>
      <c r="KHT35" s="693"/>
      <c r="KHU35" s="693"/>
      <c r="KHV35" s="693"/>
      <c r="KHW35" s="693"/>
      <c r="KHX35" s="693"/>
      <c r="KHY35" s="693"/>
      <c r="KHZ35" s="693"/>
      <c r="KIA35" s="693"/>
      <c r="KIB35" s="693"/>
      <c r="KIC35" s="693"/>
      <c r="KID35" s="693"/>
      <c r="KIE35" s="693"/>
      <c r="KIF35" s="693"/>
      <c r="KIG35" s="693"/>
      <c r="KIH35" s="693"/>
      <c r="KII35" s="693"/>
      <c r="KIJ35" s="693"/>
      <c r="KIK35" s="693"/>
      <c r="KIL35" s="693"/>
      <c r="KIM35" s="693"/>
      <c r="KIN35" s="693"/>
      <c r="KIO35" s="693"/>
      <c r="KIP35" s="693"/>
      <c r="KIQ35" s="693"/>
      <c r="KIR35" s="693"/>
      <c r="KIS35" s="693"/>
      <c r="KIT35" s="693"/>
      <c r="KIU35" s="693"/>
      <c r="KIV35" s="693"/>
      <c r="KIW35" s="693"/>
      <c r="KIX35" s="693"/>
      <c r="KIY35" s="693"/>
      <c r="KIZ35" s="693"/>
      <c r="KJA35" s="693"/>
      <c r="KJB35" s="693"/>
      <c r="KJC35" s="693"/>
      <c r="KJD35" s="693"/>
      <c r="KJE35" s="693"/>
      <c r="KJF35" s="693"/>
      <c r="KJG35" s="693"/>
      <c r="KJH35" s="693"/>
      <c r="KJI35" s="693"/>
      <c r="KJJ35" s="693"/>
      <c r="KJK35" s="693"/>
      <c r="KJL35" s="693"/>
      <c r="KJM35" s="693"/>
      <c r="KJN35" s="693"/>
      <c r="KJO35" s="693"/>
      <c r="KJP35" s="693"/>
      <c r="KJQ35" s="693"/>
      <c r="KJR35" s="693"/>
      <c r="KJS35" s="693"/>
      <c r="KJT35" s="693"/>
      <c r="KJU35" s="693"/>
      <c r="KJV35" s="693"/>
      <c r="KJW35" s="693"/>
      <c r="KJX35" s="693"/>
      <c r="KJY35" s="693"/>
      <c r="KJZ35" s="693"/>
      <c r="KKA35" s="693"/>
      <c r="KKB35" s="693"/>
      <c r="KKC35" s="693"/>
      <c r="KKD35" s="693"/>
      <c r="KKE35" s="693"/>
      <c r="KKF35" s="693"/>
      <c r="KKG35" s="693"/>
      <c r="KKH35" s="693"/>
      <c r="KKI35" s="693"/>
      <c r="KKJ35" s="693"/>
      <c r="KKK35" s="693"/>
      <c r="KKL35" s="693"/>
      <c r="KKM35" s="693"/>
      <c r="KKN35" s="693"/>
      <c r="KKO35" s="693"/>
      <c r="KKP35" s="693"/>
      <c r="KKQ35" s="693"/>
      <c r="KKR35" s="693"/>
      <c r="KKS35" s="693"/>
      <c r="KKT35" s="693"/>
      <c r="KKU35" s="693"/>
      <c r="KKV35" s="693"/>
      <c r="KKW35" s="693"/>
      <c r="KKX35" s="693"/>
      <c r="KKY35" s="693"/>
      <c r="KKZ35" s="693"/>
      <c r="KLA35" s="693"/>
      <c r="KLB35" s="693"/>
      <c r="KLC35" s="693"/>
      <c r="KLD35" s="693"/>
      <c r="KLE35" s="693"/>
      <c r="KLF35" s="693"/>
      <c r="KLG35" s="693"/>
      <c r="KLH35" s="693"/>
      <c r="KLI35" s="693"/>
      <c r="KLJ35" s="693"/>
      <c r="KLK35" s="693"/>
      <c r="KLL35" s="693"/>
      <c r="KLM35" s="693"/>
      <c r="KLN35" s="693"/>
      <c r="KLO35" s="693"/>
      <c r="KLP35" s="693"/>
      <c r="KLQ35" s="693"/>
      <c r="KLR35" s="693"/>
      <c r="KLS35" s="693"/>
      <c r="KLT35" s="693"/>
      <c r="KLU35" s="693"/>
      <c r="KLV35" s="693"/>
      <c r="KLW35" s="693"/>
      <c r="KLX35" s="693"/>
      <c r="KLY35" s="693"/>
      <c r="KLZ35" s="693"/>
      <c r="KMA35" s="693"/>
      <c r="KMB35" s="693"/>
      <c r="KMC35" s="693"/>
      <c r="KMD35" s="693"/>
      <c r="KME35" s="693"/>
      <c r="KMF35" s="693"/>
      <c r="KMG35" s="693"/>
      <c r="KMH35" s="693"/>
      <c r="KMI35" s="693"/>
      <c r="KMJ35" s="693"/>
      <c r="KMK35" s="693"/>
      <c r="KML35" s="693"/>
      <c r="KMM35" s="693"/>
      <c r="KMN35" s="693"/>
      <c r="KMO35" s="693"/>
      <c r="KMP35" s="693"/>
      <c r="KMQ35" s="693"/>
      <c r="KMR35" s="693"/>
      <c r="KMS35" s="693"/>
      <c r="KMT35" s="693"/>
      <c r="KMU35" s="693"/>
      <c r="KMV35" s="693"/>
      <c r="KMW35" s="693"/>
      <c r="KMX35" s="693"/>
      <c r="KMY35" s="693"/>
      <c r="KMZ35" s="693"/>
      <c r="KNA35" s="693"/>
      <c r="KNB35" s="693"/>
      <c r="KNC35" s="693"/>
      <c r="KND35" s="693"/>
      <c r="KNE35" s="693"/>
      <c r="KNF35" s="693"/>
      <c r="KNG35" s="693"/>
      <c r="KNH35" s="693"/>
      <c r="KNI35" s="693"/>
      <c r="KNJ35" s="693"/>
      <c r="KNK35" s="693"/>
      <c r="KNL35" s="693"/>
      <c r="KNM35" s="693"/>
      <c r="KNN35" s="693"/>
      <c r="KNO35" s="693"/>
      <c r="KNP35" s="693"/>
      <c r="KNQ35" s="693"/>
      <c r="KNR35" s="693"/>
      <c r="KNS35" s="693"/>
      <c r="KNT35" s="693"/>
      <c r="KNU35" s="693"/>
      <c r="KNV35" s="693"/>
      <c r="KNW35" s="693"/>
      <c r="KNX35" s="693"/>
      <c r="KNY35" s="693"/>
      <c r="KNZ35" s="693"/>
      <c r="KOA35" s="693"/>
      <c r="KOB35" s="693"/>
      <c r="KOC35" s="693"/>
      <c r="KOD35" s="693"/>
      <c r="KOE35" s="693"/>
      <c r="KOF35" s="693"/>
      <c r="KOG35" s="693"/>
      <c r="KOH35" s="693"/>
      <c r="KOI35" s="693"/>
      <c r="KOJ35" s="693"/>
      <c r="KOK35" s="693"/>
      <c r="KOL35" s="693"/>
      <c r="KOM35" s="693"/>
      <c r="KON35" s="693"/>
      <c r="KOO35" s="693"/>
      <c r="KOP35" s="693"/>
      <c r="KOQ35" s="693"/>
      <c r="KOR35" s="693"/>
      <c r="KOS35" s="693"/>
      <c r="KOT35" s="693"/>
      <c r="KOU35" s="693"/>
      <c r="KOV35" s="693"/>
      <c r="KOW35" s="693"/>
      <c r="KOX35" s="693"/>
      <c r="KOY35" s="693"/>
      <c r="KOZ35" s="693"/>
      <c r="KPA35" s="693"/>
      <c r="KPB35" s="693"/>
      <c r="KPC35" s="693"/>
      <c r="KPD35" s="693"/>
      <c r="KPE35" s="693"/>
      <c r="KPF35" s="693"/>
      <c r="KPG35" s="693"/>
      <c r="KPH35" s="693"/>
      <c r="KPI35" s="693"/>
      <c r="KPJ35" s="693"/>
      <c r="KPK35" s="693"/>
      <c r="KPL35" s="693"/>
      <c r="KPM35" s="693"/>
      <c r="KPN35" s="693"/>
      <c r="KPO35" s="693"/>
      <c r="KPP35" s="693"/>
      <c r="KPQ35" s="693"/>
      <c r="KPR35" s="693"/>
      <c r="KPS35" s="693"/>
      <c r="KPT35" s="693"/>
      <c r="KPU35" s="693"/>
      <c r="KPV35" s="693"/>
      <c r="KPW35" s="693"/>
      <c r="KPX35" s="693"/>
      <c r="KPY35" s="693"/>
      <c r="KPZ35" s="693"/>
      <c r="KQA35" s="693"/>
      <c r="KQB35" s="693"/>
      <c r="KQC35" s="693"/>
      <c r="KQD35" s="693"/>
      <c r="KQE35" s="693"/>
      <c r="KQF35" s="693"/>
      <c r="KQG35" s="693"/>
      <c r="KQH35" s="693"/>
      <c r="KQI35" s="693"/>
      <c r="KQJ35" s="693"/>
      <c r="KQK35" s="693"/>
      <c r="KQL35" s="693"/>
      <c r="KQM35" s="693"/>
      <c r="KQN35" s="693"/>
      <c r="KQO35" s="693"/>
      <c r="KQP35" s="693"/>
      <c r="KQQ35" s="693"/>
      <c r="KQR35" s="693"/>
      <c r="KQS35" s="693"/>
      <c r="KQT35" s="693"/>
      <c r="KQU35" s="693"/>
      <c r="KQV35" s="693"/>
      <c r="KQW35" s="693"/>
      <c r="KQX35" s="693"/>
      <c r="KQY35" s="693"/>
      <c r="KQZ35" s="693"/>
      <c r="KRA35" s="693"/>
      <c r="KRB35" s="693"/>
      <c r="KRC35" s="693"/>
      <c r="KRD35" s="693"/>
      <c r="KRE35" s="693"/>
      <c r="KRF35" s="693"/>
      <c r="KRG35" s="693"/>
      <c r="KRH35" s="693"/>
      <c r="KRI35" s="693"/>
      <c r="KRJ35" s="693"/>
      <c r="KRK35" s="693"/>
      <c r="KRL35" s="693"/>
      <c r="KRM35" s="693"/>
      <c r="KRN35" s="693"/>
      <c r="KRO35" s="693"/>
      <c r="KRP35" s="693"/>
      <c r="KRQ35" s="693"/>
      <c r="KRR35" s="693"/>
      <c r="KRS35" s="693"/>
      <c r="KRT35" s="693"/>
      <c r="KRU35" s="693"/>
      <c r="KRV35" s="693"/>
      <c r="KRW35" s="693"/>
      <c r="KRX35" s="693"/>
      <c r="KRY35" s="693"/>
      <c r="KRZ35" s="693"/>
      <c r="KSA35" s="693"/>
      <c r="KSB35" s="693"/>
      <c r="KSC35" s="693"/>
      <c r="KSD35" s="693"/>
      <c r="KSE35" s="693"/>
      <c r="KSF35" s="693"/>
      <c r="KSG35" s="693"/>
      <c r="KSH35" s="693"/>
      <c r="KSI35" s="693"/>
      <c r="KSJ35" s="693"/>
      <c r="KSK35" s="693"/>
      <c r="KSL35" s="693"/>
      <c r="KSM35" s="693"/>
      <c r="KSN35" s="693"/>
      <c r="KSO35" s="693"/>
      <c r="KSP35" s="693"/>
      <c r="KSQ35" s="693"/>
      <c r="KSR35" s="693"/>
      <c r="KSS35" s="693"/>
      <c r="KST35" s="693"/>
      <c r="KSU35" s="693"/>
      <c r="KSV35" s="693"/>
      <c r="KSW35" s="693"/>
      <c r="KSX35" s="693"/>
      <c r="KSY35" s="693"/>
      <c r="KSZ35" s="693"/>
      <c r="KTA35" s="693"/>
      <c r="KTB35" s="693"/>
      <c r="KTC35" s="693"/>
      <c r="KTD35" s="693"/>
      <c r="KTE35" s="693"/>
      <c r="KTF35" s="693"/>
      <c r="KTG35" s="693"/>
      <c r="KTH35" s="693"/>
      <c r="KTI35" s="693"/>
      <c r="KTJ35" s="693"/>
      <c r="KTK35" s="693"/>
      <c r="KTL35" s="693"/>
      <c r="KTM35" s="693"/>
      <c r="KTN35" s="693"/>
      <c r="KTO35" s="693"/>
      <c r="KTP35" s="693"/>
      <c r="KTQ35" s="693"/>
      <c r="KTR35" s="693"/>
      <c r="KTS35" s="693"/>
      <c r="KTT35" s="693"/>
      <c r="KTU35" s="693"/>
      <c r="KTV35" s="693"/>
      <c r="KTW35" s="693"/>
      <c r="KTX35" s="693"/>
      <c r="KTY35" s="693"/>
      <c r="KTZ35" s="693"/>
      <c r="KUA35" s="693"/>
      <c r="KUB35" s="693"/>
      <c r="KUC35" s="693"/>
      <c r="KUD35" s="693"/>
      <c r="KUE35" s="693"/>
      <c r="KUF35" s="693"/>
      <c r="KUG35" s="693"/>
      <c r="KUH35" s="693"/>
      <c r="KUI35" s="693"/>
      <c r="KUJ35" s="693"/>
      <c r="KUK35" s="693"/>
      <c r="KUL35" s="693"/>
      <c r="KUM35" s="693"/>
      <c r="KUN35" s="693"/>
      <c r="KUO35" s="693"/>
      <c r="KUP35" s="693"/>
      <c r="KUQ35" s="693"/>
      <c r="KUR35" s="693"/>
      <c r="KUS35" s="693"/>
      <c r="KUT35" s="693"/>
      <c r="KUU35" s="693"/>
      <c r="KUV35" s="693"/>
      <c r="KUW35" s="693"/>
      <c r="KUX35" s="693"/>
      <c r="KUY35" s="693"/>
      <c r="KUZ35" s="693"/>
      <c r="KVA35" s="693"/>
      <c r="KVB35" s="693"/>
      <c r="KVC35" s="693"/>
      <c r="KVD35" s="693"/>
      <c r="KVE35" s="693"/>
      <c r="KVF35" s="693"/>
      <c r="KVG35" s="693"/>
      <c r="KVH35" s="693"/>
      <c r="KVI35" s="693"/>
      <c r="KVJ35" s="693"/>
      <c r="KVK35" s="693"/>
      <c r="KVL35" s="693"/>
      <c r="KVM35" s="693"/>
      <c r="KVN35" s="693"/>
      <c r="KVO35" s="693"/>
      <c r="KVP35" s="693"/>
      <c r="KVQ35" s="693"/>
      <c r="KVR35" s="693"/>
      <c r="KVS35" s="693"/>
      <c r="KVT35" s="693"/>
      <c r="KVU35" s="693"/>
      <c r="KVV35" s="693"/>
      <c r="KVW35" s="693"/>
      <c r="KVX35" s="693"/>
      <c r="KVY35" s="693"/>
      <c r="KVZ35" s="693"/>
      <c r="KWA35" s="693"/>
      <c r="KWB35" s="693"/>
      <c r="KWC35" s="693"/>
      <c r="KWD35" s="693"/>
      <c r="KWE35" s="693"/>
      <c r="KWF35" s="693"/>
      <c r="KWG35" s="693"/>
      <c r="KWH35" s="693"/>
      <c r="KWI35" s="693"/>
      <c r="KWJ35" s="693"/>
      <c r="KWK35" s="693"/>
      <c r="KWL35" s="693"/>
      <c r="KWM35" s="693"/>
      <c r="KWN35" s="693"/>
      <c r="KWO35" s="693"/>
      <c r="KWP35" s="693"/>
      <c r="KWQ35" s="693"/>
      <c r="KWR35" s="693"/>
      <c r="KWS35" s="693"/>
      <c r="KWT35" s="693"/>
      <c r="KWU35" s="693"/>
      <c r="KWV35" s="693"/>
      <c r="KWW35" s="693"/>
      <c r="KWX35" s="693"/>
      <c r="KWY35" s="693"/>
      <c r="KWZ35" s="693"/>
      <c r="KXA35" s="693"/>
      <c r="KXB35" s="693"/>
      <c r="KXC35" s="693"/>
      <c r="KXD35" s="693"/>
      <c r="KXE35" s="693"/>
      <c r="KXF35" s="693"/>
      <c r="KXG35" s="693"/>
      <c r="KXH35" s="693"/>
      <c r="KXI35" s="693"/>
      <c r="KXJ35" s="693"/>
      <c r="KXK35" s="693"/>
      <c r="KXL35" s="693"/>
      <c r="KXM35" s="693"/>
      <c r="KXN35" s="693"/>
      <c r="KXO35" s="693"/>
      <c r="KXP35" s="693"/>
      <c r="KXQ35" s="693"/>
      <c r="KXR35" s="693"/>
      <c r="KXS35" s="693"/>
      <c r="KXT35" s="693"/>
      <c r="KXU35" s="693"/>
      <c r="KXV35" s="693"/>
      <c r="KXW35" s="693"/>
      <c r="KXX35" s="693"/>
      <c r="KXY35" s="693"/>
      <c r="KXZ35" s="693"/>
      <c r="KYA35" s="693"/>
      <c r="KYB35" s="693"/>
      <c r="KYC35" s="693"/>
      <c r="KYD35" s="693"/>
      <c r="KYE35" s="693"/>
      <c r="KYF35" s="693"/>
      <c r="KYG35" s="693"/>
      <c r="KYH35" s="693"/>
      <c r="KYI35" s="693"/>
      <c r="KYJ35" s="693"/>
      <c r="KYK35" s="693"/>
      <c r="KYL35" s="693"/>
      <c r="KYM35" s="693"/>
      <c r="KYN35" s="693"/>
      <c r="KYO35" s="693"/>
      <c r="KYP35" s="693"/>
      <c r="KYQ35" s="693"/>
      <c r="KYR35" s="693"/>
      <c r="KYS35" s="693"/>
      <c r="KYT35" s="693"/>
      <c r="KYU35" s="693"/>
      <c r="KYV35" s="693"/>
      <c r="KYW35" s="693"/>
      <c r="KYX35" s="693"/>
      <c r="KYY35" s="693"/>
      <c r="KYZ35" s="693"/>
      <c r="KZA35" s="693"/>
      <c r="KZB35" s="693"/>
      <c r="KZC35" s="693"/>
      <c r="KZD35" s="693"/>
      <c r="KZE35" s="693"/>
      <c r="KZF35" s="693"/>
      <c r="KZG35" s="693"/>
      <c r="KZH35" s="693"/>
      <c r="KZI35" s="693"/>
      <c r="KZJ35" s="693"/>
      <c r="KZK35" s="693"/>
      <c r="KZL35" s="693"/>
      <c r="KZM35" s="693"/>
      <c r="KZN35" s="693"/>
      <c r="KZO35" s="693"/>
      <c r="KZP35" s="693"/>
      <c r="KZQ35" s="693"/>
      <c r="KZR35" s="693"/>
      <c r="KZS35" s="693"/>
      <c r="KZT35" s="693"/>
      <c r="KZU35" s="693"/>
      <c r="KZV35" s="693"/>
      <c r="KZW35" s="693"/>
      <c r="KZX35" s="693"/>
      <c r="KZY35" s="693"/>
      <c r="KZZ35" s="693"/>
      <c r="LAA35" s="693"/>
      <c r="LAB35" s="693"/>
      <c r="LAC35" s="693"/>
      <c r="LAD35" s="693"/>
      <c r="LAE35" s="693"/>
      <c r="LAF35" s="693"/>
      <c r="LAG35" s="693"/>
      <c r="LAH35" s="693"/>
      <c r="LAI35" s="693"/>
      <c r="LAJ35" s="693"/>
      <c r="LAK35" s="693"/>
      <c r="LAL35" s="693"/>
      <c r="LAM35" s="693"/>
      <c r="LAN35" s="693"/>
      <c r="LAO35" s="693"/>
      <c r="LAP35" s="693"/>
      <c r="LAQ35" s="693"/>
      <c r="LAR35" s="693"/>
      <c r="LAS35" s="693"/>
      <c r="LAT35" s="693"/>
      <c r="LAU35" s="693"/>
      <c r="LAV35" s="693"/>
      <c r="LAW35" s="693"/>
      <c r="LAX35" s="693"/>
      <c r="LAY35" s="693"/>
      <c r="LAZ35" s="693"/>
      <c r="LBA35" s="693"/>
      <c r="LBB35" s="693"/>
      <c r="LBC35" s="693"/>
      <c r="LBD35" s="693"/>
      <c r="LBE35" s="693"/>
      <c r="LBF35" s="693"/>
      <c r="LBG35" s="693"/>
      <c r="LBH35" s="693"/>
      <c r="LBI35" s="693"/>
      <c r="LBJ35" s="693"/>
      <c r="LBK35" s="693"/>
      <c r="LBL35" s="693"/>
      <c r="LBM35" s="693"/>
      <c r="LBN35" s="693"/>
      <c r="LBO35" s="693"/>
      <c r="LBP35" s="693"/>
      <c r="LBQ35" s="693"/>
      <c r="LBR35" s="693"/>
      <c r="LBS35" s="693"/>
      <c r="LBT35" s="693"/>
      <c r="LBU35" s="693"/>
      <c r="LBV35" s="693"/>
      <c r="LBW35" s="693"/>
      <c r="LBX35" s="693"/>
      <c r="LBY35" s="693"/>
      <c r="LBZ35" s="693"/>
      <c r="LCA35" s="693"/>
      <c r="LCB35" s="693"/>
      <c r="LCC35" s="693"/>
      <c r="LCD35" s="693"/>
      <c r="LCE35" s="693"/>
      <c r="LCF35" s="693"/>
      <c r="LCG35" s="693"/>
      <c r="LCH35" s="693"/>
      <c r="LCI35" s="693"/>
      <c r="LCJ35" s="693"/>
      <c r="LCK35" s="693"/>
      <c r="LCL35" s="693"/>
      <c r="LCM35" s="693"/>
      <c r="LCN35" s="693"/>
      <c r="LCO35" s="693"/>
      <c r="LCP35" s="693"/>
      <c r="LCQ35" s="693"/>
      <c r="LCR35" s="693"/>
      <c r="LCS35" s="693"/>
      <c r="LCT35" s="693"/>
      <c r="LCU35" s="693"/>
      <c r="LCV35" s="693"/>
      <c r="LCW35" s="693"/>
      <c r="LCX35" s="693"/>
      <c r="LCY35" s="693"/>
      <c r="LCZ35" s="693"/>
      <c r="LDA35" s="693"/>
      <c r="LDB35" s="693"/>
      <c r="LDC35" s="693"/>
      <c r="LDD35" s="693"/>
      <c r="LDE35" s="693"/>
      <c r="LDF35" s="693"/>
      <c r="LDG35" s="693"/>
      <c r="LDH35" s="693"/>
      <c r="LDI35" s="693"/>
      <c r="LDJ35" s="693"/>
      <c r="LDK35" s="693"/>
      <c r="LDL35" s="693"/>
      <c r="LDM35" s="693"/>
      <c r="LDN35" s="693"/>
      <c r="LDO35" s="693"/>
      <c r="LDP35" s="693"/>
      <c r="LDQ35" s="693"/>
      <c r="LDR35" s="693"/>
      <c r="LDS35" s="693"/>
      <c r="LDT35" s="693"/>
      <c r="LDU35" s="693"/>
      <c r="LDV35" s="693"/>
      <c r="LDW35" s="693"/>
      <c r="LDX35" s="693"/>
      <c r="LDY35" s="693"/>
      <c r="LDZ35" s="693"/>
      <c r="LEA35" s="693"/>
      <c r="LEB35" s="693"/>
      <c r="LEC35" s="693"/>
      <c r="LED35" s="693"/>
      <c r="LEE35" s="693"/>
      <c r="LEF35" s="693"/>
      <c r="LEG35" s="693"/>
      <c r="LEH35" s="693"/>
      <c r="LEI35" s="693"/>
      <c r="LEJ35" s="693"/>
      <c r="LEK35" s="693"/>
      <c r="LEL35" s="693"/>
      <c r="LEM35" s="693"/>
      <c r="LEN35" s="693"/>
      <c r="LEO35" s="693"/>
      <c r="LEP35" s="693"/>
      <c r="LEQ35" s="693"/>
      <c r="LER35" s="693"/>
      <c r="LES35" s="693"/>
      <c r="LET35" s="693"/>
      <c r="LEU35" s="693"/>
      <c r="LEV35" s="693"/>
      <c r="LEW35" s="693"/>
      <c r="LEX35" s="693"/>
      <c r="LEY35" s="693"/>
      <c r="LEZ35" s="693"/>
      <c r="LFA35" s="693"/>
      <c r="LFB35" s="693"/>
      <c r="LFC35" s="693"/>
      <c r="LFD35" s="693"/>
      <c r="LFE35" s="693"/>
      <c r="LFF35" s="693"/>
      <c r="LFG35" s="693"/>
      <c r="LFH35" s="693"/>
      <c r="LFI35" s="693"/>
      <c r="LFJ35" s="693"/>
      <c r="LFK35" s="693"/>
      <c r="LFL35" s="693"/>
      <c r="LFM35" s="693"/>
      <c r="LFN35" s="693"/>
      <c r="LFO35" s="693"/>
      <c r="LFP35" s="693"/>
      <c r="LFQ35" s="693"/>
      <c r="LFR35" s="693"/>
      <c r="LFS35" s="693"/>
      <c r="LFT35" s="693"/>
      <c r="LFU35" s="693"/>
      <c r="LFV35" s="693"/>
      <c r="LFW35" s="693"/>
      <c r="LFX35" s="693"/>
      <c r="LFY35" s="693"/>
      <c r="LFZ35" s="693"/>
      <c r="LGA35" s="693"/>
      <c r="LGB35" s="693"/>
      <c r="LGC35" s="693"/>
      <c r="LGD35" s="693"/>
      <c r="LGE35" s="693"/>
      <c r="LGF35" s="693"/>
      <c r="LGG35" s="693"/>
      <c r="LGH35" s="693"/>
      <c r="LGI35" s="693"/>
      <c r="LGJ35" s="693"/>
      <c r="LGK35" s="693"/>
      <c r="LGL35" s="693"/>
      <c r="LGM35" s="693"/>
      <c r="LGN35" s="693"/>
      <c r="LGO35" s="693"/>
      <c r="LGP35" s="693"/>
      <c r="LGQ35" s="693"/>
      <c r="LGR35" s="693"/>
      <c r="LGS35" s="693"/>
      <c r="LGT35" s="693"/>
      <c r="LGU35" s="693"/>
      <c r="LGV35" s="693"/>
      <c r="LGW35" s="693"/>
      <c r="LGX35" s="693"/>
      <c r="LGY35" s="693"/>
      <c r="LGZ35" s="693"/>
      <c r="LHA35" s="693"/>
      <c r="LHB35" s="693"/>
      <c r="LHC35" s="693"/>
      <c r="LHD35" s="693"/>
      <c r="LHE35" s="693"/>
      <c r="LHF35" s="693"/>
      <c r="LHG35" s="693"/>
      <c r="LHH35" s="693"/>
      <c r="LHI35" s="693"/>
      <c r="LHJ35" s="693"/>
      <c r="LHK35" s="693"/>
      <c r="LHL35" s="693"/>
      <c r="LHM35" s="693"/>
      <c r="LHN35" s="693"/>
      <c r="LHO35" s="693"/>
      <c r="LHP35" s="693"/>
      <c r="LHQ35" s="693"/>
      <c r="LHR35" s="693"/>
      <c r="LHS35" s="693"/>
      <c r="LHT35" s="693"/>
      <c r="LHU35" s="693"/>
      <c r="LHV35" s="693"/>
      <c r="LHW35" s="693"/>
      <c r="LHX35" s="693"/>
      <c r="LHY35" s="693"/>
      <c r="LHZ35" s="693"/>
      <c r="LIA35" s="693"/>
      <c r="LIB35" s="693"/>
      <c r="LIC35" s="693"/>
      <c r="LID35" s="693"/>
      <c r="LIE35" s="693"/>
      <c r="LIF35" s="693"/>
      <c r="LIG35" s="693"/>
      <c r="LIH35" s="693"/>
      <c r="LII35" s="693"/>
      <c r="LIJ35" s="693"/>
      <c r="LIK35" s="693"/>
      <c r="LIL35" s="693"/>
      <c r="LIM35" s="693"/>
      <c r="LIN35" s="693"/>
      <c r="LIO35" s="693"/>
      <c r="LIP35" s="693"/>
      <c r="LIQ35" s="693"/>
      <c r="LIR35" s="693"/>
      <c r="LIS35" s="693"/>
      <c r="LIT35" s="693"/>
      <c r="LIU35" s="693"/>
      <c r="LIV35" s="693"/>
      <c r="LIW35" s="693"/>
      <c r="LIX35" s="693"/>
      <c r="LIY35" s="693"/>
      <c r="LIZ35" s="693"/>
      <c r="LJA35" s="693"/>
      <c r="LJB35" s="693"/>
      <c r="LJC35" s="693"/>
      <c r="LJD35" s="693"/>
      <c r="LJE35" s="693"/>
      <c r="LJF35" s="693"/>
      <c r="LJG35" s="693"/>
      <c r="LJH35" s="693"/>
      <c r="LJI35" s="693"/>
      <c r="LJJ35" s="693"/>
      <c r="LJK35" s="693"/>
      <c r="LJL35" s="693"/>
      <c r="LJM35" s="693"/>
      <c r="LJN35" s="693"/>
      <c r="LJO35" s="693"/>
      <c r="LJP35" s="693"/>
      <c r="LJQ35" s="693"/>
      <c r="LJR35" s="693"/>
      <c r="LJS35" s="693"/>
      <c r="LJT35" s="693"/>
      <c r="LJU35" s="693"/>
      <c r="LJV35" s="693"/>
      <c r="LJW35" s="693"/>
      <c r="LJX35" s="693"/>
      <c r="LJY35" s="693"/>
      <c r="LJZ35" s="693"/>
      <c r="LKA35" s="693"/>
      <c r="LKB35" s="693"/>
      <c r="LKC35" s="693"/>
      <c r="LKD35" s="693"/>
      <c r="LKE35" s="693"/>
      <c r="LKF35" s="693"/>
      <c r="LKG35" s="693"/>
      <c r="LKH35" s="693"/>
      <c r="LKI35" s="693"/>
      <c r="LKJ35" s="693"/>
      <c r="LKK35" s="693"/>
      <c r="LKL35" s="693"/>
      <c r="LKM35" s="693"/>
      <c r="LKN35" s="693"/>
      <c r="LKO35" s="693"/>
      <c r="LKP35" s="693"/>
      <c r="LKQ35" s="693"/>
      <c r="LKR35" s="693"/>
      <c r="LKS35" s="693"/>
      <c r="LKT35" s="693"/>
      <c r="LKU35" s="693"/>
      <c r="LKV35" s="693"/>
      <c r="LKW35" s="693"/>
      <c r="LKX35" s="693"/>
      <c r="LKY35" s="693"/>
      <c r="LKZ35" s="693"/>
      <c r="LLA35" s="693"/>
      <c r="LLB35" s="693"/>
      <c r="LLC35" s="693"/>
      <c r="LLD35" s="693"/>
      <c r="LLE35" s="693"/>
      <c r="LLF35" s="693"/>
      <c r="LLG35" s="693"/>
      <c r="LLH35" s="693"/>
      <c r="LLI35" s="693"/>
      <c r="LLJ35" s="693"/>
      <c r="LLK35" s="693"/>
      <c r="LLL35" s="693"/>
      <c r="LLM35" s="693"/>
      <c r="LLN35" s="693"/>
      <c r="LLO35" s="693"/>
      <c r="LLP35" s="693"/>
      <c r="LLQ35" s="693"/>
      <c r="LLR35" s="693"/>
      <c r="LLS35" s="693"/>
      <c r="LLT35" s="693"/>
      <c r="LLU35" s="693"/>
      <c r="LLV35" s="693"/>
      <c r="LLW35" s="693"/>
      <c r="LLX35" s="693"/>
      <c r="LLY35" s="693"/>
      <c r="LLZ35" s="693"/>
      <c r="LMA35" s="693"/>
      <c r="LMB35" s="693"/>
      <c r="LMC35" s="693"/>
      <c r="LMD35" s="693"/>
      <c r="LME35" s="693"/>
      <c r="LMF35" s="693"/>
      <c r="LMG35" s="693"/>
      <c r="LMH35" s="693"/>
      <c r="LMI35" s="693"/>
      <c r="LMJ35" s="693"/>
      <c r="LMK35" s="693"/>
      <c r="LML35" s="693"/>
      <c r="LMM35" s="693"/>
      <c r="LMN35" s="693"/>
      <c r="LMO35" s="693"/>
      <c r="LMP35" s="693"/>
      <c r="LMQ35" s="693"/>
      <c r="LMR35" s="693"/>
      <c r="LMS35" s="693"/>
      <c r="LMT35" s="693"/>
      <c r="LMU35" s="693"/>
      <c r="LMV35" s="693"/>
      <c r="LMW35" s="693"/>
      <c r="LMX35" s="693"/>
      <c r="LMY35" s="693"/>
      <c r="LMZ35" s="693"/>
      <c r="LNA35" s="693"/>
      <c r="LNB35" s="693"/>
      <c r="LNC35" s="693"/>
      <c r="LND35" s="693"/>
      <c r="LNE35" s="693"/>
      <c r="LNF35" s="693"/>
      <c r="LNG35" s="693"/>
      <c r="LNH35" s="693"/>
      <c r="LNI35" s="693"/>
      <c r="LNJ35" s="693"/>
      <c r="LNK35" s="693"/>
      <c r="LNL35" s="693"/>
      <c r="LNM35" s="693"/>
      <c r="LNN35" s="693"/>
      <c r="LNO35" s="693"/>
      <c r="LNP35" s="693"/>
      <c r="LNQ35" s="693"/>
      <c r="LNR35" s="693"/>
      <c r="LNS35" s="693"/>
      <c r="LNT35" s="693"/>
      <c r="LNU35" s="693"/>
      <c r="LNV35" s="693"/>
      <c r="LNW35" s="693"/>
      <c r="LNX35" s="693"/>
      <c r="LNY35" s="693"/>
      <c r="LNZ35" s="693"/>
      <c r="LOA35" s="693"/>
      <c r="LOB35" s="693"/>
      <c r="LOC35" s="693"/>
      <c r="LOD35" s="693"/>
      <c r="LOE35" s="693"/>
      <c r="LOF35" s="693"/>
      <c r="LOG35" s="693"/>
      <c r="LOH35" s="693"/>
      <c r="LOI35" s="693"/>
      <c r="LOJ35" s="693"/>
      <c r="LOK35" s="693"/>
      <c r="LOL35" s="693"/>
      <c r="LOM35" s="693"/>
      <c r="LON35" s="693"/>
      <c r="LOO35" s="693"/>
      <c r="LOP35" s="693"/>
      <c r="LOQ35" s="693"/>
      <c r="LOR35" s="693"/>
      <c r="LOS35" s="693"/>
      <c r="LOT35" s="693"/>
      <c r="LOU35" s="693"/>
      <c r="LOV35" s="693"/>
      <c r="LOW35" s="693"/>
      <c r="LOX35" s="693"/>
      <c r="LOY35" s="693"/>
      <c r="LOZ35" s="693"/>
      <c r="LPA35" s="693"/>
      <c r="LPB35" s="693"/>
      <c r="LPC35" s="693"/>
      <c r="LPD35" s="693"/>
      <c r="LPE35" s="693"/>
      <c r="LPF35" s="693"/>
      <c r="LPG35" s="693"/>
      <c r="LPH35" s="693"/>
      <c r="LPI35" s="693"/>
      <c r="LPJ35" s="693"/>
      <c r="LPK35" s="693"/>
      <c r="LPL35" s="693"/>
      <c r="LPM35" s="693"/>
      <c r="LPN35" s="693"/>
      <c r="LPO35" s="693"/>
      <c r="LPP35" s="693"/>
      <c r="LPQ35" s="693"/>
      <c r="LPR35" s="693"/>
      <c r="LPS35" s="693"/>
      <c r="LPT35" s="693"/>
      <c r="LPU35" s="693"/>
      <c r="LPV35" s="693"/>
      <c r="LPW35" s="693"/>
      <c r="LPX35" s="693"/>
      <c r="LPY35" s="693"/>
      <c r="LPZ35" s="693"/>
      <c r="LQA35" s="693"/>
      <c r="LQB35" s="693"/>
      <c r="LQC35" s="693"/>
      <c r="LQD35" s="693"/>
      <c r="LQE35" s="693"/>
      <c r="LQF35" s="693"/>
      <c r="LQG35" s="693"/>
      <c r="LQH35" s="693"/>
      <c r="LQI35" s="693"/>
      <c r="LQJ35" s="693"/>
      <c r="LQK35" s="693"/>
      <c r="LQL35" s="693"/>
      <c r="LQM35" s="693"/>
      <c r="LQN35" s="693"/>
      <c r="LQO35" s="693"/>
      <c r="LQP35" s="693"/>
      <c r="LQQ35" s="693"/>
      <c r="LQR35" s="693"/>
      <c r="LQS35" s="693"/>
      <c r="LQT35" s="693"/>
      <c r="LQU35" s="693"/>
      <c r="LQV35" s="693"/>
      <c r="LQW35" s="693"/>
      <c r="LQX35" s="693"/>
      <c r="LQY35" s="693"/>
      <c r="LQZ35" s="693"/>
      <c r="LRA35" s="693"/>
      <c r="LRB35" s="693"/>
      <c r="LRC35" s="693"/>
      <c r="LRD35" s="693"/>
      <c r="LRE35" s="693"/>
      <c r="LRF35" s="693"/>
      <c r="LRG35" s="693"/>
      <c r="LRH35" s="693"/>
      <c r="LRI35" s="693"/>
      <c r="LRJ35" s="693"/>
      <c r="LRK35" s="693"/>
      <c r="LRL35" s="693"/>
      <c r="LRM35" s="693"/>
      <c r="LRN35" s="693"/>
      <c r="LRO35" s="693"/>
      <c r="LRP35" s="693"/>
      <c r="LRQ35" s="693"/>
      <c r="LRR35" s="693"/>
      <c r="LRS35" s="693"/>
      <c r="LRT35" s="693"/>
      <c r="LRU35" s="693"/>
      <c r="LRV35" s="693"/>
      <c r="LRW35" s="693"/>
      <c r="LRX35" s="693"/>
      <c r="LRY35" s="693"/>
      <c r="LRZ35" s="693"/>
      <c r="LSA35" s="693"/>
      <c r="LSB35" s="693"/>
      <c r="LSC35" s="693"/>
      <c r="LSD35" s="693"/>
      <c r="LSE35" s="693"/>
      <c r="LSF35" s="693"/>
      <c r="LSG35" s="693"/>
      <c r="LSH35" s="693"/>
      <c r="LSI35" s="693"/>
      <c r="LSJ35" s="693"/>
      <c r="LSK35" s="693"/>
      <c r="LSL35" s="693"/>
      <c r="LSM35" s="693"/>
      <c r="LSN35" s="693"/>
      <c r="LSO35" s="693"/>
      <c r="LSP35" s="693"/>
      <c r="LSQ35" s="693"/>
      <c r="LSR35" s="693"/>
      <c r="LSS35" s="693"/>
      <c r="LST35" s="693"/>
      <c r="LSU35" s="693"/>
      <c r="LSV35" s="693"/>
      <c r="LSW35" s="693"/>
      <c r="LSX35" s="693"/>
      <c r="LSY35" s="693"/>
      <c r="LSZ35" s="693"/>
      <c r="LTA35" s="693"/>
      <c r="LTB35" s="693"/>
      <c r="LTC35" s="693"/>
      <c r="LTD35" s="693"/>
      <c r="LTE35" s="693"/>
      <c r="LTF35" s="693"/>
      <c r="LTG35" s="693"/>
      <c r="LTH35" s="693"/>
      <c r="LTI35" s="693"/>
      <c r="LTJ35" s="693"/>
      <c r="LTK35" s="693"/>
      <c r="LTL35" s="693"/>
      <c r="LTM35" s="693"/>
      <c r="LTN35" s="693"/>
      <c r="LTO35" s="693"/>
      <c r="LTP35" s="693"/>
      <c r="LTQ35" s="693"/>
      <c r="LTR35" s="693"/>
      <c r="LTS35" s="693"/>
      <c r="LTT35" s="693"/>
      <c r="LTU35" s="693"/>
      <c r="LTV35" s="693"/>
      <c r="LTW35" s="693"/>
      <c r="LTX35" s="693"/>
      <c r="LTY35" s="693"/>
      <c r="LTZ35" s="693"/>
      <c r="LUA35" s="693"/>
      <c r="LUB35" s="693"/>
      <c r="LUC35" s="693"/>
      <c r="LUD35" s="693"/>
      <c r="LUE35" s="693"/>
      <c r="LUF35" s="693"/>
      <c r="LUG35" s="693"/>
      <c r="LUH35" s="693"/>
      <c r="LUI35" s="693"/>
      <c r="LUJ35" s="693"/>
      <c r="LUK35" s="693"/>
      <c r="LUL35" s="693"/>
      <c r="LUM35" s="693"/>
      <c r="LUN35" s="693"/>
      <c r="LUO35" s="693"/>
      <c r="LUP35" s="693"/>
      <c r="LUQ35" s="693"/>
      <c r="LUR35" s="693"/>
      <c r="LUS35" s="693"/>
      <c r="LUT35" s="693"/>
      <c r="LUU35" s="693"/>
      <c r="LUV35" s="693"/>
      <c r="LUW35" s="693"/>
      <c r="LUX35" s="693"/>
      <c r="LUY35" s="693"/>
      <c r="LUZ35" s="693"/>
      <c r="LVA35" s="693"/>
      <c r="LVB35" s="693"/>
      <c r="LVC35" s="693"/>
      <c r="LVD35" s="693"/>
      <c r="LVE35" s="693"/>
      <c r="LVF35" s="693"/>
      <c r="LVG35" s="693"/>
      <c r="LVH35" s="693"/>
      <c r="LVI35" s="693"/>
      <c r="LVJ35" s="693"/>
      <c r="LVK35" s="693"/>
      <c r="LVL35" s="693"/>
      <c r="LVM35" s="693"/>
      <c r="LVN35" s="693"/>
      <c r="LVO35" s="693"/>
      <c r="LVP35" s="693"/>
      <c r="LVQ35" s="693"/>
      <c r="LVR35" s="693"/>
      <c r="LVS35" s="693"/>
      <c r="LVT35" s="693"/>
      <c r="LVU35" s="693"/>
      <c r="LVV35" s="693"/>
      <c r="LVW35" s="693"/>
      <c r="LVX35" s="693"/>
      <c r="LVY35" s="693"/>
      <c r="LVZ35" s="693"/>
      <c r="LWA35" s="693"/>
      <c r="LWB35" s="693"/>
      <c r="LWC35" s="693"/>
      <c r="LWD35" s="693"/>
      <c r="LWE35" s="693"/>
      <c r="LWF35" s="693"/>
      <c r="LWG35" s="693"/>
      <c r="LWH35" s="693"/>
      <c r="LWI35" s="693"/>
      <c r="LWJ35" s="693"/>
      <c r="LWK35" s="693"/>
      <c r="LWL35" s="693"/>
      <c r="LWM35" s="693"/>
      <c r="LWN35" s="693"/>
      <c r="LWO35" s="693"/>
      <c r="LWP35" s="693"/>
      <c r="LWQ35" s="693"/>
      <c r="LWR35" s="693"/>
      <c r="LWS35" s="693"/>
      <c r="LWT35" s="693"/>
      <c r="LWU35" s="693"/>
      <c r="LWV35" s="693"/>
      <c r="LWW35" s="693"/>
      <c r="LWX35" s="693"/>
      <c r="LWY35" s="693"/>
      <c r="LWZ35" s="693"/>
      <c r="LXA35" s="693"/>
      <c r="LXB35" s="693"/>
      <c r="LXC35" s="693"/>
      <c r="LXD35" s="693"/>
      <c r="LXE35" s="693"/>
      <c r="LXF35" s="693"/>
      <c r="LXG35" s="693"/>
      <c r="LXH35" s="693"/>
      <c r="LXI35" s="693"/>
      <c r="LXJ35" s="693"/>
      <c r="LXK35" s="693"/>
      <c r="LXL35" s="693"/>
      <c r="LXM35" s="693"/>
      <c r="LXN35" s="693"/>
      <c r="LXO35" s="693"/>
      <c r="LXP35" s="693"/>
      <c r="LXQ35" s="693"/>
      <c r="LXR35" s="693"/>
      <c r="LXS35" s="693"/>
      <c r="LXT35" s="693"/>
      <c r="LXU35" s="693"/>
      <c r="LXV35" s="693"/>
      <c r="LXW35" s="693"/>
      <c r="LXX35" s="693"/>
      <c r="LXY35" s="693"/>
      <c r="LXZ35" s="693"/>
      <c r="LYA35" s="693"/>
      <c r="LYB35" s="693"/>
      <c r="LYC35" s="693"/>
      <c r="LYD35" s="693"/>
      <c r="LYE35" s="693"/>
      <c r="LYF35" s="693"/>
      <c r="LYG35" s="693"/>
      <c r="LYH35" s="693"/>
      <c r="LYI35" s="693"/>
      <c r="LYJ35" s="693"/>
      <c r="LYK35" s="693"/>
      <c r="LYL35" s="693"/>
      <c r="LYM35" s="693"/>
      <c r="LYN35" s="693"/>
      <c r="LYO35" s="693"/>
      <c r="LYP35" s="693"/>
      <c r="LYQ35" s="693"/>
      <c r="LYR35" s="693"/>
      <c r="LYS35" s="693"/>
      <c r="LYT35" s="693"/>
      <c r="LYU35" s="693"/>
      <c r="LYV35" s="693"/>
      <c r="LYW35" s="693"/>
      <c r="LYX35" s="693"/>
      <c r="LYY35" s="693"/>
      <c r="LYZ35" s="693"/>
      <c r="LZA35" s="693"/>
      <c r="LZB35" s="693"/>
      <c r="LZC35" s="693"/>
      <c r="LZD35" s="693"/>
      <c r="LZE35" s="693"/>
      <c r="LZF35" s="693"/>
      <c r="LZG35" s="693"/>
      <c r="LZH35" s="693"/>
      <c r="LZI35" s="693"/>
      <c r="LZJ35" s="693"/>
      <c r="LZK35" s="693"/>
      <c r="LZL35" s="693"/>
      <c r="LZM35" s="693"/>
      <c r="LZN35" s="693"/>
      <c r="LZO35" s="693"/>
      <c r="LZP35" s="693"/>
      <c r="LZQ35" s="693"/>
      <c r="LZR35" s="693"/>
      <c r="LZS35" s="693"/>
      <c r="LZT35" s="693"/>
      <c r="LZU35" s="693"/>
      <c r="LZV35" s="693"/>
      <c r="LZW35" s="693"/>
      <c r="LZX35" s="693"/>
      <c r="LZY35" s="693"/>
      <c r="LZZ35" s="693"/>
      <c r="MAA35" s="693"/>
      <c r="MAB35" s="693"/>
      <c r="MAC35" s="693"/>
      <c r="MAD35" s="693"/>
      <c r="MAE35" s="693"/>
      <c r="MAF35" s="693"/>
      <c r="MAG35" s="693"/>
      <c r="MAH35" s="693"/>
      <c r="MAI35" s="693"/>
      <c r="MAJ35" s="693"/>
      <c r="MAK35" s="693"/>
      <c r="MAL35" s="693"/>
      <c r="MAM35" s="693"/>
      <c r="MAN35" s="693"/>
      <c r="MAO35" s="693"/>
      <c r="MAP35" s="693"/>
      <c r="MAQ35" s="693"/>
      <c r="MAR35" s="693"/>
      <c r="MAS35" s="693"/>
      <c r="MAT35" s="693"/>
      <c r="MAU35" s="693"/>
      <c r="MAV35" s="693"/>
      <c r="MAW35" s="693"/>
      <c r="MAX35" s="693"/>
      <c r="MAY35" s="693"/>
      <c r="MAZ35" s="693"/>
      <c r="MBA35" s="693"/>
      <c r="MBB35" s="693"/>
      <c r="MBC35" s="693"/>
      <c r="MBD35" s="693"/>
      <c r="MBE35" s="693"/>
      <c r="MBF35" s="693"/>
      <c r="MBG35" s="693"/>
      <c r="MBH35" s="693"/>
      <c r="MBI35" s="693"/>
      <c r="MBJ35" s="693"/>
      <c r="MBK35" s="693"/>
      <c r="MBL35" s="693"/>
      <c r="MBM35" s="693"/>
      <c r="MBN35" s="693"/>
      <c r="MBO35" s="693"/>
      <c r="MBP35" s="693"/>
      <c r="MBQ35" s="693"/>
      <c r="MBR35" s="693"/>
      <c r="MBS35" s="693"/>
      <c r="MBT35" s="693"/>
      <c r="MBU35" s="693"/>
      <c r="MBV35" s="693"/>
      <c r="MBW35" s="693"/>
      <c r="MBX35" s="693"/>
      <c r="MBY35" s="693"/>
      <c r="MBZ35" s="693"/>
      <c r="MCA35" s="693"/>
      <c r="MCB35" s="693"/>
      <c r="MCC35" s="693"/>
      <c r="MCD35" s="693"/>
      <c r="MCE35" s="693"/>
      <c r="MCF35" s="693"/>
      <c r="MCG35" s="693"/>
      <c r="MCH35" s="693"/>
      <c r="MCI35" s="693"/>
      <c r="MCJ35" s="693"/>
      <c r="MCK35" s="693"/>
      <c r="MCL35" s="693"/>
      <c r="MCM35" s="693"/>
      <c r="MCN35" s="693"/>
      <c r="MCO35" s="693"/>
      <c r="MCP35" s="693"/>
      <c r="MCQ35" s="693"/>
      <c r="MCR35" s="693"/>
      <c r="MCS35" s="693"/>
      <c r="MCT35" s="693"/>
      <c r="MCU35" s="693"/>
      <c r="MCV35" s="693"/>
      <c r="MCW35" s="693"/>
      <c r="MCX35" s="693"/>
      <c r="MCY35" s="693"/>
      <c r="MCZ35" s="693"/>
      <c r="MDA35" s="693"/>
      <c r="MDB35" s="693"/>
      <c r="MDC35" s="693"/>
      <c r="MDD35" s="693"/>
      <c r="MDE35" s="693"/>
      <c r="MDF35" s="693"/>
      <c r="MDG35" s="693"/>
      <c r="MDH35" s="693"/>
      <c r="MDI35" s="693"/>
      <c r="MDJ35" s="693"/>
      <c r="MDK35" s="693"/>
      <c r="MDL35" s="693"/>
      <c r="MDM35" s="693"/>
      <c r="MDN35" s="693"/>
      <c r="MDO35" s="693"/>
      <c r="MDP35" s="693"/>
      <c r="MDQ35" s="693"/>
      <c r="MDR35" s="693"/>
      <c r="MDS35" s="693"/>
      <c r="MDT35" s="693"/>
      <c r="MDU35" s="693"/>
      <c r="MDV35" s="693"/>
      <c r="MDW35" s="693"/>
      <c r="MDX35" s="693"/>
      <c r="MDY35" s="693"/>
      <c r="MDZ35" s="693"/>
      <c r="MEA35" s="693"/>
      <c r="MEB35" s="693"/>
      <c r="MEC35" s="693"/>
      <c r="MED35" s="693"/>
      <c r="MEE35" s="693"/>
      <c r="MEF35" s="693"/>
      <c r="MEG35" s="693"/>
      <c r="MEH35" s="693"/>
      <c r="MEI35" s="693"/>
      <c r="MEJ35" s="693"/>
      <c r="MEK35" s="693"/>
      <c r="MEL35" s="693"/>
      <c r="MEM35" s="693"/>
      <c r="MEN35" s="693"/>
      <c r="MEO35" s="693"/>
      <c r="MEP35" s="693"/>
      <c r="MEQ35" s="693"/>
      <c r="MER35" s="693"/>
      <c r="MES35" s="693"/>
      <c r="MET35" s="693"/>
      <c r="MEU35" s="693"/>
      <c r="MEV35" s="693"/>
      <c r="MEW35" s="693"/>
      <c r="MEX35" s="693"/>
      <c r="MEY35" s="693"/>
      <c r="MEZ35" s="693"/>
      <c r="MFA35" s="693"/>
      <c r="MFB35" s="693"/>
      <c r="MFC35" s="693"/>
      <c r="MFD35" s="693"/>
      <c r="MFE35" s="693"/>
      <c r="MFF35" s="693"/>
      <c r="MFG35" s="693"/>
      <c r="MFH35" s="693"/>
      <c r="MFI35" s="693"/>
      <c r="MFJ35" s="693"/>
      <c r="MFK35" s="693"/>
      <c r="MFL35" s="693"/>
      <c r="MFM35" s="693"/>
      <c r="MFN35" s="693"/>
      <c r="MFO35" s="693"/>
      <c r="MFP35" s="693"/>
      <c r="MFQ35" s="693"/>
      <c r="MFR35" s="693"/>
      <c r="MFS35" s="693"/>
      <c r="MFT35" s="693"/>
      <c r="MFU35" s="693"/>
      <c r="MFV35" s="693"/>
      <c r="MFW35" s="693"/>
      <c r="MFX35" s="693"/>
      <c r="MFY35" s="693"/>
      <c r="MFZ35" s="693"/>
      <c r="MGA35" s="693"/>
      <c r="MGB35" s="693"/>
      <c r="MGC35" s="693"/>
      <c r="MGD35" s="693"/>
      <c r="MGE35" s="693"/>
      <c r="MGF35" s="693"/>
      <c r="MGG35" s="693"/>
      <c r="MGH35" s="693"/>
      <c r="MGI35" s="693"/>
      <c r="MGJ35" s="693"/>
      <c r="MGK35" s="693"/>
      <c r="MGL35" s="693"/>
      <c r="MGM35" s="693"/>
      <c r="MGN35" s="693"/>
      <c r="MGO35" s="693"/>
      <c r="MGP35" s="693"/>
      <c r="MGQ35" s="693"/>
      <c r="MGR35" s="693"/>
      <c r="MGS35" s="693"/>
      <c r="MGT35" s="693"/>
      <c r="MGU35" s="693"/>
      <c r="MGV35" s="693"/>
      <c r="MGW35" s="693"/>
      <c r="MGX35" s="693"/>
      <c r="MGY35" s="693"/>
      <c r="MGZ35" s="693"/>
      <c r="MHA35" s="693"/>
      <c r="MHB35" s="693"/>
      <c r="MHC35" s="693"/>
      <c r="MHD35" s="693"/>
      <c r="MHE35" s="693"/>
      <c r="MHF35" s="693"/>
      <c r="MHG35" s="693"/>
      <c r="MHH35" s="693"/>
      <c r="MHI35" s="693"/>
      <c r="MHJ35" s="693"/>
      <c r="MHK35" s="693"/>
      <c r="MHL35" s="693"/>
      <c r="MHM35" s="693"/>
      <c r="MHN35" s="693"/>
      <c r="MHO35" s="693"/>
      <c r="MHP35" s="693"/>
      <c r="MHQ35" s="693"/>
      <c r="MHR35" s="693"/>
      <c r="MHS35" s="693"/>
      <c r="MHT35" s="693"/>
      <c r="MHU35" s="693"/>
      <c r="MHV35" s="693"/>
      <c r="MHW35" s="693"/>
      <c r="MHX35" s="693"/>
      <c r="MHY35" s="693"/>
      <c r="MHZ35" s="693"/>
      <c r="MIA35" s="693"/>
      <c r="MIB35" s="693"/>
      <c r="MIC35" s="693"/>
      <c r="MID35" s="693"/>
      <c r="MIE35" s="693"/>
      <c r="MIF35" s="693"/>
      <c r="MIG35" s="693"/>
      <c r="MIH35" s="693"/>
      <c r="MII35" s="693"/>
      <c r="MIJ35" s="693"/>
      <c r="MIK35" s="693"/>
      <c r="MIL35" s="693"/>
      <c r="MIM35" s="693"/>
      <c r="MIN35" s="693"/>
      <c r="MIO35" s="693"/>
      <c r="MIP35" s="693"/>
      <c r="MIQ35" s="693"/>
      <c r="MIR35" s="693"/>
      <c r="MIS35" s="693"/>
      <c r="MIT35" s="693"/>
      <c r="MIU35" s="693"/>
      <c r="MIV35" s="693"/>
      <c r="MIW35" s="693"/>
      <c r="MIX35" s="693"/>
      <c r="MIY35" s="693"/>
      <c r="MIZ35" s="693"/>
      <c r="MJA35" s="693"/>
      <c r="MJB35" s="693"/>
      <c r="MJC35" s="693"/>
      <c r="MJD35" s="693"/>
      <c r="MJE35" s="693"/>
      <c r="MJF35" s="693"/>
      <c r="MJG35" s="693"/>
      <c r="MJH35" s="693"/>
      <c r="MJI35" s="693"/>
      <c r="MJJ35" s="693"/>
      <c r="MJK35" s="693"/>
      <c r="MJL35" s="693"/>
      <c r="MJM35" s="693"/>
      <c r="MJN35" s="693"/>
      <c r="MJO35" s="693"/>
      <c r="MJP35" s="693"/>
      <c r="MJQ35" s="693"/>
      <c r="MJR35" s="693"/>
      <c r="MJS35" s="693"/>
      <c r="MJT35" s="693"/>
      <c r="MJU35" s="693"/>
      <c r="MJV35" s="693"/>
      <c r="MJW35" s="693"/>
      <c r="MJX35" s="693"/>
      <c r="MJY35" s="693"/>
      <c r="MJZ35" s="693"/>
      <c r="MKA35" s="693"/>
      <c r="MKB35" s="693"/>
      <c r="MKC35" s="693"/>
      <c r="MKD35" s="693"/>
      <c r="MKE35" s="693"/>
      <c r="MKF35" s="693"/>
      <c r="MKG35" s="693"/>
      <c r="MKH35" s="693"/>
      <c r="MKI35" s="693"/>
      <c r="MKJ35" s="693"/>
      <c r="MKK35" s="693"/>
      <c r="MKL35" s="693"/>
      <c r="MKM35" s="693"/>
      <c r="MKN35" s="693"/>
      <c r="MKO35" s="693"/>
      <c r="MKP35" s="693"/>
      <c r="MKQ35" s="693"/>
      <c r="MKR35" s="693"/>
      <c r="MKS35" s="693"/>
      <c r="MKT35" s="693"/>
      <c r="MKU35" s="693"/>
      <c r="MKV35" s="693"/>
      <c r="MKW35" s="693"/>
      <c r="MKX35" s="693"/>
      <c r="MKY35" s="693"/>
      <c r="MKZ35" s="693"/>
      <c r="MLA35" s="693"/>
      <c r="MLB35" s="693"/>
      <c r="MLC35" s="693"/>
      <c r="MLD35" s="693"/>
      <c r="MLE35" s="693"/>
      <c r="MLF35" s="693"/>
      <c r="MLG35" s="693"/>
      <c r="MLH35" s="693"/>
      <c r="MLI35" s="693"/>
      <c r="MLJ35" s="693"/>
      <c r="MLK35" s="693"/>
      <c r="MLL35" s="693"/>
      <c r="MLM35" s="693"/>
      <c r="MLN35" s="693"/>
      <c r="MLO35" s="693"/>
      <c r="MLP35" s="693"/>
      <c r="MLQ35" s="693"/>
      <c r="MLR35" s="693"/>
      <c r="MLS35" s="693"/>
      <c r="MLT35" s="693"/>
      <c r="MLU35" s="693"/>
      <c r="MLV35" s="693"/>
      <c r="MLW35" s="693"/>
      <c r="MLX35" s="693"/>
      <c r="MLY35" s="693"/>
      <c r="MLZ35" s="693"/>
      <c r="MMA35" s="693"/>
      <c r="MMB35" s="693"/>
      <c r="MMC35" s="693"/>
      <c r="MMD35" s="693"/>
      <c r="MME35" s="693"/>
      <c r="MMF35" s="693"/>
      <c r="MMG35" s="693"/>
      <c r="MMH35" s="693"/>
      <c r="MMI35" s="693"/>
      <c r="MMJ35" s="693"/>
      <c r="MMK35" s="693"/>
      <c r="MML35" s="693"/>
      <c r="MMM35" s="693"/>
      <c r="MMN35" s="693"/>
      <c r="MMO35" s="693"/>
      <c r="MMP35" s="693"/>
      <c r="MMQ35" s="693"/>
      <c r="MMR35" s="693"/>
      <c r="MMS35" s="693"/>
      <c r="MMT35" s="693"/>
      <c r="MMU35" s="693"/>
      <c r="MMV35" s="693"/>
      <c r="MMW35" s="693"/>
      <c r="MMX35" s="693"/>
      <c r="MMY35" s="693"/>
      <c r="MMZ35" s="693"/>
      <c r="MNA35" s="693"/>
      <c r="MNB35" s="693"/>
      <c r="MNC35" s="693"/>
      <c r="MND35" s="693"/>
      <c r="MNE35" s="693"/>
      <c r="MNF35" s="693"/>
      <c r="MNG35" s="693"/>
      <c r="MNH35" s="693"/>
      <c r="MNI35" s="693"/>
      <c r="MNJ35" s="693"/>
      <c r="MNK35" s="693"/>
      <c r="MNL35" s="693"/>
      <c r="MNM35" s="693"/>
      <c r="MNN35" s="693"/>
      <c r="MNO35" s="693"/>
      <c r="MNP35" s="693"/>
      <c r="MNQ35" s="693"/>
      <c r="MNR35" s="693"/>
      <c r="MNS35" s="693"/>
      <c r="MNT35" s="693"/>
      <c r="MNU35" s="693"/>
      <c r="MNV35" s="693"/>
      <c r="MNW35" s="693"/>
      <c r="MNX35" s="693"/>
      <c r="MNY35" s="693"/>
      <c r="MNZ35" s="693"/>
      <c r="MOA35" s="693"/>
      <c r="MOB35" s="693"/>
      <c r="MOC35" s="693"/>
      <c r="MOD35" s="693"/>
      <c r="MOE35" s="693"/>
      <c r="MOF35" s="693"/>
      <c r="MOG35" s="693"/>
      <c r="MOH35" s="693"/>
      <c r="MOI35" s="693"/>
      <c r="MOJ35" s="693"/>
      <c r="MOK35" s="693"/>
      <c r="MOL35" s="693"/>
      <c r="MOM35" s="693"/>
      <c r="MON35" s="693"/>
      <c r="MOO35" s="693"/>
      <c r="MOP35" s="693"/>
      <c r="MOQ35" s="693"/>
      <c r="MOR35" s="693"/>
      <c r="MOS35" s="693"/>
      <c r="MOT35" s="693"/>
      <c r="MOU35" s="693"/>
      <c r="MOV35" s="693"/>
      <c r="MOW35" s="693"/>
      <c r="MOX35" s="693"/>
      <c r="MOY35" s="693"/>
      <c r="MOZ35" s="693"/>
      <c r="MPA35" s="693"/>
      <c r="MPB35" s="693"/>
      <c r="MPC35" s="693"/>
      <c r="MPD35" s="693"/>
      <c r="MPE35" s="693"/>
      <c r="MPF35" s="693"/>
      <c r="MPG35" s="693"/>
      <c r="MPH35" s="693"/>
      <c r="MPI35" s="693"/>
      <c r="MPJ35" s="693"/>
      <c r="MPK35" s="693"/>
      <c r="MPL35" s="693"/>
      <c r="MPM35" s="693"/>
      <c r="MPN35" s="693"/>
      <c r="MPO35" s="693"/>
      <c r="MPP35" s="693"/>
      <c r="MPQ35" s="693"/>
      <c r="MPR35" s="693"/>
      <c r="MPS35" s="693"/>
      <c r="MPT35" s="693"/>
      <c r="MPU35" s="693"/>
      <c r="MPV35" s="693"/>
      <c r="MPW35" s="693"/>
      <c r="MPX35" s="693"/>
      <c r="MPY35" s="693"/>
      <c r="MPZ35" s="693"/>
      <c r="MQA35" s="693"/>
      <c r="MQB35" s="693"/>
      <c r="MQC35" s="693"/>
      <c r="MQD35" s="693"/>
      <c r="MQE35" s="693"/>
      <c r="MQF35" s="693"/>
      <c r="MQG35" s="693"/>
      <c r="MQH35" s="693"/>
      <c r="MQI35" s="693"/>
      <c r="MQJ35" s="693"/>
      <c r="MQK35" s="693"/>
      <c r="MQL35" s="693"/>
      <c r="MQM35" s="693"/>
      <c r="MQN35" s="693"/>
      <c r="MQO35" s="693"/>
      <c r="MQP35" s="693"/>
      <c r="MQQ35" s="693"/>
      <c r="MQR35" s="693"/>
      <c r="MQS35" s="693"/>
      <c r="MQT35" s="693"/>
      <c r="MQU35" s="693"/>
      <c r="MQV35" s="693"/>
      <c r="MQW35" s="693"/>
      <c r="MQX35" s="693"/>
      <c r="MQY35" s="693"/>
      <c r="MQZ35" s="693"/>
      <c r="MRA35" s="693"/>
      <c r="MRB35" s="693"/>
      <c r="MRC35" s="693"/>
      <c r="MRD35" s="693"/>
      <c r="MRE35" s="693"/>
      <c r="MRF35" s="693"/>
      <c r="MRG35" s="693"/>
      <c r="MRH35" s="693"/>
      <c r="MRI35" s="693"/>
      <c r="MRJ35" s="693"/>
      <c r="MRK35" s="693"/>
      <c r="MRL35" s="693"/>
      <c r="MRM35" s="693"/>
      <c r="MRN35" s="693"/>
      <c r="MRO35" s="693"/>
      <c r="MRP35" s="693"/>
      <c r="MRQ35" s="693"/>
      <c r="MRR35" s="693"/>
      <c r="MRS35" s="693"/>
      <c r="MRT35" s="693"/>
      <c r="MRU35" s="693"/>
      <c r="MRV35" s="693"/>
      <c r="MRW35" s="693"/>
      <c r="MRX35" s="693"/>
      <c r="MRY35" s="693"/>
      <c r="MRZ35" s="693"/>
      <c r="MSA35" s="693"/>
      <c r="MSB35" s="693"/>
      <c r="MSC35" s="693"/>
      <c r="MSD35" s="693"/>
      <c r="MSE35" s="693"/>
      <c r="MSF35" s="693"/>
      <c r="MSG35" s="693"/>
      <c r="MSH35" s="693"/>
      <c r="MSI35" s="693"/>
      <c r="MSJ35" s="693"/>
      <c r="MSK35" s="693"/>
      <c r="MSL35" s="693"/>
      <c r="MSM35" s="693"/>
      <c r="MSN35" s="693"/>
      <c r="MSO35" s="693"/>
      <c r="MSP35" s="693"/>
      <c r="MSQ35" s="693"/>
      <c r="MSR35" s="693"/>
      <c r="MSS35" s="693"/>
      <c r="MST35" s="693"/>
      <c r="MSU35" s="693"/>
      <c r="MSV35" s="693"/>
      <c r="MSW35" s="693"/>
      <c r="MSX35" s="693"/>
      <c r="MSY35" s="693"/>
      <c r="MSZ35" s="693"/>
      <c r="MTA35" s="693"/>
      <c r="MTB35" s="693"/>
      <c r="MTC35" s="693"/>
      <c r="MTD35" s="693"/>
      <c r="MTE35" s="693"/>
      <c r="MTF35" s="693"/>
      <c r="MTG35" s="693"/>
      <c r="MTH35" s="693"/>
      <c r="MTI35" s="693"/>
      <c r="MTJ35" s="693"/>
      <c r="MTK35" s="693"/>
      <c r="MTL35" s="693"/>
      <c r="MTM35" s="693"/>
      <c r="MTN35" s="693"/>
      <c r="MTO35" s="693"/>
      <c r="MTP35" s="693"/>
      <c r="MTQ35" s="693"/>
      <c r="MTR35" s="693"/>
      <c r="MTS35" s="693"/>
      <c r="MTT35" s="693"/>
      <c r="MTU35" s="693"/>
      <c r="MTV35" s="693"/>
      <c r="MTW35" s="693"/>
      <c r="MTX35" s="693"/>
      <c r="MTY35" s="693"/>
      <c r="MTZ35" s="693"/>
      <c r="MUA35" s="693"/>
      <c r="MUB35" s="693"/>
      <c r="MUC35" s="693"/>
      <c r="MUD35" s="693"/>
      <c r="MUE35" s="693"/>
      <c r="MUF35" s="693"/>
      <c r="MUG35" s="693"/>
      <c r="MUH35" s="693"/>
      <c r="MUI35" s="693"/>
      <c r="MUJ35" s="693"/>
      <c r="MUK35" s="693"/>
      <c r="MUL35" s="693"/>
      <c r="MUM35" s="693"/>
      <c r="MUN35" s="693"/>
      <c r="MUO35" s="693"/>
      <c r="MUP35" s="693"/>
      <c r="MUQ35" s="693"/>
      <c r="MUR35" s="693"/>
      <c r="MUS35" s="693"/>
      <c r="MUT35" s="693"/>
      <c r="MUU35" s="693"/>
      <c r="MUV35" s="693"/>
      <c r="MUW35" s="693"/>
      <c r="MUX35" s="693"/>
      <c r="MUY35" s="693"/>
      <c r="MUZ35" s="693"/>
      <c r="MVA35" s="693"/>
      <c r="MVB35" s="693"/>
      <c r="MVC35" s="693"/>
      <c r="MVD35" s="693"/>
      <c r="MVE35" s="693"/>
      <c r="MVF35" s="693"/>
      <c r="MVG35" s="693"/>
      <c r="MVH35" s="693"/>
      <c r="MVI35" s="693"/>
      <c r="MVJ35" s="693"/>
      <c r="MVK35" s="693"/>
      <c r="MVL35" s="693"/>
      <c r="MVM35" s="693"/>
      <c r="MVN35" s="693"/>
      <c r="MVO35" s="693"/>
      <c r="MVP35" s="693"/>
      <c r="MVQ35" s="693"/>
      <c r="MVR35" s="693"/>
      <c r="MVS35" s="693"/>
      <c r="MVT35" s="693"/>
      <c r="MVU35" s="693"/>
      <c r="MVV35" s="693"/>
      <c r="MVW35" s="693"/>
      <c r="MVX35" s="693"/>
      <c r="MVY35" s="693"/>
      <c r="MVZ35" s="693"/>
      <c r="MWA35" s="693"/>
      <c r="MWB35" s="693"/>
      <c r="MWC35" s="693"/>
      <c r="MWD35" s="693"/>
      <c r="MWE35" s="693"/>
      <c r="MWF35" s="693"/>
      <c r="MWG35" s="693"/>
      <c r="MWH35" s="693"/>
      <c r="MWI35" s="693"/>
      <c r="MWJ35" s="693"/>
      <c r="MWK35" s="693"/>
      <c r="MWL35" s="693"/>
      <c r="MWM35" s="693"/>
      <c r="MWN35" s="693"/>
      <c r="MWO35" s="693"/>
      <c r="MWP35" s="693"/>
      <c r="MWQ35" s="693"/>
      <c r="MWR35" s="693"/>
      <c r="MWS35" s="693"/>
      <c r="MWT35" s="693"/>
      <c r="MWU35" s="693"/>
      <c r="MWV35" s="693"/>
      <c r="MWW35" s="693"/>
      <c r="MWX35" s="693"/>
      <c r="MWY35" s="693"/>
      <c r="MWZ35" s="693"/>
      <c r="MXA35" s="693"/>
      <c r="MXB35" s="693"/>
      <c r="MXC35" s="693"/>
      <c r="MXD35" s="693"/>
      <c r="MXE35" s="693"/>
      <c r="MXF35" s="693"/>
      <c r="MXG35" s="693"/>
      <c r="MXH35" s="693"/>
      <c r="MXI35" s="693"/>
      <c r="MXJ35" s="693"/>
      <c r="MXK35" s="693"/>
      <c r="MXL35" s="693"/>
      <c r="MXM35" s="693"/>
      <c r="MXN35" s="693"/>
      <c r="MXO35" s="693"/>
      <c r="MXP35" s="693"/>
      <c r="MXQ35" s="693"/>
      <c r="MXR35" s="693"/>
      <c r="MXS35" s="693"/>
      <c r="MXT35" s="693"/>
      <c r="MXU35" s="693"/>
      <c r="MXV35" s="693"/>
      <c r="MXW35" s="693"/>
      <c r="MXX35" s="693"/>
      <c r="MXY35" s="693"/>
      <c r="MXZ35" s="693"/>
      <c r="MYA35" s="693"/>
      <c r="MYB35" s="693"/>
      <c r="MYC35" s="693"/>
      <c r="MYD35" s="693"/>
      <c r="MYE35" s="693"/>
      <c r="MYF35" s="693"/>
      <c r="MYG35" s="693"/>
      <c r="MYH35" s="693"/>
      <c r="MYI35" s="693"/>
      <c r="MYJ35" s="693"/>
      <c r="MYK35" s="693"/>
      <c r="MYL35" s="693"/>
      <c r="MYM35" s="693"/>
      <c r="MYN35" s="693"/>
      <c r="MYO35" s="693"/>
      <c r="MYP35" s="693"/>
      <c r="MYQ35" s="693"/>
      <c r="MYR35" s="693"/>
      <c r="MYS35" s="693"/>
      <c r="MYT35" s="693"/>
      <c r="MYU35" s="693"/>
      <c r="MYV35" s="693"/>
      <c r="MYW35" s="693"/>
      <c r="MYX35" s="693"/>
      <c r="MYY35" s="693"/>
      <c r="MYZ35" s="693"/>
      <c r="MZA35" s="693"/>
      <c r="MZB35" s="693"/>
      <c r="MZC35" s="693"/>
      <c r="MZD35" s="693"/>
      <c r="MZE35" s="693"/>
      <c r="MZF35" s="693"/>
      <c r="MZG35" s="693"/>
      <c r="MZH35" s="693"/>
      <c r="MZI35" s="693"/>
      <c r="MZJ35" s="693"/>
      <c r="MZK35" s="693"/>
      <c r="MZL35" s="693"/>
      <c r="MZM35" s="693"/>
      <c r="MZN35" s="693"/>
      <c r="MZO35" s="693"/>
      <c r="MZP35" s="693"/>
      <c r="MZQ35" s="693"/>
      <c r="MZR35" s="693"/>
      <c r="MZS35" s="693"/>
      <c r="MZT35" s="693"/>
      <c r="MZU35" s="693"/>
      <c r="MZV35" s="693"/>
      <c r="MZW35" s="693"/>
      <c r="MZX35" s="693"/>
      <c r="MZY35" s="693"/>
      <c r="MZZ35" s="693"/>
      <c r="NAA35" s="693"/>
      <c r="NAB35" s="693"/>
      <c r="NAC35" s="693"/>
      <c r="NAD35" s="693"/>
      <c r="NAE35" s="693"/>
      <c r="NAF35" s="693"/>
      <c r="NAG35" s="693"/>
      <c r="NAH35" s="693"/>
      <c r="NAI35" s="693"/>
      <c r="NAJ35" s="693"/>
      <c r="NAK35" s="693"/>
      <c r="NAL35" s="693"/>
      <c r="NAM35" s="693"/>
      <c r="NAN35" s="693"/>
      <c r="NAO35" s="693"/>
      <c r="NAP35" s="693"/>
      <c r="NAQ35" s="693"/>
      <c r="NAR35" s="693"/>
      <c r="NAS35" s="693"/>
      <c r="NAT35" s="693"/>
      <c r="NAU35" s="693"/>
      <c r="NAV35" s="693"/>
      <c r="NAW35" s="693"/>
      <c r="NAX35" s="693"/>
      <c r="NAY35" s="693"/>
      <c r="NAZ35" s="693"/>
      <c r="NBA35" s="693"/>
      <c r="NBB35" s="693"/>
      <c r="NBC35" s="693"/>
      <c r="NBD35" s="693"/>
      <c r="NBE35" s="693"/>
      <c r="NBF35" s="693"/>
      <c r="NBG35" s="693"/>
      <c r="NBH35" s="693"/>
      <c r="NBI35" s="693"/>
      <c r="NBJ35" s="693"/>
      <c r="NBK35" s="693"/>
      <c r="NBL35" s="693"/>
      <c r="NBM35" s="693"/>
      <c r="NBN35" s="693"/>
      <c r="NBO35" s="693"/>
      <c r="NBP35" s="693"/>
      <c r="NBQ35" s="693"/>
      <c r="NBR35" s="693"/>
      <c r="NBS35" s="693"/>
      <c r="NBT35" s="693"/>
      <c r="NBU35" s="693"/>
      <c r="NBV35" s="693"/>
      <c r="NBW35" s="693"/>
      <c r="NBX35" s="693"/>
      <c r="NBY35" s="693"/>
      <c r="NBZ35" s="693"/>
      <c r="NCA35" s="693"/>
      <c r="NCB35" s="693"/>
      <c r="NCC35" s="693"/>
      <c r="NCD35" s="693"/>
      <c r="NCE35" s="693"/>
      <c r="NCF35" s="693"/>
      <c r="NCG35" s="693"/>
      <c r="NCH35" s="693"/>
      <c r="NCI35" s="693"/>
      <c r="NCJ35" s="693"/>
      <c r="NCK35" s="693"/>
      <c r="NCL35" s="693"/>
      <c r="NCM35" s="693"/>
      <c r="NCN35" s="693"/>
      <c r="NCO35" s="693"/>
      <c r="NCP35" s="693"/>
      <c r="NCQ35" s="693"/>
      <c r="NCR35" s="693"/>
      <c r="NCS35" s="693"/>
      <c r="NCT35" s="693"/>
      <c r="NCU35" s="693"/>
      <c r="NCV35" s="693"/>
      <c r="NCW35" s="693"/>
      <c r="NCX35" s="693"/>
      <c r="NCY35" s="693"/>
      <c r="NCZ35" s="693"/>
      <c r="NDA35" s="693"/>
      <c r="NDB35" s="693"/>
      <c r="NDC35" s="693"/>
      <c r="NDD35" s="693"/>
      <c r="NDE35" s="693"/>
      <c r="NDF35" s="693"/>
      <c r="NDG35" s="693"/>
      <c r="NDH35" s="693"/>
      <c r="NDI35" s="693"/>
      <c r="NDJ35" s="693"/>
      <c r="NDK35" s="693"/>
      <c r="NDL35" s="693"/>
      <c r="NDM35" s="693"/>
      <c r="NDN35" s="693"/>
      <c r="NDO35" s="693"/>
      <c r="NDP35" s="693"/>
      <c r="NDQ35" s="693"/>
      <c r="NDR35" s="693"/>
      <c r="NDS35" s="693"/>
      <c r="NDT35" s="693"/>
      <c r="NDU35" s="693"/>
      <c r="NDV35" s="693"/>
      <c r="NDW35" s="693"/>
      <c r="NDX35" s="693"/>
      <c r="NDY35" s="693"/>
      <c r="NDZ35" s="693"/>
      <c r="NEA35" s="693"/>
      <c r="NEB35" s="693"/>
      <c r="NEC35" s="693"/>
      <c r="NED35" s="693"/>
      <c r="NEE35" s="693"/>
      <c r="NEF35" s="693"/>
      <c r="NEG35" s="693"/>
      <c r="NEH35" s="693"/>
      <c r="NEI35" s="693"/>
      <c r="NEJ35" s="693"/>
      <c r="NEK35" s="693"/>
      <c r="NEL35" s="693"/>
      <c r="NEM35" s="693"/>
      <c r="NEN35" s="693"/>
      <c r="NEO35" s="693"/>
      <c r="NEP35" s="693"/>
      <c r="NEQ35" s="693"/>
      <c r="NER35" s="693"/>
      <c r="NES35" s="693"/>
      <c r="NET35" s="693"/>
      <c r="NEU35" s="693"/>
      <c r="NEV35" s="693"/>
      <c r="NEW35" s="693"/>
      <c r="NEX35" s="693"/>
      <c r="NEY35" s="693"/>
      <c r="NEZ35" s="693"/>
      <c r="NFA35" s="693"/>
      <c r="NFB35" s="693"/>
      <c r="NFC35" s="693"/>
      <c r="NFD35" s="693"/>
      <c r="NFE35" s="693"/>
      <c r="NFF35" s="693"/>
      <c r="NFG35" s="693"/>
      <c r="NFH35" s="693"/>
      <c r="NFI35" s="693"/>
      <c r="NFJ35" s="693"/>
      <c r="NFK35" s="693"/>
      <c r="NFL35" s="693"/>
      <c r="NFM35" s="693"/>
      <c r="NFN35" s="693"/>
      <c r="NFO35" s="693"/>
      <c r="NFP35" s="693"/>
      <c r="NFQ35" s="693"/>
      <c r="NFR35" s="693"/>
      <c r="NFS35" s="693"/>
      <c r="NFT35" s="693"/>
      <c r="NFU35" s="693"/>
      <c r="NFV35" s="693"/>
      <c r="NFW35" s="693"/>
      <c r="NFX35" s="693"/>
      <c r="NFY35" s="693"/>
      <c r="NFZ35" s="693"/>
      <c r="NGA35" s="693"/>
      <c r="NGB35" s="693"/>
      <c r="NGC35" s="693"/>
      <c r="NGD35" s="693"/>
      <c r="NGE35" s="693"/>
      <c r="NGF35" s="693"/>
      <c r="NGG35" s="693"/>
      <c r="NGH35" s="693"/>
      <c r="NGI35" s="693"/>
      <c r="NGJ35" s="693"/>
      <c r="NGK35" s="693"/>
      <c r="NGL35" s="693"/>
      <c r="NGM35" s="693"/>
      <c r="NGN35" s="693"/>
      <c r="NGO35" s="693"/>
      <c r="NGP35" s="693"/>
      <c r="NGQ35" s="693"/>
      <c r="NGR35" s="693"/>
      <c r="NGS35" s="693"/>
      <c r="NGT35" s="693"/>
      <c r="NGU35" s="693"/>
      <c r="NGV35" s="693"/>
      <c r="NGW35" s="693"/>
      <c r="NGX35" s="693"/>
      <c r="NGY35" s="693"/>
      <c r="NGZ35" s="693"/>
      <c r="NHA35" s="693"/>
      <c r="NHB35" s="693"/>
      <c r="NHC35" s="693"/>
      <c r="NHD35" s="693"/>
      <c r="NHE35" s="693"/>
      <c r="NHF35" s="693"/>
      <c r="NHG35" s="693"/>
      <c r="NHH35" s="693"/>
      <c r="NHI35" s="693"/>
      <c r="NHJ35" s="693"/>
      <c r="NHK35" s="693"/>
      <c r="NHL35" s="693"/>
      <c r="NHM35" s="693"/>
      <c r="NHN35" s="693"/>
      <c r="NHO35" s="693"/>
      <c r="NHP35" s="693"/>
      <c r="NHQ35" s="693"/>
      <c r="NHR35" s="693"/>
      <c r="NHS35" s="693"/>
      <c r="NHT35" s="693"/>
      <c r="NHU35" s="693"/>
      <c r="NHV35" s="693"/>
      <c r="NHW35" s="693"/>
      <c r="NHX35" s="693"/>
      <c r="NHY35" s="693"/>
      <c r="NHZ35" s="693"/>
      <c r="NIA35" s="693"/>
      <c r="NIB35" s="693"/>
      <c r="NIC35" s="693"/>
      <c r="NID35" s="693"/>
      <c r="NIE35" s="693"/>
      <c r="NIF35" s="693"/>
      <c r="NIG35" s="693"/>
      <c r="NIH35" s="693"/>
      <c r="NII35" s="693"/>
      <c r="NIJ35" s="693"/>
      <c r="NIK35" s="693"/>
      <c r="NIL35" s="693"/>
      <c r="NIM35" s="693"/>
      <c r="NIN35" s="693"/>
      <c r="NIO35" s="693"/>
      <c r="NIP35" s="693"/>
      <c r="NIQ35" s="693"/>
      <c r="NIR35" s="693"/>
      <c r="NIS35" s="693"/>
      <c r="NIT35" s="693"/>
      <c r="NIU35" s="693"/>
      <c r="NIV35" s="693"/>
      <c r="NIW35" s="693"/>
      <c r="NIX35" s="693"/>
      <c r="NIY35" s="693"/>
      <c r="NIZ35" s="693"/>
      <c r="NJA35" s="693"/>
      <c r="NJB35" s="693"/>
      <c r="NJC35" s="693"/>
      <c r="NJD35" s="693"/>
      <c r="NJE35" s="693"/>
      <c r="NJF35" s="693"/>
      <c r="NJG35" s="693"/>
      <c r="NJH35" s="693"/>
      <c r="NJI35" s="693"/>
      <c r="NJJ35" s="693"/>
      <c r="NJK35" s="693"/>
      <c r="NJL35" s="693"/>
      <c r="NJM35" s="693"/>
      <c r="NJN35" s="693"/>
      <c r="NJO35" s="693"/>
      <c r="NJP35" s="693"/>
      <c r="NJQ35" s="693"/>
      <c r="NJR35" s="693"/>
      <c r="NJS35" s="693"/>
      <c r="NJT35" s="693"/>
      <c r="NJU35" s="693"/>
      <c r="NJV35" s="693"/>
      <c r="NJW35" s="693"/>
      <c r="NJX35" s="693"/>
      <c r="NJY35" s="693"/>
      <c r="NJZ35" s="693"/>
      <c r="NKA35" s="693"/>
      <c r="NKB35" s="693"/>
      <c r="NKC35" s="693"/>
      <c r="NKD35" s="693"/>
      <c r="NKE35" s="693"/>
      <c r="NKF35" s="693"/>
      <c r="NKG35" s="693"/>
      <c r="NKH35" s="693"/>
      <c r="NKI35" s="693"/>
      <c r="NKJ35" s="693"/>
      <c r="NKK35" s="693"/>
      <c r="NKL35" s="693"/>
      <c r="NKM35" s="693"/>
      <c r="NKN35" s="693"/>
      <c r="NKO35" s="693"/>
      <c r="NKP35" s="693"/>
      <c r="NKQ35" s="693"/>
      <c r="NKR35" s="693"/>
      <c r="NKS35" s="693"/>
      <c r="NKT35" s="693"/>
      <c r="NKU35" s="693"/>
      <c r="NKV35" s="693"/>
      <c r="NKW35" s="693"/>
      <c r="NKX35" s="693"/>
      <c r="NKY35" s="693"/>
      <c r="NKZ35" s="693"/>
      <c r="NLA35" s="693"/>
      <c r="NLB35" s="693"/>
      <c r="NLC35" s="693"/>
      <c r="NLD35" s="693"/>
      <c r="NLE35" s="693"/>
      <c r="NLF35" s="693"/>
      <c r="NLG35" s="693"/>
      <c r="NLH35" s="693"/>
      <c r="NLI35" s="693"/>
      <c r="NLJ35" s="693"/>
      <c r="NLK35" s="693"/>
      <c r="NLL35" s="693"/>
      <c r="NLM35" s="693"/>
      <c r="NLN35" s="693"/>
      <c r="NLO35" s="693"/>
      <c r="NLP35" s="693"/>
      <c r="NLQ35" s="693"/>
      <c r="NLR35" s="693"/>
      <c r="NLS35" s="693"/>
      <c r="NLT35" s="693"/>
      <c r="NLU35" s="693"/>
      <c r="NLV35" s="693"/>
      <c r="NLW35" s="693"/>
      <c r="NLX35" s="693"/>
      <c r="NLY35" s="693"/>
      <c r="NLZ35" s="693"/>
      <c r="NMA35" s="693"/>
      <c r="NMB35" s="693"/>
      <c r="NMC35" s="693"/>
      <c r="NMD35" s="693"/>
      <c r="NME35" s="693"/>
      <c r="NMF35" s="693"/>
      <c r="NMG35" s="693"/>
      <c r="NMH35" s="693"/>
      <c r="NMI35" s="693"/>
      <c r="NMJ35" s="693"/>
      <c r="NMK35" s="693"/>
      <c r="NML35" s="693"/>
      <c r="NMM35" s="693"/>
      <c r="NMN35" s="693"/>
      <c r="NMO35" s="693"/>
      <c r="NMP35" s="693"/>
      <c r="NMQ35" s="693"/>
      <c r="NMR35" s="693"/>
      <c r="NMS35" s="693"/>
      <c r="NMT35" s="693"/>
      <c r="NMU35" s="693"/>
      <c r="NMV35" s="693"/>
      <c r="NMW35" s="693"/>
      <c r="NMX35" s="693"/>
      <c r="NMY35" s="693"/>
      <c r="NMZ35" s="693"/>
      <c r="NNA35" s="693"/>
      <c r="NNB35" s="693"/>
      <c r="NNC35" s="693"/>
      <c r="NND35" s="693"/>
      <c r="NNE35" s="693"/>
      <c r="NNF35" s="693"/>
      <c r="NNG35" s="693"/>
      <c r="NNH35" s="693"/>
      <c r="NNI35" s="693"/>
      <c r="NNJ35" s="693"/>
      <c r="NNK35" s="693"/>
      <c r="NNL35" s="693"/>
      <c r="NNM35" s="693"/>
      <c r="NNN35" s="693"/>
      <c r="NNO35" s="693"/>
      <c r="NNP35" s="693"/>
      <c r="NNQ35" s="693"/>
      <c r="NNR35" s="693"/>
      <c r="NNS35" s="693"/>
      <c r="NNT35" s="693"/>
      <c r="NNU35" s="693"/>
      <c r="NNV35" s="693"/>
      <c r="NNW35" s="693"/>
      <c r="NNX35" s="693"/>
      <c r="NNY35" s="693"/>
      <c r="NNZ35" s="693"/>
      <c r="NOA35" s="693"/>
      <c r="NOB35" s="693"/>
      <c r="NOC35" s="693"/>
      <c r="NOD35" s="693"/>
      <c r="NOE35" s="693"/>
      <c r="NOF35" s="693"/>
      <c r="NOG35" s="693"/>
      <c r="NOH35" s="693"/>
      <c r="NOI35" s="693"/>
      <c r="NOJ35" s="693"/>
      <c r="NOK35" s="693"/>
      <c r="NOL35" s="693"/>
      <c r="NOM35" s="693"/>
      <c r="NON35" s="693"/>
      <c r="NOO35" s="693"/>
      <c r="NOP35" s="693"/>
      <c r="NOQ35" s="693"/>
      <c r="NOR35" s="693"/>
      <c r="NOS35" s="693"/>
      <c r="NOT35" s="693"/>
      <c r="NOU35" s="693"/>
      <c r="NOV35" s="693"/>
      <c r="NOW35" s="693"/>
      <c r="NOX35" s="693"/>
      <c r="NOY35" s="693"/>
      <c r="NOZ35" s="693"/>
      <c r="NPA35" s="693"/>
      <c r="NPB35" s="693"/>
      <c r="NPC35" s="693"/>
      <c r="NPD35" s="693"/>
      <c r="NPE35" s="693"/>
      <c r="NPF35" s="693"/>
      <c r="NPG35" s="693"/>
      <c r="NPH35" s="693"/>
      <c r="NPI35" s="693"/>
      <c r="NPJ35" s="693"/>
      <c r="NPK35" s="693"/>
      <c r="NPL35" s="693"/>
      <c r="NPM35" s="693"/>
      <c r="NPN35" s="693"/>
      <c r="NPO35" s="693"/>
      <c r="NPP35" s="693"/>
      <c r="NPQ35" s="693"/>
      <c r="NPR35" s="693"/>
      <c r="NPS35" s="693"/>
      <c r="NPT35" s="693"/>
      <c r="NPU35" s="693"/>
      <c r="NPV35" s="693"/>
      <c r="NPW35" s="693"/>
      <c r="NPX35" s="693"/>
      <c r="NPY35" s="693"/>
      <c r="NPZ35" s="693"/>
      <c r="NQA35" s="693"/>
      <c r="NQB35" s="693"/>
      <c r="NQC35" s="693"/>
      <c r="NQD35" s="693"/>
      <c r="NQE35" s="693"/>
      <c r="NQF35" s="693"/>
      <c r="NQG35" s="693"/>
      <c r="NQH35" s="693"/>
      <c r="NQI35" s="693"/>
      <c r="NQJ35" s="693"/>
      <c r="NQK35" s="693"/>
      <c r="NQL35" s="693"/>
      <c r="NQM35" s="693"/>
      <c r="NQN35" s="693"/>
      <c r="NQO35" s="693"/>
      <c r="NQP35" s="693"/>
      <c r="NQQ35" s="693"/>
      <c r="NQR35" s="693"/>
      <c r="NQS35" s="693"/>
      <c r="NQT35" s="693"/>
      <c r="NQU35" s="693"/>
      <c r="NQV35" s="693"/>
      <c r="NQW35" s="693"/>
      <c r="NQX35" s="693"/>
      <c r="NQY35" s="693"/>
      <c r="NQZ35" s="693"/>
      <c r="NRA35" s="693"/>
      <c r="NRB35" s="693"/>
      <c r="NRC35" s="693"/>
      <c r="NRD35" s="693"/>
      <c r="NRE35" s="693"/>
      <c r="NRF35" s="693"/>
      <c r="NRG35" s="693"/>
      <c r="NRH35" s="693"/>
      <c r="NRI35" s="693"/>
      <c r="NRJ35" s="693"/>
      <c r="NRK35" s="693"/>
      <c r="NRL35" s="693"/>
      <c r="NRM35" s="693"/>
      <c r="NRN35" s="693"/>
      <c r="NRO35" s="693"/>
      <c r="NRP35" s="693"/>
      <c r="NRQ35" s="693"/>
      <c r="NRR35" s="693"/>
      <c r="NRS35" s="693"/>
      <c r="NRT35" s="693"/>
      <c r="NRU35" s="693"/>
      <c r="NRV35" s="693"/>
      <c r="NRW35" s="693"/>
      <c r="NRX35" s="693"/>
      <c r="NRY35" s="693"/>
      <c r="NRZ35" s="693"/>
      <c r="NSA35" s="693"/>
      <c r="NSB35" s="693"/>
      <c r="NSC35" s="693"/>
      <c r="NSD35" s="693"/>
      <c r="NSE35" s="693"/>
      <c r="NSF35" s="693"/>
      <c r="NSG35" s="693"/>
      <c r="NSH35" s="693"/>
      <c r="NSI35" s="693"/>
      <c r="NSJ35" s="693"/>
      <c r="NSK35" s="693"/>
      <c r="NSL35" s="693"/>
      <c r="NSM35" s="693"/>
      <c r="NSN35" s="693"/>
      <c r="NSO35" s="693"/>
      <c r="NSP35" s="693"/>
      <c r="NSQ35" s="693"/>
      <c r="NSR35" s="693"/>
      <c r="NSS35" s="693"/>
      <c r="NST35" s="693"/>
      <c r="NSU35" s="693"/>
      <c r="NSV35" s="693"/>
      <c r="NSW35" s="693"/>
      <c r="NSX35" s="693"/>
      <c r="NSY35" s="693"/>
      <c r="NSZ35" s="693"/>
      <c r="NTA35" s="693"/>
      <c r="NTB35" s="693"/>
      <c r="NTC35" s="693"/>
      <c r="NTD35" s="693"/>
      <c r="NTE35" s="693"/>
      <c r="NTF35" s="693"/>
      <c r="NTG35" s="693"/>
      <c r="NTH35" s="693"/>
      <c r="NTI35" s="693"/>
      <c r="NTJ35" s="693"/>
      <c r="NTK35" s="693"/>
      <c r="NTL35" s="693"/>
      <c r="NTM35" s="693"/>
      <c r="NTN35" s="693"/>
      <c r="NTO35" s="693"/>
      <c r="NTP35" s="693"/>
      <c r="NTQ35" s="693"/>
      <c r="NTR35" s="693"/>
      <c r="NTS35" s="693"/>
      <c r="NTT35" s="693"/>
      <c r="NTU35" s="693"/>
      <c r="NTV35" s="693"/>
      <c r="NTW35" s="693"/>
      <c r="NTX35" s="693"/>
      <c r="NTY35" s="693"/>
      <c r="NTZ35" s="693"/>
      <c r="NUA35" s="693"/>
      <c r="NUB35" s="693"/>
      <c r="NUC35" s="693"/>
      <c r="NUD35" s="693"/>
      <c r="NUE35" s="693"/>
      <c r="NUF35" s="693"/>
      <c r="NUG35" s="693"/>
      <c r="NUH35" s="693"/>
      <c r="NUI35" s="693"/>
      <c r="NUJ35" s="693"/>
      <c r="NUK35" s="693"/>
      <c r="NUL35" s="693"/>
      <c r="NUM35" s="693"/>
      <c r="NUN35" s="693"/>
      <c r="NUO35" s="693"/>
      <c r="NUP35" s="693"/>
      <c r="NUQ35" s="693"/>
      <c r="NUR35" s="693"/>
      <c r="NUS35" s="693"/>
      <c r="NUT35" s="693"/>
      <c r="NUU35" s="693"/>
      <c r="NUV35" s="693"/>
      <c r="NUW35" s="693"/>
      <c r="NUX35" s="693"/>
      <c r="NUY35" s="693"/>
      <c r="NUZ35" s="693"/>
      <c r="NVA35" s="693"/>
      <c r="NVB35" s="693"/>
      <c r="NVC35" s="693"/>
      <c r="NVD35" s="693"/>
      <c r="NVE35" s="693"/>
      <c r="NVF35" s="693"/>
      <c r="NVG35" s="693"/>
      <c r="NVH35" s="693"/>
      <c r="NVI35" s="693"/>
      <c r="NVJ35" s="693"/>
      <c r="NVK35" s="693"/>
      <c r="NVL35" s="693"/>
      <c r="NVM35" s="693"/>
      <c r="NVN35" s="693"/>
      <c r="NVO35" s="693"/>
      <c r="NVP35" s="693"/>
      <c r="NVQ35" s="693"/>
      <c r="NVR35" s="693"/>
      <c r="NVS35" s="693"/>
      <c r="NVT35" s="693"/>
      <c r="NVU35" s="693"/>
      <c r="NVV35" s="693"/>
      <c r="NVW35" s="693"/>
      <c r="NVX35" s="693"/>
      <c r="NVY35" s="693"/>
      <c r="NVZ35" s="693"/>
      <c r="NWA35" s="693"/>
      <c r="NWB35" s="693"/>
      <c r="NWC35" s="693"/>
      <c r="NWD35" s="693"/>
      <c r="NWE35" s="693"/>
      <c r="NWF35" s="693"/>
      <c r="NWG35" s="693"/>
      <c r="NWH35" s="693"/>
      <c r="NWI35" s="693"/>
      <c r="NWJ35" s="693"/>
      <c r="NWK35" s="693"/>
      <c r="NWL35" s="693"/>
      <c r="NWM35" s="693"/>
      <c r="NWN35" s="693"/>
      <c r="NWO35" s="693"/>
      <c r="NWP35" s="693"/>
      <c r="NWQ35" s="693"/>
      <c r="NWR35" s="693"/>
      <c r="NWS35" s="693"/>
      <c r="NWT35" s="693"/>
      <c r="NWU35" s="693"/>
      <c r="NWV35" s="693"/>
      <c r="NWW35" s="693"/>
      <c r="NWX35" s="693"/>
      <c r="NWY35" s="693"/>
      <c r="NWZ35" s="693"/>
      <c r="NXA35" s="693"/>
      <c r="NXB35" s="693"/>
      <c r="NXC35" s="693"/>
      <c r="NXD35" s="693"/>
      <c r="NXE35" s="693"/>
      <c r="NXF35" s="693"/>
      <c r="NXG35" s="693"/>
      <c r="NXH35" s="693"/>
      <c r="NXI35" s="693"/>
      <c r="NXJ35" s="693"/>
      <c r="NXK35" s="693"/>
      <c r="NXL35" s="693"/>
      <c r="NXM35" s="693"/>
      <c r="NXN35" s="693"/>
      <c r="NXO35" s="693"/>
      <c r="NXP35" s="693"/>
      <c r="NXQ35" s="693"/>
      <c r="NXR35" s="693"/>
      <c r="NXS35" s="693"/>
      <c r="NXT35" s="693"/>
      <c r="NXU35" s="693"/>
      <c r="NXV35" s="693"/>
      <c r="NXW35" s="693"/>
      <c r="NXX35" s="693"/>
      <c r="NXY35" s="693"/>
      <c r="NXZ35" s="693"/>
      <c r="NYA35" s="693"/>
      <c r="NYB35" s="693"/>
      <c r="NYC35" s="693"/>
      <c r="NYD35" s="693"/>
      <c r="NYE35" s="693"/>
      <c r="NYF35" s="693"/>
      <c r="NYG35" s="693"/>
      <c r="NYH35" s="693"/>
      <c r="NYI35" s="693"/>
      <c r="NYJ35" s="693"/>
      <c r="NYK35" s="693"/>
      <c r="NYL35" s="693"/>
      <c r="NYM35" s="693"/>
      <c r="NYN35" s="693"/>
      <c r="NYO35" s="693"/>
      <c r="NYP35" s="693"/>
      <c r="NYQ35" s="693"/>
      <c r="NYR35" s="693"/>
      <c r="NYS35" s="693"/>
      <c r="NYT35" s="693"/>
      <c r="NYU35" s="693"/>
      <c r="NYV35" s="693"/>
      <c r="NYW35" s="693"/>
      <c r="NYX35" s="693"/>
      <c r="NYY35" s="693"/>
      <c r="NYZ35" s="693"/>
      <c r="NZA35" s="693"/>
      <c r="NZB35" s="693"/>
      <c r="NZC35" s="693"/>
      <c r="NZD35" s="693"/>
      <c r="NZE35" s="693"/>
      <c r="NZF35" s="693"/>
      <c r="NZG35" s="693"/>
      <c r="NZH35" s="693"/>
      <c r="NZI35" s="693"/>
      <c r="NZJ35" s="693"/>
      <c r="NZK35" s="693"/>
      <c r="NZL35" s="693"/>
      <c r="NZM35" s="693"/>
      <c r="NZN35" s="693"/>
      <c r="NZO35" s="693"/>
      <c r="NZP35" s="693"/>
      <c r="NZQ35" s="693"/>
      <c r="NZR35" s="693"/>
      <c r="NZS35" s="693"/>
      <c r="NZT35" s="693"/>
      <c r="NZU35" s="693"/>
      <c r="NZV35" s="693"/>
      <c r="NZW35" s="693"/>
      <c r="NZX35" s="693"/>
      <c r="NZY35" s="693"/>
      <c r="NZZ35" s="693"/>
      <c r="OAA35" s="693"/>
      <c r="OAB35" s="693"/>
      <c r="OAC35" s="693"/>
      <c r="OAD35" s="693"/>
      <c r="OAE35" s="693"/>
      <c r="OAF35" s="693"/>
      <c r="OAG35" s="693"/>
      <c r="OAH35" s="693"/>
      <c r="OAI35" s="693"/>
      <c r="OAJ35" s="693"/>
      <c r="OAK35" s="693"/>
      <c r="OAL35" s="693"/>
      <c r="OAM35" s="693"/>
      <c r="OAN35" s="693"/>
      <c r="OAO35" s="693"/>
      <c r="OAP35" s="693"/>
      <c r="OAQ35" s="693"/>
      <c r="OAR35" s="693"/>
      <c r="OAS35" s="693"/>
      <c r="OAT35" s="693"/>
      <c r="OAU35" s="693"/>
      <c r="OAV35" s="693"/>
      <c r="OAW35" s="693"/>
      <c r="OAX35" s="693"/>
      <c r="OAY35" s="693"/>
      <c r="OAZ35" s="693"/>
      <c r="OBA35" s="693"/>
      <c r="OBB35" s="693"/>
      <c r="OBC35" s="693"/>
      <c r="OBD35" s="693"/>
      <c r="OBE35" s="693"/>
      <c r="OBF35" s="693"/>
      <c r="OBG35" s="693"/>
      <c r="OBH35" s="693"/>
      <c r="OBI35" s="693"/>
      <c r="OBJ35" s="693"/>
      <c r="OBK35" s="693"/>
      <c r="OBL35" s="693"/>
      <c r="OBM35" s="693"/>
      <c r="OBN35" s="693"/>
      <c r="OBO35" s="693"/>
      <c r="OBP35" s="693"/>
      <c r="OBQ35" s="693"/>
      <c r="OBR35" s="693"/>
      <c r="OBS35" s="693"/>
      <c r="OBT35" s="693"/>
      <c r="OBU35" s="693"/>
      <c r="OBV35" s="693"/>
      <c r="OBW35" s="693"/>
      <c r="OBX35" s="693"/>
      <c r="OBY35" s="693"/>
      <c r="OBZ35" s="693"/>
      <c r="OCA35" s="693"/>
      <c r="OCB35" s="693"/>
      <c r="OCC35" s="693"/>
      <c r="OCD35" s="693"/>
      <c r="OCE35" s="693"/>
      <c r="OCF35" s="693"/>
      <c r="OCG35" s="693"/>
      <c r="OCH35" s="693"/>
      <c r="OCI35" s="693"/>
      <c r="OCJ35" s="693"/>
      <c r="OCK35" s="693"/>
      <c r="OCL35" s="693"/>
      <c r="OCM35" s="693"/>
      <c r="OCN35" s="693"/>
      <c r="OCO35" s="693"/>
      <c r="OCP35" s="693"/>
      <c r="OCQ35" s="693"/>
      <c r="OCR35" s="693"/>
      <c r="OCS35" s="693"/>
      <c r="OCT35" s="693"/>
      <c r="OCU35" s="693"/>
      <c r="OCV35" s="693"/>
      <c r="OCW35" s="693"/>
      <c r="OCX35" s="693"/>
      <c r="OCY35" s="693"/>
      <c r="OCZ35" s="693"/>
      <c r="ODA35" s="693"/>
      <c r="ODB35" s="693"/>
      <c r="ODC35" s="693"/>
      <c r="ODD35" s="693"/>
      <c r="ODE35" s="693"/>
      <c r="ODF35" s="693"/>
      <c r="ODG35" s="693"/>
      <c r="ODH35" s="693"/>
      <c r="ODI35" s="693"/>
      <c r="ODJ35" s="693"/>
      <c r="ODK35" s="693"/>
      <c r="ODL35" s="693"/>
      <c r="ODM35" s="693"/>
      <c r="ODN35" s="693"/>
      <c r="ODO35" s="693"/>
      <c r="ODP35" s="693"/>
      <c r="ODQ35" s="693"/>
      <c r="ODR35" s="693"/>
      <c r="ODS35" s="693"/>
      <c r="ODT35" s="693"/>
      <c r="ODU35" s="693"/>
      <c r="ODV35" s="693"/>
      <c r="ODW35" s="693"/>
      <c r="ODX35" s="693"/>
      <c r="ODY35" s="693"/>
      <c r="ODZ35" s="693"/>
      <c r="OEA35" s="693"/>
      <c r="OEB35" s="693"/>
      <c r="OEC35" s="693"/>
      <c r="OED35" s="693"/>
      <c r="OEE35" s="693"/>
      <c r="OEF35" s="693"/>
      <c r="OEG35" s="693"/>
      <c r="OEH35" s="693"/>
      <c r="OEI35" s="693"/>
      <c r="OEJ35" s="693"/>
      <c r="OEK35" s="693"/>
      <c r="OEL35" s="693"/>
      <c r="OEM35" s="693"/>
      <c r="OEN35" s="693"/>
      <c r="OEO35" s="693"/>
      <c r="OEP35" s="693"/>
      <c r="OEQ35" s="693"/>
      <c r="OER35" s="693"/>
      <c r="OES35" s="693"/>
      <c r="OET35" s="693"/>
      <c r="OEU35" s="693"/>
      <c r="OEV35" s="693"/>
      <c r="OEW35" s="693"/>
      <c r="OEX35" s="693"/>
      <c r="OEY35" s="693"/>
      <c r="OEZ35" s="693"/>
      <c r="OFA35" s="693"/>
      <c r="OFB35" s="693"/>
      <c r="OFC35" s="693"/>
      <c r="OFD35" s="693"/>
      <c r="OFE35" s="693"/>
      <c r="OFF35" s="693"/>
      <c r="OFG35" s="693"/>
      <c r="OFH35" s="693"/>
      <c r="OFI35" s="693"/>
      <c r="OFJ35" s="693"/>
      <c r="OFK35" s="693"/>
      <c r="OFL35" s="693"/>
      <c r="OFM35" s="693"/>
      <c r="OFN35" s="693"/>
      <c r="OFO35" s="693"/>
      <c r="OFP35" s="693"/>
      <c r="OFQ35" s="693"/>
      <c r="OFR35" s="693"/>
      <c r="OFS35" s="693"/>
      <c r="OFT35" s="693"/>
      <c r="OFU35" s="693"/>
      <c r="OFV35" s="693"/>
      <c r="OFW35" s="693"/>
      <c r="OFX35" s="693"/>
      <c r="OFY35" s="693"/>
      <c r="OFZ35" s="693"/>
      <c r="OGA35" s="693"/>
      <c r="OGB35" s="693"/>
      <c r="OGC35" s="693"/>
      <c r="OGD35" s="693"/>
      <c r="OGE35" s="693"/>
      <c r="OGF35" s="693"/>
      <c r="OGG35" s="693"/>
      <c r="OGH35" s="693"/>
      <c r="OGI35" s="693"/>
      <c r="OGJ35" s="693"/>
      <c r="OGK35" s="693"/>
      <c r="OGL35" s="693"/>
      <c r="OGM35" s="693"/>
      <c r="OGN35" s="693"/>
      <c r="OGO35" s="693"/>
      <c r="OGP35" s="693"/>
      <c r="OGQ35" s="693"/>
      <c r="OGR35" s="693"/>
      <c r="OGS35" s="693"/>
      <c r="OGT35" s="693"/>
      <c r="OGU35" s="693"/>
      <c r="OGV35" s="693"/>
      <c r="OGW35" s="693"/>
      <c r="OGX35" s="693"/>
      <c r="OGY35" s="693"/>
      <c r="OGZ35" s="693"/>
      <c r="OHA35" s="693"/>
      <c r="OHB35" s="693"/>
      <c r="OHC35" s="693"/>
      <c r="OHD35" s="693"/>
      <c r="OHE35" s="693"/>
      <c r="OHF35" s="693"/>
      <c r="OHG35" s="693"/>
      <c r="OHH35" s="693"/>
      <c r="OHI35" s="693"/>
      <c r="OHJ35" s="693"/>
      <c r="OHK35" s="693"/>
      <c r="OHL35" s="693"/>
      <c r="OHM35" s="693"/>
      <c r="OHN35" s="693"/>
      <c r="OHO35" s="693"/>
      <c r="OHP35" s="693"/>
      <c r="OHQ35" s="693"/>
      <c r="OHR35" s="693"/>
      <c r="OHS35" s="693"/>
      <c r="OHT35" s="693"/>
      <c r="OHU35" s="693"/>
      <c r="OHV35" s="693"/>
      <c r="OHW35" s="693"/>
      <c r="OHX35" s="693"/>
      <c r="OHY35" s="693"/>
      <c r="OHZ35" s="693"/>
      <c r="OIA35" s="693"/>
      <c r="OIB35" s="693"/>
      <c r="OIC35" s="693"/>
      <c r="OID35" s="693"/>
      <c r="OIE35" s="693"/>
      <c r="OIF35" s="693"/>
      <c r="OIG35" s="693"/>
      <c r="OIH35" s="693"/>
      <c r="OII35" s="693"/>
      <c r="OIJ35" s="693"/>
      <c r="OIK35" s="693"/>
      <c r="OIL35" s="693"/>
      <c r="OIM35" s="693"/>
      <c r="OIN35" s="693"/>
      <c r="OIO35" s="693"/>
      <c r="OIP35" s="693"/>
      <c r="OIQ35" s="693"/>
      <c r="OIR35" s="693"/>
      <c r="OIS35" s="693"/>
      <c r="OIT35" s="693"/>
      <c r="OIU35" s="693"/>
      <c r="OIV35" s="693"/>
      <c r="OIW35" s="693"/>
      <c r="OIX35" s="693"/>
      <c r="OIY35" s="693"/>
      <c r="OIZ35" s="693"/>
      <c r="OJA35" s="693"/>
      <c r="OJB35" s="693"/>
      <c r="OJC35" s="693"/>
      <c r="OJD35" s="693"/>
      <c r="OJE35" s="693"/>
      <c r="OJF35" s="693"/>
      <c r="OJG35" s="693"/>
      <c r="OJH35" s="693"/>
      <c r="OJI35" s="693"/>
      <c r="OJJ35" s="693"/>
      <c r="OJK35" s="693"/>
      <c r="OJL35" s="693"/>
      <c r="OJM35" s="693"/>
      <c r="OJN35" s="693"/>
      <c r="OJO35" s="693"/>
      <c r="OJP35" s="693"/>
      <c r="OJQ35" s="693"/>
      <c r="OJR35" s="693"/>
      <c r="OJS35" s="693"/>
      <c r="OJT35" s="693"/>
      <c r="OJU35" s="693"/>
      <c r="OJV35" s="693"/>
      <c r="OJW35" s="693"/>
      <c r="OJX35" s="693"/>
      <c r="OJY35" s="693"/>
      <c r="OJZ35" s="693"/>
      <c r="OKA35" s="693"/>
      <c r="OKB35" s="693"/>
      <c r="OKC35" s="693"/>
      <c r="OKD35" s="693"/>
      <c r="OKE35" s="693"/>
      <c r="OKF35" s="693"/>
      <c r="OKG35" s="693"/>
      <c r="OKH35" s="693"/>
      <c r="OKI35" s="693"/>
      <c r="OKJ35" s="693"/>
      <c r="OKK35" s="693"/>
      <c r="OKL35" s="693"/>
      <c r="OKM35" s="693"/>
      <c r="OKN35" s="693"/>
      <c r="OKO35" s="693"/>
      <c r="OKP35" s="693"/>
      <c r="OKQ35" s="693"/>
      <c r="OKR35" s="693"/>
      <c r="OKS35" s="693"/>
      <c r="OKT35" s="693"/>
      <c r="OKU35" s="693"/>
      <c r="OKV35" s="693"/>
      <c r="OKW35" s="693"/>
      <c r="OKX35" s="693"/>
      <c r="OKY35" s="693"/>
      <c r="OKZ35" s="693"/>
      <c r="OLA35" s="693"/>
      <c r="OLB35" s="693"/>
      <c r="OLC35" s="693"/>
      <c r="OLD35" s="693"/>
      <c r="OLE35" s="693"/>
      <c r="OLF35" s="693"/>
      <c r="OLG35" s="693"/>
      <c r="OLH35" s="693"/>
      <c r="OLI35" s="693"/>
      <c r="OLJ35" s="693"/>
      <c r="OLK35" s="693"/>
      <c r="OLL35" s="693"/>
      <c r="OLM35" s="693"/>
      <c r="OLN35" s="693"/>
      <c r="OLO35" s="693"/>
      <c r="OLP35" s="693"/>
      <c r="OLQ35" s="693"/>
      <c r="OLR35" s="693"/>
      <c r="OLS35" s="693"/>
      <c r="OLT35" s="693"/>
      <c r="OLU35" s="693"/>
      <c r="OLV35" s="693"/>
      <c r="OLW35" s="693"/>
      <c r="OLX35" s="693"/>
      <c r="OLY35" s="693"/>
      <c r="OLZ35" s="693"/>
      <c r="OMA35" s="693"/>
      <c r="OMB35" s="693"/>
      <c r="OMC35" s="693"/>
      <c r="OMD35" s="693"/>
      <c r="OME35" s="693"/>
      <c r="OMF35" s="693"/>
      <c r="OMG35" s="693"/>
      <c r="OMH35" s="693"/>
      <c r="OMI35" s="693"/>
      <c r="OMJ35" s="693"/>
      <c r="OMK35" s="693"/>
      <c r="OML35" s="693"/>
      <c r="OMM35" s="693"/>
      <c r="OMN35" s="693"/>
      <c r="OMO35" s="693"/>
      <c r="OMP35" s="693"/>
      <c r="OMQ35" s="693"/>
      <c r="OMR35" s="693"/>
      <c r="OMS35" s="693"/>
      <c r="OMT35" s="693"/>
      <c r="OMU35" s="693"/>
      <c r="OMV35" s="693"/>
      <c r="OMW35" s="693"/>
      <c r="OMX35" s="693"/>
      <c r="OMY35" s="693"/>
      <c r="OMZ35" s="693"/>
      <c r="ONA35" s="693"/>
      <c r="ONB35" s="693"/>
      <c r="ONC35" s="693"/>
      <c r="OND35" s="693"/>
      <c r="ONE35" s="693"/>
      <c r="ONF35" s="693"/>
      <c r="ONG35" s="693"/>
      <c r="ONH35" s="693"/>
      <c r="ONI35" s="693"/>
      <c r="ONJ35" s="693"/>
      <c r="ONK35" s="693"/>
      <c r="ONL35" s="693"/>
      <c r="ONM35" s="693"/>
      <c r="ONN35" s="693"/>
      <c r="ONO35" s="693"/>
      <c r="ONP35" s="693"/>
      <c r="ONQ35" s="693"/>
      <c r="ONR35" s="693"/>
      <c r="ONS35" s="693"/>
      <c r="ONT35" s="693"/>
      <c r="ONU35" s="693"/>
      <c r="ONV35" s="693"/>
      <c r="ONW35" s="693"/>
      <c r="ONX35" s="693"/>
      <c r="ONY35" s="693"/>
      <c r="ONZ35" s="693"/>
      <c r="OOA35" s="693"/>
      <c r="OOB35" s="693"/>
      <c r="OOC35" s="693"/>
      <c r="OOD35" s="693"/>
      <c r="OOE35" s="693"/>
      <c r="OOF35" s="693"/>
      <c r="OOG35" s="693"/>
      <c r="OOH35" s="693"/>
      <c r="OOI35" s="693"/>
      <c r="OOJ35" s="693"/>
      <c r="OOK35" s="693"/>
      <c r="OOL35" s="693"/>
      <c r="OOM35" s="693"/>
      <c r="OON35" s="693"/>
      <c r="OOO35" s="693"/>
      <c r="OOP35" s="693"/>
      <c r="OOQ35" s="693"/>
      <c r="OOR35" s="693"/>
      <c r="OOS35" s="693"/>
      <c r="OOT35" s="693"/>
      <c r="OOU35" s="693"/>
      <c r="OOV35" s="693"/>
      <c r="OOW35" s="693"/>
      <c r="OOX35" s="693"/>
      <c r="OOY35" s="693"/>
      <c r="OOZ35" s="693"/>
      <c r="OPA35" s="693"/>
      <c r="OPB35" s="693"/>
      <c r="OPC35" s="693"/>
      <c r="OPD35" s="693"/>
      <c r="OPE35" s="693"/>
      <c r="OPF35" s="693"/>
      <c r="OPG35" s="693"/>
      <c r="OPH35" s="693"/>
      <c r="OPI35" s="693"/>
      <c r="OPJ35" s="693"/>
      <c r="OPK35" s="693"/>
      <c r="OPL35" s="693"/>
      <c r="OPM35" s="693"/>
      <c r="OPN35" s="693"/>
      <c r="OPO35" s="693"/>
      <c r="OPP35" s="693"/>
      <c r="OPQ35" s="693"/>
      <c r="OPR35" s="693"/>
      <c r="OPS35" s="693"/>
      <c r="OPT35" s="693"/>
      <c r="OPU35" s="693"/>
      <c r="OPV35" s="693"/>
      <c r="OPW35" s="693"/>
      <c r="OPX35" s="693"/>
      <c r="OPY35" s="693"/>
      <c r="OPZ35" s="693"/>
      <c r="OQA35" s="693"/>
      <c r="OQB35" s="693"/>
      <c r="OQC35" s="693"/>
      <c r="OQD35" s="693"/>
      <c r="OQE35" s="693"/>
      <c r="OQF35" s="693"/>
      <c r="OQG35" s="693"/>
      <c r="OQH35" s="693"/>
      <c r="OQI35" s="693"/>
      <c r="OQJ35" s="693"/>
      <c r="OQK35" s="693"/>
      <c r="OQL35" s="693"/>
      <c r="OQM35" s="693"/>
      <c r="OQN35" s="693"/>
      <c r="OQO35" s="693"/>
      <c r="OQP35" s="693"/>
      <c r="OQQ35" s="693"/>
      <c r="OQR35" s="693"/>
      <c r="OQS35" s="693"/>
      <c r="OQT35" s="693"/>
      <c r="OQU35" s="693"/>
      <c r="OQV35" s="693"/>
      <c r="OQW35" s="693"/>
      <c r="OQX35" s="693"/>
      <c r="OQY35" s="693"/>
      <c r="OQZ35" s="693"/>
      <c r="ORA35" s="693"/>
      <c r="ORB35" s="693"/>
      <c r="ORC35" s="693"/>
      <c r="ORD35" s="693"/>
      <c r="ORE35" s="693"/>
      <c r="ORF35" s="693"/>
      <c r="ORG35" s="693"/>
      <c r="ORH35" s="693"/>
      <c r="ORI35" s="693"/>
      <c r="ORJ35" s="693"/>
      <c r="ORK35" s="693"/>
      <c r="ORL35" s="693"/>
      <c r="ORM35" s="693"/>
      <c r="ORN35" s="693"/>
      <c r="ORO35" s="693"/>
      <c r="ORP35" s="693"/>
      <c r="ORQ35" s="693"/>
      <c r="ORR35" s="693"/>
      <c r="ORS35" s="693"/>
      <c r="ORT35" s="693"/>
      <c r="ORU35" s="693"/>
      <c r="ORV35" s="693"/>
      <c r="ORW35" s="693"/>
      <c r="ORX35" s="693"/>
      <c r="ORY35" s="693"/>
      <c r="ORZ35" s="693"/>
      <c r="OSA35" s="693"/>
      <c r="OSB35" s="693"/>
      <c r="OSC35" s="693"/>
      <c r="OSD35" s="693"/>
      <c r="OSE35" s="693"/>
      <c r="OSF35" s="693"/>
      <c r="OSG35" s="693"/>
      <c r="OSH35" s="693"/>
      <c r="OSI35" s="693"/>
      <c r="OSJ35" s="693"/>
      <c r="OSK35" s="693"/>
      <c r="OSL35" s="693"/>
      <c r="OSM35" s="693"/>
      <c r="OSN35" s="693"/>
      <c r="OSO35" s="693"/>
      <c r="OSP35" s="693"/>
      <c r="OSQ35" s="693"/>
      <c r="OSR35" s="693"/>
      <c r="OSS35" s="693"/>
      <c r="OST35" s="693"/>
      <c r="OSU35" s="693"/>
      <c r="OSV35" s="693"/>
      <c r="OSW35" s="693"/>
      <c r="OSX35" s="693"/>
      <c r="OSY35" s="693"/>
      <c r="OSZ35" s="693"/>
      <c r="OTA35" s="693"/>
      <c r="OTB35" s="693"/>
      <c r="OTC35" s="693"/>
      <c r="OTD35" s="693"/>
      <c r="OTE35" s="693"/>
      <c r="OTF35" s="693"/>
      <c r="OTG35" s="693"/>
      <c r="OTH35" s="693"/>
      <c r="OTI35" s="693"/>
      <c r="OTJ35" s="693"/>
      <c r="OTK35" s="693"/>
      <c r="OTL35" s="693"/>
      <c r="OTM35" s="693"/>
      <c r="OTN35" s="693"/>
      <c r="OTO35" s="693"/>
      <c r="OTP35" s="693"/>
      <c r="OTQ35" s="693"/>
      <c r="OTR35" s="693"/>
      <c r="OTS35" s="693"/>
      <c r="OTT35" s="693"/>
      <c r="OTU35" s="693"/>
      <c r="OTV35" s="693"/>
      <c r="OTW35" s="693"/>
      <c r="OTX35" s="693"/>
      <c r="OTY35" s="693"/>
      <c r="OTZ35" s="693"/>
      <c r="OUA35" s="693"/>
      <c r="OUB35" s="693"/>
      <c r="OUC35" s="693"/>
      <c r="OUD35" s="693"/>
      <c r="OUE35" s="693"/>
      <c r="OUF35" s="693"/>
      <c r="OUG35" s="693"/>
      <c r="OUH35" s="693"/>
      <c r="OUI35" s="693"/>
      <c r="OUJ35" s="693"/>
      <c r="OUK35" s="693"/>
      <c r="OUL35" s="693"/>
      <c r="OUM35" s="693"/>
      <c r="OUN35" s="693"/>
      <c r="OUO35" s="693"/>
      <c r="OUP35" s="693"/>
      <c r="OUQ35" s="693"/>
      <c r="OUR35" s="693"/>
      <c r="OUS35" s="693"/>
      <c r="OUT35" s="693"/>
      <c r="OUU35" s="693"/>
      <c r="OUV35" s="693"/>
      <c r="OUW35" s="693"/>
      <c r="OUX35" s="693"/>
      <c r="OUY35" s="693"/>
      <c r="OUZ35" s="693"/>
      <c r="OVA35" s="693"/>
      <c r="OVB35" s="693"/>
      <c r="OVC35" s="693"/>
      <c r="OVD35" s="693"/>
      <c r="OVE35" s="693"/>
      <c r="OVF35" s="693"/>
      <c r="OVG35" s="693"/>
      <c r="OVH35" s="693"/>
      <c r="OVI35" s="693"/>
      <c r="OVJ35" s="693"/>
      <c r="OVK35" s="693"/>
      <c r="OVL35" s="693"/>
      <c r="OVM35" s="693"/>
      <c r="OVN35" s="693"/>
      <c r="OVO35" s="693"/>
      <c r="OVP35" s="693"/>
      <c r="OVQ35" s="693"/>
      <c r="OVR35" s="693"/>
      <c r="OVS35" s="693"/>
      <c r="OVT35" s="693"/>
      <c r="OVU35" s="693"/>
      <c r="OVV35" s="693"/>
      <c r="OVW35" s="693"/>
      <c r="OVX35" s="693"/>
      <c r="OVY35" s="693"/>
      <c r="OVZ35" s="693"/>
      <c r="OWA35" s="693"/>
      <c r="OWB35" s="693"/>
      <c r="OWC35" s="693"/>
      <c r="OWD35" s="693"/>
      <c r="OWE35" s="693"/>
      <c r="OWF35" s="693"/>
      <c r="OWG35" s="693"/>
      <c r="OWH35" s="693"/>
      <c r="OWI35" s="693"/>
      <c r="OWJ35" s="693"/>
      <c r="OWK35" s="693"/>
      <c r="OWL35" s="693"/>
      <c r="OWM35" s="693"/>
      <c r="OWN35" s="693"/>
      <c r="OWO35" s="693"/>
      <c r="OWP35" s="693"/>
      <c r="OWQ35" s="693"/>
      <c r="OWR35" s="693"/>
      <c r="OWS35" s="693"/>
      <c r="OWT35" s="693"/>
      <c r="OWU35" s="693"/>
      <c r="OWV35" s="693"/>
      <c r="OWW35" s="693"/>
      <c r="OWX35" s="693"/>
      <c r="OWY35" s="693"/>
      <c r="OWZ35" s="693"/>
      <c r="OXA35" s="693"/>
      <c r="OXB35" s="693"/>
      <c r="OXC35" s="693"/>
      <c r="OXD35" s="693"/>
      <c r="OXE35" s="693"/>
      <c r="OXF35" s="693"/>
      <c r="OXG35" s="693"/>
      <c r="OXH35" s="693"/>
      <c r="OXI35" s="693"/>
      <c r="OXJ35" s="693"/>
      <c r="OXK35" s="693"/>
      <c r="OXL35" s="693"/>
      <c r="OXM35" s="693"/>
      <c r="OXN35" s="693"/>
      <c r="OXO35" s="693"/>
      <c r="OXP35" s="693"/>
      <c r="OXQ35" s="693"/>
      <c r="OXR35" s="693"/>
      <c r="OXS35" s="693"/>
      <c r="OXT35" s="693"/>
      <c r="OXU35" s="693"/>
      <c r="OXV35" s="693"/>
      <c r="OXW35" s="693"/>
      <c r="OXX35" s="693"/>
      <c r="OXY35" s="693"/>
      <c r="OXZ35" s="693"/>
      <c r="OYA35" s="693"/>
      <c r="OYB35" s="693"/>
      <c r="OYC35" s="693"/>
      <c r="OYD35" s="693"/>
      <c r="OYE35" s="693"/>
      <c r="OYF35" s="693"/>
      <c r="OYG35" s="693"/>
      <c r="OYH35" s="693"/>
      <c r="OYI35" s="693"/>
      <c r="OYJ35" s="693"/>
      <c r="OYK35" s="693"/>
      <c r="OYL35" s="693"/>
      <c r="OYM35" s="693"/>
      <c r="OYN35" s="693"/>
      <c r="OYO35" s="693"/>
      <c r="OYP35" s="693"/>
      <c r="OYQ35" s="693"/>
      <c r="OYR35" s="693"/>
      <c r="OYS35" s="693"/>
      <c r="OYT35" s="693"/>
      <c r="OYU35" s="693"/>
      <c r="OYV35" s="693"/>
      <c r="OYW35" s="693"/>
      <c r="OYX35" s="693"/>
      <c r="OYY35" s="693"/>
      <c r="OYZ35" s="693"/>
      <c r="OZA35" s="693"/>
      <c r="OZB35" s="693"/>
      <c r="OZC35" s="693"/>
      <c r="OZD35" s="693"/>
      <c r="OZE35" s="693"/>
      <c r="OZF35" s="693"/>
      <c r="OZG35" s="693"/>
      <c r="OZH35" s="693"/>
      <c r="OZI35" s="693"/>
      <c r="OZJ35" s="693"/>
      <c r="OZK35" s="693"/>
      <c r="OZL35" s="693"/>
      <c r="OZM35" s="693"/>
      <c r="OZN35" s="693"/>
      <c r="OZO35" s="693"/>
      <c r="OZP35" s="693"/>
      <c r="OZQ35" s="693"/>
      <c r="OZR35" s="693"/>
      <c r="OZS35" s="693"/>
      <c r="OZT35" s="693"/>
      <c r="OZU35" s="693"/>
      <c r="OZV35" s="693"/>
      <c r="OZW35" s="693"/>
      <c r="OZX35" s="693"/>
      <c r="OZY35" s="693"/>
      <c r="OZZ35" s="693"/>
      <c r="PAA35" s="693"/>
      <c r="PAB35" s="693"/>
      <c r="PAC35" s="693"/>
      <c r="PAD35" s="693"/>
      <c r="PAE35" s="693"/>
      <c r="PAF35" s="693"/>
      <c r="PAG35" s="693"/>
      <c r="PAH35" s="693"/>
      <c r="PAI35" s="693"/>
      <c r="PAJ35" s="693"/>
      <c r="PAK35" s="693"/>
      <c r="PAL35" s="693"/>
      <c r="PAM35" s="693"/>
      <c r="PAN35" s="693"/>
      <c r="PAO35" s="693"/>
      <c r="PAP35" s="693"/>
      <c r="PAQ35" s="693"/>
      <c r="PAR35" s="693"/>
      <c r="PAS35" s="693"/>
      <c r="PAT35" s="693"/>
      <c r="PAU35" s="693"/>
      <c r="PAV35" s="693"/>
      <c r="PAW35" s="693"/>
      <c r="PAX35" s="693"/>
      <c r="PAY35" s="693"/>
      <c r="PAZ35" s="693"/>
      <c r="PBA35" s="693"/>
      <c r="PBB35" s="693"/>
      <c r="PBC35" s="693"/>
      <c r="PBD35" s="693"/>
      <c r="PBE35" s="693"/>
      <c r="PBF35" s="693"/>
      <c r="PBG35" s="693"/>
      <c r="PBH35" s="693"/>
      <c r="PBI35" s="693"/>
      <c r="PBJ35" s="693"/>
      <c r="PBK35" s="693"/>
      <c r="PBL35" s="693"/>
      <c r="PBM35" s="693"/>
      <c r="PBN35" s="693"/>
      <c r="PBO35" s="693"/>
      <c r="PBP35" s="693"/>
      <c r="PBQ35" s="693"/>
      <c r="PBR35" s="693"/>
      <c r="PBS35" s="693"/>
      <c r="PBT35" s="693"/>
      <c r="PBU35" s="693"/>
      <c r="PBV35" s="693"/>
      <c r="PBW35" s="693"/>
      <c r="PBX35" s="693"/>
      <c r="PBY35" s="693"/>
      <c r="PBZ35" s="693"/>
      <c r="PCA35" s="693"/>
      <c r="PCB35" s="693"/>
      <c r="PCC35" s="693"/>
      <c r="PCD35" s="693"/>
      <c r="PCE35" s="693"/>
      <c r="PCF35" s="693"/>
      <c r="PCG35" s="693"/>
      <c r="PCH35" s="693"/>
      <c r="PCI35" s="693"/>
      <c r="PCJ35" s="693"/>
      <c r="PCK35" s="693"/>
      <c r="PCL35" s="693"/>
      <c r="PCM35" s="693"/>
      <c r="PCN35" s="693"/>
      <c r="PCO35" s="693"/>
      <c r="PCP35" s="693"/>
      <c r="PCQ35" s="693"/>
      <c r="PCR35" s="693"/>
      <c r="PCS35" s="693"/>
      <c r="PCT35" s="693"/>
      <c r="PCU35" s="693"/>
      <c r="PCV35" s="693"/>
      <c r="PCW35" s="693"/>
      <c r="PCX35" s="693"/>
      <c r="PCY35" s="693"/>
      <c r="PCZ35" s="693"/>
      <c r="PDA35" s="693"/>
      <c r="PDB35" s="693"/>
      <c r="PDC35" s="693"/>
      <c r="PDD35" s="693"/>
      <c r="PDE35" s="693"/>
      <c r="PDF35" s="693"/>
      <c r="PDG35" s="693"/>
      <c r="PDH35" s="693"/>
      <c r="PDI35" s="693"/>
      <c r="PDJ35" s="693"/>
      <c r="PDK35" s="693"/>
      <c r="PDL35" s="693"/>
      <c r="PDM35" s="693"/>
      <c r="PDN35" s="693"/>
      <c r="PDO35" s="693"/>
      <c r="PDP35" s="693"/>
      <c r="PDQ35" s="693"/>
      <c r="PDR35" s="693"/>
      <c r="PDS35" s="693"/>
      <c r="PDT35" s="693"/>
      <c r="PDU35" s="693"/>
      <c r="PDV35" s="693"/>
      <c r="PDW35" s="693"/>
      <c r="PDX35" s="693"/>
      <c r="PDY35" s="693"/>
      <c r="PDZ35" s="693"/>
      <c r="PEA35" s="693"/>
      <c r="PEB35" s="693"/>
      <c r="PEC35" s="693"/>
      <c r="PED35" s="693"/>
      <c r="PEE35" s="693"/>
      <c r="PEF35" s="693"/>
      <c r="PEG35" s="693"/>
      <c r="PEH35" s="693"/>
      <c r="PEI35" s="693"/>
      <c r="PEJ35" s="693"/>
      <c r="PEK35" s="693"/>
      <c r="PEL35" s="693"/>
      <c r="PEM35" s="693"/>
      <c r="PEN35" s="693"/>
      <c r="PEO35" s="693"/>
      <c r="PEP35" s="693"/>
      <c r="PEQ35" s="693"/>
      <c r="PER35" s="693"/>
      <c r="PES35" s="693"/>
      <c r="PET35" s="693"/>
      <c r="PEU35" s="693"/>
      <c r="PEV35" s="693"/>
      <c r="PEW35" s="693"/>
      <c r="PEX35" s="693"/>
      <c r="PEY35" s="693"/>
      <c r="PEZ35" s="693"/>
      <c r="PFA35" s="693"/>
      <c r="PFB35" s="693"/>
      <c r="PFC35" s="693"/>
      <c r="PFD35" s="693"/>
      <c r="PFE35" s="693"/>
      <c r="PFF35" s="693"/>
      <c r="PFG35" s="693"/>
      <c r="PFH35" s="693"/>
      <c r="PFI35" s="693"/>
      <c r="PFJ35" s="693"/>
      <c r="PFK35" s="693"/>
      <c r="PFL35" s="693"/>
      <c r="PFM35" s="693"/>
      <c r="PFN35" s="693"/>
      <c r="PFO35" s="693"/>
      <c r="PFP35" s="693"/>
      <c r="PFQ35" s="693"/>
      <c r="PFR35" s="693"/>
      <c r="PFS35" s="693"/>
      <c r="PFT35" s="693"/>
      <c r="PFU35" s="693"/>
      <c r="PFV35" s="693"/>
      <c r="PFW35" s="693"/>
      <c r="PFX35" s="693"/>
      <c r="PFY35" s="693"/>
      <c r="PFZ35" s="693"/>
      <c r="PGA35" s="693"/>
      <c r="PGB35" s="693"/>
      <c r="PGC35" s="693"/>
      <c r="PGD35" s="693"/>
      <c r="PGE35" s="693"/>
      <c r="PGF35" s="693"/>
      <c r="PGG35" s="693"/>
      <c r="PGH35" s="693"/>
      <c r="PGI35" s="693"/>
      <c r="PGJ35" s="693"/>
      <c r="PGK35" s="693"/>
      <c r="PGL35" s="693"/>
      <c r="PGM35" s="693"/>
      <c r="PGN35" s="693"/>
      <c r="PGO35" s="693"/>
      <c r="PGP35" s="693"/>
      <c r="PGQ35" s="693"/>
      <c r="PGR35" s="693"/>
      <c r="PGS35" s="693"/>
      <c r="PGT35" s="693"/>
      <c r="PGU35" s="693"/>
      <c r="PGV35" s="693"/>
      <c r="PGW35" s="693"/>
      <c r="PGX35" s="693"/>
      <c r="PGY35" s="693"/>
      <c r="PGZ35" s="693"/>
      <c r="PHA35" s="693"/>
      <c r="PHB35" s="693"/>
      <c r="PHC35" s="693"/>
      <c r="PHD35" s="693"/>
      <c r="PHE35" s="693"/>
      <c r="PHF35" s="693"/>
      <c r="PHG35" s="693"/>
      <c r="PHH35" s="693"/>
      <c r="PHI35" s="693"/>
      <c r="PHJ35" s="693"/>
      <c r="PHK35" s="693"/>
      <c r="PHL35" s="693"/>
      <c r="PHM35" s="693"/>
      <c r="PHN35" s="693"/>
      <c r="PHO35" s="693"/>
      <c r="PHP35" s="693"/>
      <c r="PHQ35" s="693"/>
      <c r="PHR35" s="693"/>
      <c r="PHS35" s="693"/>
      <c r="PHT35" s="693"/>
      <c r="PHU35" s="693"/>
      <c r="PHV35" s="693"/>
      <c r="PHW35" s="693"/>
      <c r="PHX35" s="693"/>
      <c r="PHY35" s="693"/>
      <c r="PHZ35" s="693"/>
      <c r="PIA35" s="693"/>
      <c r="PIB35" s="693"/>
      <c r="PIC35" s="693"/>
      <c r="PID35" s="693"/>
      <c r="PIE35" s="693"/>
      <c r="PIF35" s="693"/>
      <c r="PIG35" s="693"/>
      <c r="PIH35" s="693"/>
      <c r="PII35" s="693"/>
      <c r="PIJ35" s="693"/>
      <c r="PIK35" s="693"/>
      <c r="PIL35" s="693"/>
      <c r="PIM35" s="693"/>
      <c r="PIN35" s="693"/>
      <c r="PIO35" s="693"/>
      <c r="PIP35" s="693"/>
      <c r="PIQ35" s="693"/>
      <c r="PIR35" s="693"/>
      <c r="PIS35" s="693"/>
      <c r="PIT35" s="693"/>
      <c r="PIU35" s="693"/>
      <c r="PIV35" s="693"/>
      <c r="PIW35" s="693"/>
      <c r="PIX35" s="693"/>
      <c r="PIY35" s="693"/>
      <c r="PIZ35" s="693"/>
      <c r="PJA35" s="693"/>
      <c r="PJB35" s="693"/>
      <c r="PJC35" s="693"/>
      <c r="PJD35" s="693"/>
      <c r="PJE35" s="693"/>
      <c r="PJF35" s="693"/>
      <c r="PJG35" s="693"/>
      <c r="PJH35" s="693"/>
      <c r="PJI35" s="693"/>
      <c r="PJJ35" s="693"/>
      <c r="PJK35" s="693"/>
      <c r="PJL35" s="693"/>
      <c r="PJM35" s="693"/>
      <c r="PJN35" s="693"/>
      <c r="PJO35" s="693"/>
      <c r="PJP35" s="693"/>
      <c r="PJQ35" s="693"/>
      <c r="PJR35" s="693"/>
      <c r="PJS35" s="693"/>
      <c r="PJT35" s="693"/>
      <c r="PJU35" s="693"/>
      <c r="PJV35" s="693"/>
      <c r="PJW35" s="693"/>
      <c r="PJX35" s="693"/>
      <c r="PJY35" s="693"/>
      <c r="PJZ35" s="693"/>
      <c r="PKA35" s="693"/>
      <c r="PKB35" s="693"/>
      <c r="PKC35" s="693"/>
      <c r="PKD35" s="693"/>
      <c r="PKE35" s="693"/>
      <c r="PKF35" s="693"/>
      <c r="PKG35" s="693"/>
      <c r="PKH35" s="693"/>
      <c r="PKI35" s="693"/>
      <c r="PKJ35" s="693"/>
      <c r="PKK35" s="693"/>
      <c r="PKL35" s="693"/>
      <c r="PKM35" s="693"/>
      <c r="PKN35" s="693"/>
      <c r="PKO35" s="693"/>
      <c r="PKP35" s="693"/>
      <c r="PKQ35" s="693"/>
      <c r="PKR35" s="693"/>
      <c r="PKS35" s="693"/>
      <c r="PKT35" s="693"/>
      <c r="PKU35" s="693"/>
      <c r="PKV35" s="693"/>
      <c r="PKW35" s="693"/>
      <c r="PKX35" s="693"/>
      <c r="PKY35" s="693"/>
      <c r="PKZ35" s="693"/>
      <c r="PLA35" s="693"/>
      <c r="PLB35" s="693"/>
      <c r="PLC35" s="693"/>
      <c r="PLD35" s="693"/>
      <c r="PLE35" s="693"/>
      <c r="PLF35" s="693"/>
      <c r="PLG35" s="693"/>
      <c r="PLH35" s="693"/>
      <c r="PLI35" s="693"/>
      <c r="PLJ35" s="693"/>
      <c r="PLK35" s="693"/>
      <c r="PLL35" s="693"/>
      <c r="PLM35" s="693"/>
      <c r="PLN35" s="693"/>
      <c r="PLO35" s="693"/>
      <c r="PLP35" s="693"/>
      <c r="PLQ35" s="693"/>
      <c r="PLR35" s="693"/>
      <c r="PLS35" s="693"/>
      <c r="PLT35" s="693"/>
      <c r="PLU35" s="693"/>
      <c r="PLV35" s="693"/>
      <c r="PLW35" s="693"/>
      <c r="PLX35" s="693"/>
      <c r="PLY35" s="693"/>
      <c r="PLZ35" s="693"/>
      <c r="PMA35" s="693"/>
      <c r="PMB35" s="693"/>
      <c r="PMC35" s="693"/>
      <c r="PMD35" s="693"/>
      <c r="PME35" s="693"/>
      <c r="PMF35" s="693"/>
      <c r="PMG35" s="693"/>
      <c r="PMH35" s="693"/>
      <c r="PMI35" s="693"/>
      <c r="PMJ35" s="693"/>
      <c r="PMK35" s="693"/>
      <c r="PML35" s="693"/>
      <c r="PMM35" s="693"/>
      <c r="PMN35" s="693"/>
      <c r="PMO35" s="693"/>
      <c r="PMP35" s="693"/>
      <c r="PMQ35" s="693"/>
      <c r="PMR35" s="693"/>
      <c r="PMS35" s="693"/>
      <c r="PMT35" s="693"/>
      <c r="PMU35" s="693"/>
      <c r="PMV35" s="693"/>
      <c r="PMW35" s="693"/>
      <c r="PMX35" s="693"/>
      <c r="PMY35" s="693"/>
      <c r="PMZ35" s="693"/>
      <c r="PNA35" s="693"/>
      <c r="PNB35" s="693"/>
      <c r="PNC35" s="693"/>
      <c r="PND35" s="693"/>
      <c r="PNE35" s="693"/>
      <c r="PNF35" s="693"/>
      <c r="PNG35" s="693"/>
      <c r="PNH35" s="693"/>
      <c r="PNI35" s="693"/>
      <c r="PNJ35" s="693"/>
      <c r="PNK35" s="693"/>
      <c r="PNL35" s="693"/>
      <c r="PNM35" s="693"/>
      <c r="PNN35" s="693"/>
      <c r="PNO35" s="693"/>
      <c r="PNP35" s="693"/>
      <c r="PNQ35" s="693"/>
      <c r="PNR35" s="693"/>
      <c r="PNS35" s="693"/>
      <c r="PNT35" s="693"/>
      <c r="PNU35" s="693"/>
      <c r="PNV35" s="693"/>
      <c r="PNW35" s="693"/>
      <c r="PNX35" s="693"/>
      <c r="PNY35" s="693"/>
      <c r="PNZ35" s="693"/>
      <c r="POA35" s="693"/>
      <c r="POB35" s="693"/>
      <c r="POC35" s="693"/>
      <c r="POD35" s="693"/>
      <c r="POE35" s="693"/>
      <c r="POF35" s="693"/>
      <c r="POG35" s="693"/>
      <c r="POH35" s="693"/>
      <c r="POI35" s="693"/>
      <c r="POJ35" s="693"/>
      <c r="POK35" s="693"/>
      <c r="POL35" s="693"/>
      <c r="POM35" s="693"/>
      <c r="PON35" s="693"/>
      <c r="POO35" s="693"/>
      <c r="POP35" s="693"/>
      <c r="POQ35" s="693"/>
      <c r="POR35" s="693"/>
      <c r="POS35" s="693"/>
      <c r="POT35" s="693"/>
      <c r="POU35" s="693"/>
      <c r="POV35" s="693"/>
      <c r="POW35" s="693"/>
      <c r="POX35" s="693"/>
      <c r="POY35" s="693"/>
      <c r="POZ35" s="693"/>
      <c r="PPA35" s="693"/>
      <c r="PPB35" s="693"/>
      <c r="PPC35" s="693"/>
      <c r="PPD35" s="693"/>
      <c r="PPE35" s="693"/>
      <c r="PPF35" s="693"/>
      <c r="PPG35" s="693"/>
      <c r="PPH35" s="693"/>
      <c r="PPI35" s="693"/>
      <c r="PPJ35" s="693"/>
      <c r="PPK35" s="693"/>
      <c r="PPL35" s="693"/>
      <c r="PPM35" s="693"/>
      <c r="PPN35" s="693"/>
      <c r="PPO35" s="693"/>
      <c r="PPP35" s="693"/>
      <c r="PPQ35" s="693"/>
      <c r="PPR35" s="693"/>
      <c r="PPS35" s="693"/>
      <c r="PPT35" s="693"/>
      <c r="PPU35" s="693"/>
      <c r="PPV35" s="693"/>
      <c r="PPW35" s="693"/>
      <c r="PPX35" s="693"/>
      <c r="PPY35" s="693"/>
      <c r="PPZ35" s="693"/>
      <c r="PQA35" s="693"/>
      <c r="PQB35" s="693"/>
      <c r="PQC35" s="693"/>
      <c r="PQD35" s="693"/>
      <c r="PQE35" s="693"/>
      <c r="PQF35" s="693"/>
      <c r="PQG35" s="693"/>
      <c r="PQH35" s="693"/>
      <c r="PQI35" s="693"/>
      <c r="PQJ35" s="693"/>
      <c r="PQK35" s="693"/>
      <c r="PQL35" s="693"/>
      <c r="PQM35" s="693"/>
      <c r="PQN35" s="693"/>
      <c r="PQO35" s="693"/>
      <c r="PQP35" s="693"/>
      <c r="PQQ35" s="693"/>
      <c r="PQR35" s="693"/>
      <c r="PQS35" s="693"/>
      <c r="PQT35" s="693"/>
      <c r="PQU35" s="693"/>
      <c r="PQV35" s="693"/>
      <c r="PQW35" s="693"/>
      <c r="PQX35" s="693"/>
      <c r="PQY35" s="693"/>
      <c r="PQZ35" s="693"/>
      <c r="PRA35" s="693"/>
      <c r="PRB35" s="693"/>
      <c r="PRC35" s="693"/>
      <c r="PRD35" s="693"/>
      <c r="PRE35" s="693"/>
      <c r="PRF35" s="693"/>
      <c r="PRG35" s="693"/>
      <c r="PRH35" s="693"/>
      <c r="PRI35" s="693"/>
      <c r="PRJ35" s="693"/>
      <c r="PRK35" s="693"/>
      <c r="PRL35" s="693"/>
      <c r="PRM35" s="693"/>
      <c r="PRN35" s="693"/>
      <c r="PRO35" s="693"/>
      <c r="PRP35" s="693"/>
      <c r="PRQ35" s="693"/>
      <c r="PRR35" s="693"/>
      <c r="PRS35" s="693"/>
      <c r="PRT35" s="693"/>
      <c r="PRU35" s="693"/>
      <c r="PRV35" s="693"/>
      <c r="PRW35" s="693"/>
      <c r="PRX35" s="693"/>
      <c r="PRY35" s="693"/>
      <c r="PRZ35" s="693"/>
      <c r="PSA35" s="693"/>
      <c r="PSB35" s="693"/>
      <c r="PSC35" s="693"/>
      <c r="PSD35" s="693"/>
      <c r="PSE35" s="693"/>
      <c r="PSF35" s="693"/>
      <c r="PSG35" s="693"/>
      <c r="PSH35" s="693"/>
      <c r="PSI35" s="693"/>
      <c r="PSJ35" s="693"/>
      <c r="PSK35" s="693"/>
      <c r="PSL35" s="693"/>
      <c r="PSM35" s="693"/>
      <c r="PSN35" s="693"/>
      <c r="PSO35" s="693"/>
      <c r="PSP35" s="693"/>
      <c r="PSQ35" s="693"/>
      <c r="PSR35" s="693"/>
      <c r="PSS35" s="693"/>
      <c r="PST35" s="693"/>
      <c r="PSU35" s="693"/>
      <c r="PSV35" s="693"/>
      <c r="PSW35" s="693"/>
      <c r="PSX35" s="693"/>
      <c r="PSY35" s="693"/>
      <c r="PSZ35" s="693"/>
      <c r="PTA35" s="693"/>
      <c r="PTB35" s="693"/>
      <c r="PTC35" s="693"/>
      <c r="PTD35" s="693"/>
      <c r="PTE35" s="693"/>
      <c r="PTF35" s="693"/>
      <c r="PTG35" s="693"/>
      <c r="PTH35" s="693"/>
      <c r="PTI35" s="693"/>
      <c r="PTJ35" s="693"/>
      <c r="PTK35" s="693"/>
      <c r="PTL35" s="693"/>
      <c r="PTM35" s="693"/>
      <c r="PTN35" s="693"/>
      <c r="PTO35" s="693"/>
      <c r="PTP35" s="693"/>
      <c r="PTQ35" s="693"/>
      <c r="PTR35" s="693"/>
      <c r="PTS35" s="693"/>
      <c r="PTT35" s="693"/>
      <c r="PTU35" s="693"/>
      <c r="PTV35" s="693"/>
      <c r="PTW35" s="693"/>
      <c r="PTX35" s="693"/>
      <c r="PTY35" s="693"/>
      <c r="PTZ35" s="693"/>
      <c r="PUA35" s="693"/>
      <c r="PUB35" s="693"/>
      <c r="PUC35" s="693"/>
      <c r="PUD35" s="693"/>
      <c r="PUE35" s="693"/>
      <c r="PUF35" s="693"/>
      <c r="PUG35" s="693"/>
      <c r="PUH35" s="693"/>
      <c r="PUI35" s="693"/>
      <c r="PUJ35" s="693"/>
      <c r="PUK35" s="693"/>
      <c r="PUL35" s="693"/>
      <c r="PUM35" s="693"/>
      <c r="PUN35" s="693"/>
      <c r="PUO35" s="693"/>
      <c r="PUP35" s="693"/>
      <c r="PUQ35" s="693"/>
      <c r="PUR35" s="693"/>
      <c r="PUS35" s="693"/>
      <c r="PUT35" s="693"/>
      <c r="PUU35" s="693"/>
      <c r="PUV35" s="693"/>
      <c r="PUW35" s="693"/>
      <c r="PUX35" s="693"/>
      <c r="PUY35" s="693"/>
      <c r="PUZ35" s="693"/>
      <c r="PVA35" s="693"/>
      <c r="PVB35" s="693"/>
      <c r="PVC35" s="693"/>
      <c r="PVD35" s="693"/>
      <c r="PVE35" s="693"/>
      <c r="PVF35" s="693"/>
      <c r="PVG35" s="693"/>
      <c r="PVH35" s="693"/>
      <c r="PVI35" s="693"/>
      <c r="PVJ35" s="693"/>
      <c r="PVK35" s="693"/>
      <c r="PVL35" s="693"/>
      <c r="PVM35" s="693"/>
      <c r="PVN35" s="693"/>
      <c r="PVO35" s="693"/>
      <c r="PVP35" s="693"/>
      <c r="PVQ35" s="693"/>
      <c r="PVR35" s="693"/>
      <c r="PVS35" s="693"/>
      <c r="PVT35" s="693"/>
      <c r="PVU35" s="693"/>
      <c r="PVV35" s="693"/>
      <c r="PVW35" s="693"/>
      <c r="PVX35" s="693"/>
      <c r="PVY35" s="693"/>
      <c r="PVZ35" s="693"/>
      <c r="PWA35" s="693"/>
      <c r="PWB35" s="693"/>
      <c r="PWC35" s="693"/>
      <c r="PWD35" s="693"/>
      <c r="PWE35" s="693"/>
      <c r="PWF35" s="693"/>
      <c r="PWG35" s="693"/>
      <c r="PWH35" s="693"/>
      <c r="PWI35" s="693"/>
      <c r="PWJ35" s="693"/>
      <c r="PWK35" s="693"/>
      <c r="PWL35" s="693"/>
      <c r="PWM35" s="693"/>
      <c r="PWN35" s="693"/>
      <c r="PWO35" s="693"/>
      <c r="PWP35" s="693"/>
      <c r="PWQ35" s="693"/>
      <c r="PWR35" s="693"/>
      <c r="PWS35" s="693"/>
      <c r="PWT35" s="693"/>
      <c r="PWU35" s="693"/>
      <c r="PWV35" s="693"/>
      <c r="PWW35" s="693"/>
      <c r="PWX35" s="693"/>
      <c r="PWY35" s="693"/>
      <c r="PWZ35" s="693"/>
      <c r="PXA35" s="693"/>
      <c r="PXB35" s="693"/>
      <c r="PXC35" s="693"/>
      <c r="PXD35" s="693"/>
      <c r="PXE35" s="693"/>
      <c r="PXF35" s="693"/>
      <c r="PXG35" s="693"/>
      <c r="PXH35" s="693"/>
      <c r="PXI35" s="693"/>
      <c r="PXJ35" s="693"/>
      <c r="PXK35" s="693"/>
      <c r="PXL35" s="693"/>
      <c r="PXM35" s="693"/>
      <c r="PXN35" s="693"/>
      <c r="PXO35" s="693"/>
      <c r="PXP35" s="693"/>
      <c r="PXQ35" s="693"/>
      <c r="PXR35" s="693"/>
      <c r="PXS35" s="693"/>
      <c r="PXT35" s="693"/>
      <c r="PXU35" s="693"/>
      <c r="PXV35" s="693"/>
      <c r="PXW35" s="693"/>
      <c r="PXX35" s="693"/>
      <c r="PXY35" s="693"/>
      <c r="PXZ35" s="693"/>
      <c r="PYA35" s="693"/>
      <c r="PYB35" s="693"/>
      <c r="PYC35" s="693"/>
      <c r="PYD35" s="693"/>
      <c r="PYE35" s="693"/>
      <c r="PYF35" s="693"/>
      <c r="PYG35" s="693"/>
      <c r="PYH35" s="693"/>
      <c r="PYI35" s="693"/>
      <c r="PYJ35" s="693"/>
      <c r="PYK35" s="693"/>
      <c r="PYL35" s="693"/>
      <c r="PYM35" s="693"/>
      <c r="PYN35" s="693"/>
      <c r="PYO35" s="693"/>
      <c r="PYP35" s="693"/>
      <c r="PYQ35" s="693"/>
      <c r="PYR35" s="693"/>
      <c r="PYS35" s="693"/>
      <c r="PYT35" s="693"/>
      <c r="PYU35" s="693"/>
      <c r="PYV35" s="693"/>
      <c r="PYW35" s="693"/>
      <c r="PYX35" s="693"/>
      <c r="PYY35" s="693"/>
      <c r="PYZ35" s="693"/>
      <c r="PZA35" s="693"/>
      <c r="PZB35" s="693"/>
      <c r="PZC35" s="693"/>
      <c r="PZD35" s="693"/>
      <c r="PZE35" s="693"/>
      <c r="PZF35" s="693"/>
      <c r="PZG35" s="693"/>
      <c r="PZH35" s="693"/>
      <c r="PZI35" s="693"/>
      <c r="PZJ35" s="693"/>
      <c r="PZK35" s="693"/>
      <c r="PZL35" s="693"/>
      <c r="PZM35" s="693"/>
      <c r="PZN35" s="693"/>
      <c r="PZO35" s="693"/>
      <c r="PZP35" s="693"/>
      <c r="PZQ35" s="693"/>
      <c r="PZR35" s="693"/>
      <c r="PZS35" s="693"/>
      <c r="PZT35" s="693"/>
      <c r="PZU35" s="693"/>
      <c r="PZV35" s="693"/>
      <c r="PZW35" s="693"/>
      <c r="PZX35" s="693"/>
      <c r="PZY35" s="693"/>
      <c r="PZZ35" s="693"/>
      <c r="QAA35" s="693"/>
      <c r="QAB35" s="693"/>
      <c r="QAC35" s="693"/>
      <c r="QAD35" s="693"/>
      <c r="QAE35" s="693"/>
      <c r="QAF35" s="693"/>
      <c r="QAG35" s="693"/>
      <c r="QAH35" s="693"/>
      <c r="QAI35" s="693"/>
      <c r="QAJ35" s="693"/>
      <c r="QAK35" s="693"/>
      <c r="QAL35" s="693"/>
      <c r="QAM35" s="693"/>
      <c r="QAN35" s="693"/>
      <c r="QAO35" s="693"/>
      <c r="QAP35" s="693"/>
      <c r="QAQ35" s="693"/>
      <c r="QAR35" s="693"/>
      <c r="QAS35" s="693"/>
      <c r="QAT35" s="693"/>
      <c r="QAU35" s="693"/>
      <c r="QAV35" s="693"/>
      <c r="QAW35" s="693"/>
      <c r="QAX35" s="693"/>
      <c r="QAY35" s="693"/>
      <c r="QAZ35" s="693"/>
      <c r="QBA35" s="693"/>
      <c r="QBB35" s="693"/>
      <c r="QBC35" s="693"/>
      <c r="QBD35" s="693"/>
      <c r="QBE35" s="693"/>
      <c r="QBF35" s="693"/>
      <c r="QBG35" s="693"/>
      <c r="QBH35" s="693"/>
      <c r="QBI35" s="693"/>
      <c r="QBJ35" s="693"/>
      <c r="QBK35" s="693"/>
      <c r="QBL35" s="693"/>
      <c r="QBM35" s="693"/>
      <c r="QBN35" s="693"/>
      <c r="QBO35" s="693"/>
      <c r="QBP35" s="693"/>
      <c r="QBQ35" s="693"/>
      <c r="QBR35" s="693"/>
      <c r="QBS35" s="693"/>
      <c r="QBT35" s="693"/>
      <c r="QBU35" s="693"/>
      <c r="QBV35" s="693"/>
      <c r="QBW35" s="693"/>
      <c r="QBX35" s="693"/>
      <c r="QBY35" s="693"/>
      <c r="QBZ35" s="693"/>
      <c r="QCA35" s="693"/>
      <c r="QCB35" s="693"/>
      <c r="QCC35" s="693"/>
      <c r="QCD35" s="693"/>
      <c r="QCE35" s="693"/>
      <c r="QCF35" s="693"/>
      <c r="QCG35" s="693"/>
      <c r="QCH35" s="693"/>
      <c r="QCI35" s="693"/>
      <c r="QCJ35" s="693"/>
      <c r="QCK35" s="693"/>
      <c r="QCL35" s="693"/>
      <c r="QCM35" s="693"/>
      <c r="QCN35" s="693"/>
      <c r="QCO35" s="693"/>
      <c r="QCP35" s="693"/>
      <c r="QCQ35" s="693"/>
      <c r="QCR35" s="693"/>
      <c r="QCS35" s="693"/>
      <c r="QCT35" s="693"/>
      <c r="QCU35" s="693"/>
      <c r="QCV35" s="693"/>
      <c r="QCW35" s="693"/>
      <c r="QCX35" s="693"/>
      <c r="QCY35" s="693"/>
      <c r="QCZ35" s="693"/>
      <c r="QDA35" s="693"/>
      <c r="QDB35" s="693"/>
      <c r="QDC35" s="693"/>
      <c r="QDD35" s="693"/>
      <c r="QDE35" s="693"/>
      <c r="QDF35" s="693"/>
      <c r="QDG35" s="693"/>
      <c r="QDH35" s="693"/>
      <c r="QDI35" s="693"/>
      <c r="QDJ35" s="693"/>
      <c r="QDK35" s="693"/>
      <c r="QDL35" s="693"/>
      <c r="QDM35" s="693"/>
      <c r="QDN35" s="693"/>
      <c r="QDO35" s="693"/>
      <c r="QDP35" s="693"/>
      <c r="QDQ35" s="693"/>
      <c r="QDR35" s="693"/>
      <c r="QDS35" s="693"/>
      <c r="QDT35" s="693"/>
      <c r="QDU35" s="693"/>
      <c r="QDV35" s="693"/>
      <c r="QDW35" s="693"/>
      <c r="QDX35" s="693"/>
      <c r="QDY35" s="693"/>
      <c r="QDZ35" s="693"/>
      <c r="QEA35" s="693"/>
      <c r="QEB35" s="693"/>
      <c r="QEC35" s="693"/>
      <c r="QED35" s="693"/>
      <c r="QEE35" s="693"/>
      <c r="QEF35" s="693"/>
      <c r="QEG35" s="693"/>
      <c r="QEH35" s="693"/>
      <c r="QEI35" s="693"/>
      <c r="QEJ35" s="693"/>
      <c r="QEK35" s="693"/>
      <c r="QEL35" s="693"/>
      <c r="QEM35" s="693"/>
      <c r="QEN35" s="693"/>
      <c r="QEO35" s="693"/>
      <c r="QEP35" s="693"/>
      <c r="QEQ35" s="693"/>
      <c r="QER35" s="693"/>
      <c r="QES35" s="693"/>
      <c r="QET35" s="693"/>
      <c r="QEU35" s="693"/>
      <c r="QEV35" s="693"/>
      <c r="QEW35" s="693"/>
      <c r="QEX35" s="693"/>
      <c r="QEY35" s="693"/>
      <c r="QEZ35" s="693"/>
      <c r="QFA35" s="693"/>
      <c r="QFB35" s="693"/>
      <c r="QFC35" s="693"/>
      <c r="QFD35" s="693"/>
      <c r="QFE35" s="693"/>
      <c r="QFF35" s="693"/>
      <c r="QFG35" s="693"/>
      <c r="QFH35" s="693"/>
      <c r="QFI35" s="693"/>
      <c r="QFJ35" s="693"/>
      <c r="QFK35" s="693"/>
      <c r="QFL35" s="693"/>
      <c r="QFM35" s="693"/>
      <c r="QFN35" s="693"/>
      <c r="QFO35" s="693"/>
      <c r="QFP35" s="693"/>
      <c r="QFQ35" s="693"/>
      <c r="QFR35" s="693"/>
      <c r="QFS35" s="693"/>
      <c r="QFT35" s="693"/>
      <c r="QFU35" s="693"/>
      <c r="QFV35" s="693"/>
      <c r="QFW35" s="693"/>
      <c r="QFX35" s="693"/>
      <c r="QFY35" s="693"/>
      <c r="QFZ35" s="693"/>
      <c r="QGA35" s="693"/>
      <c r="QGB35" s="693"/>
      <c r="QGC35" s="693"/>
      <c r="QGD35" s="693"/>
      <c r="QGE35" s="693"/>
      <c r="QGF35" s="693"/>
      <c r="QGG35" s="693"/>
      <c r="QGH35" s="693"/>
      <c r="QGI35" s="693"/>
      <c r="QGJ35" s="693"/>
      <c r="QGK35" s="693"/>
      <c r="QGL35" s="693"/>
      <c r="QGM35" s="693"/>
      <c r="QGN35" s="693"/>
      <c r="QGO35" s="693"/>
      <c r="QGP35" s="693"/>
      <c r="QGQ35" s="693"/>
      <c r="QGR35" s="693"/>
      <c r="QGS35" s="693"/>
      <c r="QGT35" s="693"/>
      <c r="QGU35" s="693"/>
      <c r="QGV35" s="693"/>
      <c r="QGW35" s="693"/>
      <c r="QGX35" s="693"/>
      <c r="QGY35" s="693"/>
      <c r="QGZ35" s="693"/>
      <c r="QHA35" s="693"/>
      <c r="QHB35" s="693"/>
      <c r="QHC35" s="693"/>
      <c r="QHD35" s="693"/>
      <c r="QHE35" s="693"/>
      <c r="QHF35" s="693"/>
      <c r="QHG35" s="693"/>
      <c r="QHH35" s="693"/>
      <c r="QHI35" s="693"/>
      <c r="QHJ35" s="693"/>
      <c r="QHK35" s="693"/>
      <c r="QHL35" s="693"/>
      <c r="QHM35" s="693"/>
      <c r="QHN35" s="693"/>
      <c r="QHO35" s="693"/>
      <c r="QHP35" s="693"/>
      <c r="QHQ35" s="693"/>
      <c r="QHR35" s="693"/>
      <c r="QHS35" s="693"/>
      <c r="QHT35" s="693"/>
      <c r="QHU35" s="693"/>
      <c r="QHV35" s="693"/>
      <c r="QHW35" s="693"/>
      <c r="QHX35" s="693"/>
      <c r="QHY35" s="693"/>
      <c r="QHZ35" s="693"/>
      <c r="QIA35" s="693"/>
      <c r="QIB35" s="693"/>
      <c r="QIC35" s="693"/>
      <c r="QID35" s="693"/>
      <c r="QIE35" s="693"/>
      <c r="QIF35" s="693"/>
      <c r="QIG35" s="693"/>
      <c r="QIH35" s="693"/>
      <c r="QII35" s="693"/>
      <c r="QIJ35" s="693"/>
      <c r="QIK35" s="693"/>
      <c r="QIL35" s="693"/>
      <c r="QIM35" s="693"/>
      <c r="QIN35" s="693"/>
      <c r="QIO35" s="693"/>
      <c r="QIP35" s="693"/>
      <c r="QIQ35" s="693"/>
      <c r="QIR35" s="693"/>
      <c r="QIS35" s="693"/>
      <c r="QIT35" s="693"/>
      <c r="QIU35" s="693"/>
      <c r="QIV35" s="693"/>
      <c r="QIW35" s="693"/>
      <c r="QIX35" s="693"/>
      <c r="QIY35" s="693"/>
      <c r="QIZ35" s="693"/>
      <c r="QJA35" s="693"/>
      <c r="QJB35" s="693"/>
      <c r="QJC35" s="693"/>
      <c r="QJD35" s="693"/>
      <c r="QJE35" s="693"/>
      <c r="QJF35" s="693"/>
      <c r="QJG35" s="693"/>
      <c r="QJH35" s="693"/>
      <c r="QJI35" s="693"/>
      <c r="QJJ35" s="693"/>
      <c r="QJK35" s="693"/>
      <c r="QJL35" s="693"/>
      <c r="QJM35" s="693"/>
      <c r="QJN35" s="693"/>
      <c r="QJO35" s="693"/>
      <c r="QJP35" s="693"/>
      <c r="QJQ35" s="693"/>
      <c r="QJR35" s="693"/>
      <c r="QJS35" s="693"/>
      <c r="QJT35" s="693"/>
      <c r="QJU35" s="693"/>
      <c r="QJV35" s="693"/>
      <c r="QJW35" s="693"/>
      <c r="QJX35" s="693"/>
      <c r="QJY35" s="693"/>
      <c r="QJZ35" s="693"/>
      <c r="QKA35" s="693"/>
      <c r="QKB35" s="693"/>
      <c r="QKC35" s="693"/>
      <c r="QKD35" s="693"/>
      <c r="QKE35" s="693"/>
      <c r="QKF35" s="693"/>
      <c r="QKG35" s="693"/>
      <c r="QKH35" s="693"/>
      <c r="QKI35" s="693"/>
      <c r="QKJ35" s="693"/>
      <c r="QKK35" s="693"/>
      <c r="QKL35" s="693"/>
      <c r="QKM35" s="693"/>
      <c r="QKN35" s="693"/>
      <c r="QKO35" s="693"/>
      <c r="QKP35" s="693"/>
      <c r="QKQ35" s="693"/>
      <c r="QKR35" s="693"/>
      <c r="QKS35" s="693"/>
      <c r="QKT35" s="693"/>
      <c r="QKU35" s="693"/>
      <c r="QKV35" s="693"/>
      <c r="QKW35" s="693"/>
      <c r="QKX35" s="693"/>
      <c r="QKY35" s="693"/>
      <c r="QKZ35" s="693"/>
      <c r="QLA35" s="693"/>
      <c r="QLB35" s="693"/>
      <c r="QLC35" s="693"/>
      <c r="QLD35" s="693"/>
      <c r="QLE35" s="693"/>
      <c r="QLF35" s="693"/>
      <c r="QLG35" s="693"/>
      <c r="QLH35" s="693"/>
      <c r="QLI35" s="693"/>
      <c r="QLJ35" s="693"/>
      <c r="QLK35" s="693"/>
      <c r="QLL35" s="693"/>
      <c r="QLM35" s="693"/>
      <c r="QLN35" s="693"/>
      <c r="QLO35" s="693"/>
      <c r="QLP35" s="693"/>
      <c r="QLQ35" s="693"/>
      <c r="QLR35" s="693"/>
      <c r="QLS35" s="693"/>
      <c r="QLT35" s="693"/>
      <c r="QLU35" s="693"/>
      <c r="QLV35" s="693"/>
      <c r="QLW35" s="693"/>
      <c r="QLX35" s="693"/>
      <c r="QLY35" s="693"/>
      <c r="QLZ35" s="693"/>
      <c r="QMA35" s="693"/>
      <c r="QMB35" s="693"/>
      <c r="QMC35" s="693"/>
      <c r="QMD35" s="693"/>
      <c r="QME35" s="693"/>
      <c r="QMF35" s="693"/>
      <c r="QMG35" s="693"/>
      <c r="QMH35" s="693"/>
      <c r="QMI35" s="693"/>
      <c r="QMJ35" s="693"/>
      <c r="QMK35" s="693"/>
      <c r="QML35" s="693"/>
      <c r="QMM35" s="693"/>
      <c r="QMN35" s="693"/>
      <c r="QMO35" s="693"/>
      <c r="QMP35" s="693"/>
      <c r="QMQ35" s="693"/>
      <c r="QMR35" s="693"/>
      <c r="QMS35" s="693"/>
      <c r="QMT35" s="693"/>
      <c r="QMU35" s="693"/>
      <c r="QMV35" s="693"/>
      <c r="QMW35" s="693"/>
      <c r="QMX35" s="693"/>
      <c r="QMY35" s="693"/>
      <c r="QMZ35" s="693"/>
      <c r="QNA35" s="693"/>
      <c r="QNB35" s="693"/>
      <c r="QNC35" s="693"/>
      <c r="QND35" s="693"/>
      <c r="QNE35" s="693"/>
      <c r="QNF35" s="693"/>
      <c r="QNG35" s="693"/>
      <c r="QNH35" s="693"/>
      <c r="QNI35" s="693"/>
      <c r="QNJ35" s="693"/>
      <c r="QNK35" s="693"/>
      <c r="QNL35" s="693"/>
      <c r="QNM35" s="693"/>
      <c r="QNN35" s="693"/>
      <c r="QNO35" s="693"/>
      <c r="QNP35" s="693"/>
      <c r="QNQ35" s="693"/>
      <c r="QNR35" s="693"/>
      <c r="QNS35" s="693"/>
      <c r="QNT35" s="693"/>
      <c r="QNU35" s="693"/>
      <c r="QNV35" s="693"/>
      <c r="QNW35" s="693"/>
      <c r="QNX35" s="693"/>
      <c r="QNY35" s="693"/>
      <c r="QNZ35" s="693"/>
      <c r="QOA35" s="693"/>
      <c r="QOB35" s="693"/>
      <c r="QOC35" s="693"/>
      <c r="QOD35" s="693"/>
      <c r="QOE35" s="693"/>
      <c r="QOF35" s="693"/>
      <c r="QOG35" s="693"/>
      <c r="QOH35" s="693"/>
      <c r="QOI35" s="693"/>
      <c r="QOJ35" s="693"/>
      <c r="QOK35" s="693"/>
      <c r="QOL35" s="693"/>
      <c r="QOM35" s="693"/>
      <c r="QON35" s="693"/>
      <c r="QOO35" s="693"/>
      <c r="QOP35" s="693"/>
      <c r="QOQ35" s="693"/>
      <c r="QOR35" s="693"/>
      <c r="QOS35" s="693"/>
      <c r="QOT35" s="693"/>
      <c r="QOU35" s="693"/>
      <c r="QOV35" s="693"/>
      <c r="QOW35" s="693"/>
      <c r="QOX35" s="693"/>
      <c r="QOY35" s="693"/>
      <c r="QOZ35" s="693"/>
      <c r="QPA35" s="693"/>
      <c r="QPB35" s="693"/>
      <c r="QPC35" s="693"/>
      <c r="QPD35" s="693"/>
      <c r="QPE35" s="693"/>
      <c r="QPF35" s="693"/>
      <c r="QPG35" s="693"/>
      <c r="QPH35" s="693"/>
      <c r="QPI35" s="693"/>
      <c r="QPJ35" s="693"/>
      <c r="QPK35" s="693"/>
      <c r="QPL35" s="693"/>
      <c r="QPM35" s="693"/>
      <c r="QPN35" s="693"/>
      <c r="QPO35" s="693"/>
      <c r="QPP35" s="693"/>
      <c r="QPQ35" s="693"/>
      <c r="QPR35" s="693"/>
      <c r="QPS35" s="693"/>
      <c r="QPT35" s="693"/>
      <c r="QPU35" s="693"/>
      <c r="QPV35" s="693"/>
      <c r="QPW35" s="693"/>
      <c r="QPX35" s="693"/>
      <c r="QPY35" s="693"/>
      <c r="QPZ35" s="693"/>
      <c r="QQA35" s="693"/>
      <c r="QQB35" s="693"/>
      <c r="QQC35" s="693"/>
      <c r="QQD35" s="693"/>
      <c r="QQE35" s="693"/>
      <c r="QQF35" s="693"/>
      <c r="QQG35" s="693"/>
      <c r="QQH35" s="693"/>
      <c r="QQI35" s="693"/>
      <c r="QQJ35" s="693"/>
      <c r="QQK35" s="693"/>
      <c r="QQL35" s="693"/>
      <c r="QQM35" s="693"/>
      <c r="QQN35" s="693"/>
      <c r="QQO35" s="693"/>
      <c r="QQP35" s="693"/>
      <c r="QQQ35" s="693"/>
      <c r="QQR35" s="693"/>
      <c r="QQS35" s="693"/>
      <c r="QQT35" s="693"/>
      <c r="QQU35" s="693"/>
      <c r="QQV35" s="693"/>
      <c r="QQW35" s="693"/>
      <c r="QQX35" s="693"/>
      <c r="QQY35" s="693"/>
      <c r="QQZ35" s="693"/>
      <c r="QRA35" s="693"/>
      <c r="QRB35" s="693"/>
      <c r="QRC35" s="693"/>
      <c r="QRD35" s="693"/>
      <c r="QRE35" s="693"/>
      <c r="QRF35" s="693"/>
      <c r="QRG35" s="693"/>
      <c r="QRH35" s="693"/>
      <c r="QRI35" s="693"/>
      <c r="QRJ35" s="693"/>
      <c r="QRK35" s="693"/>
      <c r="QRL35" s="693"/>
      <c r="QRM35" s="693"/>
      <c r="QRN35" s="693"/>
      <c r="QRO35" s="693"/>
      <c r="QRP35" s="693"/>
      <c r="QRQ35" s="693"/>
      <c r="QRR35" s="693"/>
      <c r="QRS35" s="693"/>
      <c r="QRT35" s="693"/>
      <c r="QRU35" s="693"/>
      <c r="QRV35" s="693"/>
      <c r="QRW35" s="693"/>
      <c r="QRX35" s="693"/>
      <c r="QRY35" s="693"/>
      <c r="QRZ35" s="693"/>
      <c r="QSA35" s="693"/>
      <c r="QSB35" s="693"/>
      <c r="QSC35" s="693"/>
      <c r="QSD35" s="693"/>
      <c r="QSE35" s="693"/>
      <c r="QSF35" s="693"/>
      <c r="QSG35" s="693"/>
      <c r="QSH35" s="693"/>
      <c r="QSI35" s="693"/>
      <c r="QSJ35" s="693"/>
      <c r="QSK35" s="693"/>
      <c r="QSL35" s="693"/>
      <c r="QSM35" s="693"/>
      <c r="QSN35" s="693"/>
      <c r="QSO35" s="693"/>
      <c r="QSP35" s="693"/>
      <c r="QSQ35" s="693"/>
      <c r="QSR35" s="693"/>
      <c r="QSS35" s="693"/>
      <c r="QST35" s="693"/>
      <c r="QSU35" s="693"/>
      <c r="QSV35" s="693"/>
      <c r="QSW35" s="693"/>
      <c r="QSX35" s="693"/>
      <c r="QSY35" s="693"/>
      <c r="QSZ35" s="693"/>
      <c r="QTA35" s="693"/>
      <c r="QTB35" s="693"/>
      <c r="QTC35" s="693"/>
      <c r="QTD35" s="693"/>
      <c r="QTE35" s="693"/>
      <c r="QTF35" s="693"/>
      <c r="QTG35" s="693"/>
      <c r="QTH35" s="693"/>
      <c r="QTI35" s="693"/>
      <c r="QTJ35" s="693"/>
      <c r="QTK35" s="693"/>
      <c r="QTL35" s="693"/>
      <c r="QTM35" s="693"/>
      <c r="QTN35" s="693"/>
      <c r="QTO35" s="693"/>
      <c r="QTP35" s="693"/>
      <c r="QTQ35" s="693"/>
      <c r="QTR35" s="693"/>
      <c r="QTS35" s="693"/>
      <c r="QTT35" s="693"/>
      <c r="QTU35" s="693"/>
      <c r="QTV35" s="693"/>
      <c r="QTW35" s="693"/>
      <c r="QTX35" s="693"/>
      <c r="QTY35" s="693"/>
      <c r="QTZ35" s="693"/>
      <c r="QUA35" s="693"/>
      <c r="QUB35" s="693"/>
      <c r="QUC35" s="693"/>
      <c r="QUD35" s="693"/>
      <c r="QUE35" s="693"/>
      <c r="QUF35" s="693"/>
      <c r="QUG35" s="693"/>
      <c r="QUH35" s="693"/>
      <c r="QUI35" s="693"/>
      <c r="QUJ35" s="693"/>
      <c r="QUK35" s="693"/>
      <c r="QUL35" s="693"/>
      <c r="QUM35" s="693"/>
      <c r="QUN35" s="693"/>
      <c r="QUO35" s="693"/>
      <c r="QUP35" s="693"/>
      <c r="QUQ35" s="693"/>
      <c r="QUR35" s="693"/>
      <c r="QUS35" s="693"/>
      <c r="QUT35" s="693"/>
      <c r="QUU35" s="693"/>
      <c r="QUV35" s="693"/>
      <c r="QUW35" s="693"/>
      <c r="QUX35" s="693"/>
      <c r="QUY35" s="693"/>
      <c r="QUZ35" s="693"/>
      <c r="QVA35" s="693"/>
      <c r="QVB35" s="693"/>
      <c r="QVC35" s="693"/>
      <c r="QVD35" s="693"/>
      <c r="QVE35" s="693"/>
      <c r="QVF35" s="693"/>
      <c r="QVG35" s="693"/>
      <c r="QVH35" s="693"/>
      <c r="QVI35" s="693"/>
      <c r="QVJ35" s="693"/>
      <c r="QVK35" s="693"/>
      <c r="QVL35" s="693"/>
      <c r="QVM35" s="693"/>
      <c r="QVN35" s="693"/>
      <c r="QVO35" s="693"/>
      <c r="QVP35" s="693"/>
      <c r="QVQ35" s="693"/>
      <c r="QVR35" s="693"/>
      <c r="QVS35" s="693"/>
      <c r="QVT35" s="693"/>
      <c r="QVU35" s="693"/>
      <c r="QVV35" s="693"/>
      <c r="QVW35" s="693"/>
      <c r="QVX35" s="693"/>
      <c r="QVY35" s="693"/>
      <c r="QVZ35" s="693"/>
      <c r="QWA35" s="693"/>
      <c r="QWB35" s="693"/>
      <c r="QWC35" s="693"/>
      <c r="QWD35" s="693"/>
      <c r="QWE35" s="693"/>
      <c r="QWF35" s="693"/>
      <c r="QWG35" s="693"/>
      <c r="QWH35" s="693"/>
      <c r="QWI35" s="693"/>
      <c r="QWJ35" s="693"/>
      <c r="QWK35" s="693"/>
      <c r="QWL35" s="693"/>
      <c r="QWM35" s="693"/>
      <c r="QWN35" s="693"/>
      <c r="QWO35" s="693"/>
      <c r="QWP35" s="693"/>
      <c r="QWQ35" s="693"/>
      <c r="QWR35" s="693"/>
      <c r="QWS35" s="693"/>
      <c r="QWT35" s="693"/>
      <c r="QWU35" s="693"/>
      <c r="QWV35" s="693"/>
      <c r="QWW35" s="693"/>
      <c r="QWX35" s="693"/>
      <c r="QWY35" s="693"/>
      <c r="QWZ35" s="693"/>
      <c r="QXA35" s="693"/>
      <c r="QXB35" s="693"/>
      <c r="QXC35" s="693"/>
      <c r="QXD35" s="693"/>
      <c r="QXE35" s="693"/>
      <c r="QXF35" s="693"/>
      <c r="QXG35" s="693"/>
      <c r="QXH35" s="693"/>
      <c r="QXI35" s="693"/>
      <c r="QXJ35" s="693"/>
      <c r="QXK35" s="693"/>
      <c r="QXL35" s="693"/>
      <c r="QXM35" s="693"/>
      <c r="QXN35" s="693"/>
      <c r="QXO35" s="693"/>
      <c r="QXP35" s="693"/>
      <c r="QXQ35" s="693"/>
      <c r="QXR35" s="693"/>
      <c r="QXS35" s="693"/>
      <c r="QXT35" s="693"/>
      <c r="QXU35" s="693"/>
      <c r="QXV35" s="693"/>
      <c r="QXW35" s="693"/>
      <c r="QXX35" s="693"/>
      <c r="QXY35" s="693"/>
      <c r="QXZ35" s="693"/>
      <c r="QYA35" s="693"/>
      <c r="QYB35" s="693"/>
      <c r="QYC35" s="693"/>
      <c r="QYD35" s="693"/>
      <c r="QYE35" s="693"/>
      <c r="QYF35" s="693"/>
      <c r="QYG35" s="693"/>
      <c r="QYH35" s="693"/>
      <c r="QYI35" s="693"/>
      <c r="QYJ35" s="693"/>
      <c r="QYK35" s="693"/>
      <c r="QYL35" s="693"/>
      <c r="QYM35" s="693"/>
      <c r="QYN35" s="693"/>
      <c r="QYO35" s="693"/>
      <c r="QYP35" s="693"/>
      <c r="QYQ35" s="693"/>
      <c r="QYR35" s="693"/>
      <c r="QYS35" s="693"/>
      <c r="QYT35" s="693"/>
      <c r="QYU35" s="693"/>
      <c r="QYV35" s="693"/>
      <c r="QYW35" s="693"/>
      <c r="QYX35" s="693"/>
      <c r="QYY35" s="693"/>
      <c r="QYZ35" s="693"/>
      <c r="QZA35" s="693"/>
      <c r="QZB35" s="693"/>
      <c r="QZC35" s="693"/>
      <c r="QZD35" s="693"/>
      <c r="QZE35" s="693"/>
      <c r="QZF35" s="693"/>
      <c r="QZG35" s="693"/>
      <c r="QZH35" s="693"/>
      <c r="QZI35" s="693"/>
      <c r="QZJ35" s="693"/>
      <c r="QZK35" s="693"/>
      <c r="QZL35" s="693"/>
      <c r="QZM35" s="693"/>
      <c r="QZN35" s="693"/>
      <c r="QZO35" s="693"/>
      <c r="QZP35" s="693"/>
      <c r="QZQ35" s="693"/>
      <c r="QZR35" s="693"/>
      <c r="QZS35" s="693"/>
      <c r="QZT35" s="693"/>
      <c r="QZU35" s="693"/>
      <c r="QZV35" s="693"/>
      <c r="QZW35" s="693"/>
      <c r="QZX35" s="693"/>
      <c r="QZY35" s="693"/>
      <c r="QZZ35" s="693"/>
      <c r="RAA35" s="693"/>
      <c r="RAB35" s="693"/>
      <c r="RAC35" s="693"/>
      <c r="RAD35" s="693"/>
      <c r="RAE35" s="693"/>
      <c r="RAF35" s="693"/>
      <c r="RAG35" s="693"/>
      <c r="RAH35" s="693"/>
      <c r="RAI35" s="693"/>
      <c r="RAJ35" s="693"/>
      <c r="RAK35" s="693"/>
      <c r="RAL35" s="693"/>
      <c r="RAM35" s="693"/>
      <c r="RAN35" s="693"/>
      <c r="RAO35" s="693"/>
      <c r="RAP35" s="693"/>
      <c r="RAQ35" s="693"/>
      <c r="RAR35" s="693"/>
      <c r="RAS35" s="693"/>
      <c r="RAT35" s="693"/>
      <c r="RAU35" s="693"/>
      <c r="RAV35" s="693"/>
      <c r="RAW35" s="693"/>
      <c r="RAX35" s="693"/>
      <c r="RAY35" s="693"/>
      <c r="RAZ35" s="693"/>
      <c r="RBA35" s="693"/>
      <c r="RBB35" s="693"/>
      <c r="RBC35" s="693"/>
      <c r="RBD35" s="693"/>
      <c r="RBE35" s="693"/>
      <c r="RBF35" s="693"/>
      <c r="RBG35" s="693"/>
      <c r="RBH35" s="693"/>
      <c r="RBI35" s="693"/>
      <c r="RBJ35" s="693"/>
      <c r="RBK35" s="693"/>
      <c r="RBL35" s="693"/>
      <c r="RBM35" s="693"/>
      <c r="RBN35" s="693"/>
      <c r="RBO35" s="693"/>
      <c r="RBP35" s="693"/>
      <c r="RBQ35" s="693"/>
      <c r="RBR35" s="693"/>
      <c r="RBS35" s="693"/>
      <c r="RBT35" s="693"/>
      <c r="RBU35" s="693"/>
      <c r="RBV35" s="693"/>
      <c r="RBW35" s="693"/>
      <c r="RBX35" s="693"/>
      <c r="RBY35" s="693"/>
      <c r="RBZ35" s="693"/>
      <c r="RCA35" s="693"/>
      <c r="RCB35" s="693"/>
      <c r="RCC35" s="693"/>
      <c r="RCD35" s="693"/>
      <c r="RCE35" s="693"/>
      <c r="RCF35" s="693"/>
      <c r="RCG35" s="693"/>
      <c r="RCH35" s="693"/>
      <c r="RCI35" s="693"/>
      <c r="RCJ35" s="693"/>
      <c r="RCK35" s="693"/>
      <c r="RCL35" s="693"/>
      <c r="RCM35" s="693"/>
      <c r="RCN35" s="693"/>
      <c r="RCO35" s="693"/>
      <c r="RCP35" s="693"/>
      <c r="RCQ35" s="693"/>
      <c r="RCR35" s="693"/>
      <c r="RCS35" s="693"/>
      <c r="RCT35" s="693"/>
      <c r="RCU35" s="693"/>
      <c r="RCV35" s="693"/>
      <c r="RCW35" s="693"/>
      <c r="RCX35" s="693"/>
      <c r="RCY35" s="693"/>
      <c r="RCZ35" s="693"/>
      <c r="RDA35" s="693"/>
      <c r="RDB35" s="693"/>
      <c r="RDC35" s="693"/>
      <c r="RDD35" s="693"/>
      <c r="RDE35" s="693"/>
      <c r="RDF35" s="693"/>
      <c r="RDG35" s="693"/>
      <c r="RDH35" s="693"/>
      <c r="RDI35" s="693"/>
      <c r="RDJ35" s="693"/>
      <c r="RDK35" s="693"/>
      <c r="RDL35" s="693"/>
      <c r="RDM35" s="693"/>
      <c r="RDN35" s="693"/>
      <c r="RDO35" s="693"/>
      <c r="RDP35" s="693"/>
      <c r="RDQ35" s="693"/>
      <c r="RDR35" s="693"/>
      <c r="RDS35" s="693"/>
      <c r="RDT35" s="693"/>
      <c r="RDU35" s="693"/>
      <c r="RDV35" s="693"/>
      <c r="RDW35" s="693"/>
      <c r="RDX35" s="693"/>
      <c r="RDY35" s="693"/>
      <c r="RDZ35" s="693"/>
      <c r="REA35" s="693"/>
      <c r="REB35" s="693"/>
      <c r="REC35" s="693"/>
      <c r="RED35" s="693"/>
      <c r="REE35" s="693"/>
      <c r="REF35" s="693"/>
      <c r="REG35" s="693"/>
      <c r="REH35" s="693"/>
      <c r="REI35" s="693"/>
      <c r="REJ35" s="693"/>
      <c r="REK35" s="693"/>
      <c r="REL35" s="693"/>
      <c r="REM35" s="693"/>
      <c r="REN35" s="693"/>
      <c r="REO35" s="693"/>
      <c r="REP35" s="693"/>
      <c r="REQ35" s="693"/>
      <c r="RER35" s="693"/>
      <c r="RES35" s="693"/>
      <c r="RET35" s="693"/>
      <c r="REU35" s="693"/>
      <c r="REV35" s="693"/>
      <c r="REW35" s="693"/>
      <c r="REX35" s="693"/>
      <c r="REY35" s="693"/>
      <c r="REZ35" s="693"/>
      <c r="RFA35" s="693"/>
      <c r="RFB35" s="693"/>
      <c r="RFC35" s="693"/>
      <c r="RFD35" s="693"/>
      <c r="RFE35" s="693"/>
      <c r="RFF35" s="693"/>
      <c r="RFG35" s="693"/>
      <c r="RFH35" s="693"/>
      <c r="RFI35" s="693"/>
      <c r="RFJ35" s="693"/>
      <c r="RFK35" s="693"/>
      <c r="RFL35" s="693"/>
      <c r="RFM35" s="693"/>
      <c r="RFN35" s="693"/>
      <c r="RFO35" s="693"/>
      <c r="RFP35" s="693"/>
      <c r="RFQ35" s="693"/>
      <c r="RFR35" s="693"/>
      <c r="RFS35" s="693"/>
      <c r="RFT35" s="693"/>
      <c r="RFU35" s="693"/>
      <c r="RFV35" s="693"/>
      <c r="RFW35" s="693"/>
      <c r="RFX35" s="693"/>
      <c r="RFY35" s="693"/>
      <c r="RFZ35" s="693"/>
      <c r="RGA35" s="693"/>
      <c r="RGB35" s="693"/>
      <c r="RGC35" s="693"/>
      <c r="RGD35" s="693"/>
      <c r="RGE35" s="693"/>
      <c r="RGF35" s="693"/>
      <c r="RGG35" s="693"/>
      <c r="RGH35" s="693"/>
      <c r="RGI35" s="693"/>
      <c r="RGJ35" s="693"/>
      <c r="RGK35" s="693"/>
      <c r="RGL35" s="693"/>
      <c r="RGM35" s="693"/>
      <c r="RGN35" s="693"/>
      <c r="RGO35" s="693"/>
      <c r="RGP35" s="693"/>
      <c r="RGQ35" s="693"/>
      <c r="RGR35" s="693"/>
      <c r="RGS35" s="693"/>
      <c r="RGT35" s="693"/>
      <c r="RGU35" s="693"/>
      <c r="RGV35" s="693"/>
      <c r="RGW35" s="693"/>
      <c r="RGX35" s="693"/>
      <c r="RGY35" s="693"/>
      <c r="RGZ35" s="693"/>
      <c r="RHA35" s="693"/>
      <c r="RHB35" s="693"/>
      <c r="RHC35" s="693"/>
      <c r="RHD35" s="693"/>
      <c r="RHE35" s="693"/>
      <c r="RHF35" s="693"/>
      <c r="RHG35" s="693"/>
      <c r="RHH35" s="693"/>
      <c r="RHI35" s="693"/>
      <c r="RHJ35" s="693"/>
      <c r="RHK35" s="693"/>
      <c r="RHL35" s="693"/>
      <c r="RHM35" s="693"/>
      <c r="RHN35" s="693"/>
      <c r="RHO35" s="693"/>
      <c r="RHP35" s="693"/>
      <c r="RHQ35" s="693"/>
      <c r="RHR35" s="693"/>
      <c r="RHS35" s="693"/>
      <c r="RHT35" s="693"/>
      <c r="RHU35" s="693"/>
      <c r="RHV35" s="693"/>
      <c r="RHW35" s="693"/>
      <c r="RHX35" s="693"/>
      <c r="RHY35" s="693"/>
      <c r="RHZ35" s="693"/>
      <c r="RIA35" s="693"/>
      <c r="RIB35" s="693"/>
      <c r="RIC35" s="693"/>
      <c r="RID35" s="693"/>
      <c r="RIE35" s="693"/>
      <c r="RIF35" s="693"/>
      <c r="RIG35" s="693"/>
      <c r="RIH35" s="693"/>
      <c r="RII35" s="693"/>
      <c r="RIJ35" s="693"/>
      <c r="RIK35" s="693"/>
      <c r="RIL35" s="693"/>
      <c r="RIM35" s="693"/>
      <c r="RIN35" s="693"/>
      <c r="RIO35" s="693"/>
      <c r="RIP35" s="693"/>
      <c r="RIQ35" s="693"/>
      <c r="RIR35" s="693"/>
      <c r="RIS35" s="693"/>
      <c r="RIT35" s="693"/>
      <c r="RIU35" s="693"/>
      <c r="RIV35" s="693"/>
      <c r="RIW35" s="693"/>
      <c r="RIX35" s="693"/>
      <c r="RIY35" s="693"/>
      <c r="RIZ35" s="693"/>
      <c r="RJA35" s="693"/>
      <c r="RJB35" s="693"/>
      <c r="RJC35" s="693"/>
      <c r="RJD35" s="693"/>
      <c r="RJE35" s="693"/>
      <c r="RJF35" s="693"/>
      <c r="RJG35" s="693"/>
      <c r="RJH35" s="693"/>
      <c r="RJI35" s="693"/>
      <c r="RJJ35" s="693"/>
      <c r="RJK35" s="693"/>
      <c r="RJL35" s="693"/>
      <c r="RJM35" s="693"/>
      <c r="RJN35" s="693"/>
      <c r="RJO35" s="693"/>
      <c r="RJP35" s="693"/>
      <c r="RJQ35" s="693"/>
      <c r="RJR35" s="693"/>
      <c r="RJS35" s="693"/>
      <c r="RJT35" s="693"/>
      <c r="RJU35" s="693"/>
      <c r="RJV35" s="693"/>
      <c r="RJW35" s="693"/>
      <c r="RJX35" s="693"/>
      <c r="RJY35" s="693"/>
      <c r="RJZ35" s="693"/>
      <c r="RKA35" s="693"/>
      <c r="RKB35" s="693"/>
      <c r="RKC35" s="693"/>
      <c r="RKD35" s="693"/>
      <c r="RKE35" s="693"/>
      <c r="RKF35" s="693"/>
      <c r="RKG35" s="693"/>
      <c r="RKH35" s="693"/>
      <c r="RKI35" s="693"/>
      <c r="RKJ35" s="693"/>
      <c r="RKK35" s="693"/>
      <c r="RKL35" s="693"/>
      <c r="RKM35" s="693"/>
      <c r="RKN35" s="693"/>
      <c r="RKO35" s="693"/>
      <c r="RKP35" s="693"/>
      <c r="RKQ35" s="693"/>
      <c r="RKR35" s="693"/>
      <c r="RKS35" s="693"/>
      <c r="RKT35" s="693"/>
      <c r="RKU35" s="693"/>
      <c r="RKV35" s="693"/>
      <c r="RKW35" s="693"/>
      <c r="RKX35" s="693"/>
      <c r="RKY35" s="693"/>
      <c r="RKZ35" s="693"/>
      <c r="RLA35" s="693"/>
      <c r="RLB35" s="693"/>
      <c r="RLC35" s="693"/>
      <c r="RLD35" s="693"/>
      <c r="RLE35" s="693"/>
      <c r="RLF35" s="693"/>
      <c r="RLG35" s="693"/>
      <c r="RLH35" s="693"/>
      <c r="RLI35" s="693"/>
      <c r="RLJ35" s="693"/>
      <c r="RLK35" s="693"/>
      <c r="RLL35" s="693"/>
      <c r="RLM35" s="693"/>
      <c r="RLN35" s="693"/>
      <c r="RLO35" s="693"/>
      <c r="RLP35" s="693"/>
      <c r="RLQ35" s="693"/>
      <c r="RLR35" s="693"/>
      <c r="RLS35" s="693"/>
      <c r="RLT35" s="693"/>
      <c r="RLU35" s="693"/>
      <c r="RLV35" s="693"/>
      <c r="RLW35" s="693"/>
      <c r="RLX35" s="693"/>
      <c r="RLY35" s="693"/>
      <c r="RLZ35" s="693"/>
      <c r="RMA35" s="693"/>
      <c r="RMB35" s="693"/>
      <c r="RMC35" s="693"/>
      <c r="RMD35" s="693"/>
      <c r="RME35" s="693"/>
      <c r="RMF35" s="693"/>
      <c r="RMG35" s="693"/>
      <c r="RMH35" s="693"/>
      <c r="RMI35" s="693"/>
      <c r="RMJ35" s="693"/>
      <c r="RMK35" s="693"/>
      <c r="RML35" s="693"/>
      <c r="RMM35" s="693"/>
      <c r="RMN35" s="693"/>
      <c r="RMO35" s="693"/>
      <c r="RMP35" s="693"/>
      <c r="RMQ35" s="693"/>
      <c r="RMR35" s="693"/>
      <c r="RMS35" s="693"/>
      <c r="RMT35" s="693"/>
      <c r="RMU35" s="693"/>
      <c r="RMV35" s="693"/>
      <c r="RMW35" s="693"/>
      <c r="RMX35" s="693"/>
      <c r="RMY35" s="693"/>
      <c r="RMZ35" s="693"/>
      <c r="RNA35" s="693"/>
      <c r="RNB35" s="693"/>
      <c r="RNC35" s="693"/>
      <c r="RND35" s="693"/>
      <c r="RNE35" s="693"/>
      <c r="RNF35" s="693"/>
      <c r="RNG35" s="693"/>
      <c r="RNH35" s="693"/>
      <c r="RNI35" s="693"/>
      <c r="RNJ35" s="693"/>
      <c r="RNK35" s="693"/>
      <c r="RNL35" s="693"/>
      <c r="RNM35" s="693"/>
      <c r="RNN35" s="693"/>
      <c r="RNO35" s="693"/>
      <c r="RNP35" s="693"/>
      <c r="RNQ35" s="693"/>
      <c r="RNR35" s="693"/>
      <c r="RNS35" s="693"/>
      <c r="RNT35" s="693"/>
      <c r="RNU35" s="693"/>
      <c r="RNV35" s="693"/>
      <c r="RNW35" s="693"/>
      <c r="RNX35" s="693"/>
      <c r="RNY35" s="693"/>
      <c r="RNZ35" s="693"/>
      <c r="ROA35" s="693"/>
      <c r="ROB35" s="693"/>
      <c r="ROC35" s="693"/>
      <c r="ROD35" s="693"/>
      <c r="ROE35" s="693"/>
      <c r="ROF35" s="693"/>
      <c r="ROG35" s="693"/>
      <c r="ROH35" s="693"/>
      <c r="ROI35" s="693"/>
      <c r="ROJ35" s="693"/>
      <c r="ROK35" s="693"/>
      <c r="ROL35" s="693"/>
      <c r="ROM35" s="693"/>
      <c r="RON35" s="693"/>
      <c r="ROO35" s="693"/>
      <c r="ROP35" s="693"/>
      <c r="ROQ35" s="693"/>
      <c r="ROR35" s="693"/>
      <c r="ROS35" s="693"/>
      <c r="ROT35" s="693"/>
      <c r="ROU35" s="693"/>
      <c r="ROV35" s="693"/>
      <c r="ROW35" s="693"/>
      <c r="ROX35" s="693"/>
      <c r="ROY35" s="693"/>
      <c r="ROZ35" s="693"/>
      <c r="RPA35" s="693"/>
      <c r="RPB35" s="693"/>
      <c r="RPC35" s="693"/>
      <c r="RPD35" s="693"/>
      <c r="RPE35" s="693"/>
      <c r="RPF35" s="693"/>
      <c r="RPG35" s="693"/>
      <c r="RPH35" s="693"/>
      <c r="RPI35" s="693"/>
      <c r="RPJ35" s="693"/>
      <c r="RPK35" s="693"/>
      <c r="RPL35" s="693"/>
      <c r="RPM35" s="693"/>
      <c r="RPN35" s="693"/>
      <c r="RPO35" s="693"/>
      <c r="RPP35" s="693"/>
      <c r="RPQ35" s="693"/>
      <c r="RPR35" s="693"/>
      <c r="RPS35" s="693"/>
      <c r="RPT35" s="693"/>
      <c r="RPU35" s="693"/>
      <c r="RPV35" s="693"/>
      <c r="RPW35" s="693"/>
      <c r="RPX35" s="693"/>
      <c r="RPY35" s="693"/>
      <c r="RPZ35" s="693"/>
      <c r="RQA35" s="693"/>
      <c r="RQB35" s="693"/>
      <c r="RQC35" s="693"/>
      <c r="RQD35" s="693"/>
      <c r="RQE35" s="693"/>
      <c r="RQF35" s="693"/>
      <c r="RQG35" s="693"/>
      <c r="RQH35" s="693"/>
      <c r="RQI35" s="693"/>
      <c r="RQJ35" s="693"/>
      <c r="RQK35" s="693"/>
      <c r="RQL35" s="693"/>
      <c r="RQM35" s="693"/>
      <c r="RQN35" s="693"/>
      <c r="RQO35" s="693"/>
      <c r="RQP35" s="693"/>
      <c r="RQQ35" s="693"/>
      <c r="RQR35" s="693"/>
      <c r="RQS35" s="693"/>
      <c r="RQT35" s="693"/>
      <c r="RQU35" s="693"/>
      <c r="RQV35" s="693"/>
      <c r="RQW35" s="693"/>
      <c r="RQX35" s="693"/>
      <c r="RQY35" s="693"/>
      <c r="RQZ35" s="693"/>
      <c r="RRA35" s="693"/>
      <c r="RRB35" s="693"/>
      <c r="RRC35" s="693"/>
      <c r="RRD35" s="693"/>
      <c r="RRE35" s="693"/>
      <c r="RRF35" s="693"/>
      <c r="RRG35" s="693"/>
      <c r="RRH35" s="693"/>
      <c r="RRI35" s="693"/>
      <c r="RRJ35" s="693"/>
      <c r="RRK35" s="693"/>
      <c r="RRL35" s="693"/>
      <c r="RRM35" s="693"/>
      <c r="RRN35" s="693"/>
      <c r="RRO35" s="693"/>
      <c r="RRP35" s="693"/>
      <c r="RRQ35" s="693"/>
      <c r="RRR35" s="693"/>
      <c r="RRS35" s="693"/>
      <c r="RRT35" s="693"/>
      <c r="RRU35" s="693"/>
      <c r="RRV35" s="693"/>
      <c r="RRW35" s="693"/>
      <c r="RRX35" s="693"/>
      <c r="RRY35" s="693"/>
      <c r="RRZ35" s="693"/>
      <c r="RSA35" s="693"/>
      <c r="RSB35" s="693"/>
      <c r="RSC35" s="693"/>
      <c r="RSD35" s="693"/>
      <c r="RSE35" s="693"/>
      <c r="RSF35" s="693"/>
      <c r="RSG35" s="693"/>
      <c r="RSH35" s="693"/>
      <c r="RSI35" s="693"/>
      <c r="RSJ35" s="693"/>
      <c r="RSK35" s="693"/>
      <c r="RSL35" s="693"/>
      <c r="RSM35" s="693"/>
      <c r="RSN35" s="693"/>
      <c r="RSO35" s="693"/>
      <c r="RSP35" s="693"/>
      <c r="RSQ35" s="693"/>
      <c r="RSR35" s="693"/>
      <c r="RSS35" s="693"/>
      <c r="RST35" s="693"/>
      <c r="RSU35" s="693"/>
      <c r="RSV35" s="693"/>
      <c r="RSW35" s="693"/>
      <c r="RSX35" s="693"/>
      <c r="RSY35" s="693"/>
      <c r="RSZ35" s="693"/>
      <c r="RTA35" s="693"/>
      <c r="RTB35" s="693"/>
      <c r="RTC35" s="693"/>
      <c r="RTD35" s="693"/>
      <c r="RTE35" s="693"/>
      <c r="RTF35" s="693"/>
      <c r="RTG35" s="693"/>
      <c r="RTH35" s="693"/>
      <c r="RTI35" s="693"/>
      <c r="RTJ35" s="693"/>
      <c r="RTK35" s="693"/>
      <c r="RTL35" s="693"/>
      <c r="RTM35" s="693"/>
      <c r="RTN35" s="693"/>
      <c r="RTO35" s="693"/>
      <c r="RTP35" s="693"/>
      <c r="RTQ35" s="693"/>
      <c r="RTR35" s="693"/>
      <c r="RTS35" s="693"/>
      <c r="RTT35" s="693"/>
      <c r="RTU35" s="693"/>
      <c r="RTV35" s="693"/>
      <c r="RTW35" s="693"/>
      <c r="RTX35" s="693"/>
      <c r="RTY35" s="693"/>
      <c r="RTZ35" s="693"/>
      <c r="RUA35" s="693"/>
      <c r="RUB35" s="693"/>
      <c r="RUC35" s="693"/>
      <c r="RUD35" s="693"/>
      <c r="RUE35" s="693"/>
      <c r="RUF35" s="693"/>
      <c r="RUG35" s="693"/>
      <c r="RUH35" s="693"/>
      <c r="RUI35" s="693"/>
      <c r="RUJ35" s="693"/>
      <c r="RUK35" s="693"/>
      <c r="RUL35" s="693"/>
      <c r="RUM35" s="693"/>
      <c r="RUN35" s="693"/>
      <c r="RUO35" s="693"/>
      <c r="RUP35" s="693"/>
      <c r="RUQ35" s="693"/>
      <c r="RUR35" s="693"/>
      <c r="RUS35" s="693"/>
      <c r="RUT35" s="693"/>
      <c r="RUU35" s="693"/>
      <c r="RUV35" s="693"/>
      <c r="RUW35" s="693"/>
      <c r="RUX35" s="693"/>
      <c r="RUY35" s="693"/>
      <c r="RUZ35" s="693"/>
      <c r="RVA35" s="693"/>
      <c r="RVB35" s="693"/>
      <c r="RVC35" s="693"/>
      <c r="RVD35" s="693"/>
      <c r="RVE35" s="693"/>
      <c r="RVF35" s="693"/>
      <c r="RVG35" s="693"/>
      <c r="RVH35" s="693"/>
      <c r="RVI35" s="693"/>
      <c r="RVJ35" s="693"/>
      <c r="RVK35" s="693"/>
      <c r="RVL35" s="693"/>
      <c r="RVM35" s="693"/>
      <c r="RVN35" s="693"/>
      <c r="RVO35" s="693"/>
      <c r="RVP35" s="693"/>
      <c r="RVQ35" s="693"/>
      <c r="RVR35" s="693"/>
      <c r="RVS35" s="693"/>
      <c r="RVT35" s="693"/>
      <c r="RVU35" s="693"/>
      <c r="RVV35" s="693"/>
      <c r="RVW35" s="693"/>
      <c r="RVX35" s="693"/>
      <c r="RVY35" s="693"/>
      <c r="RVZ35" s="693"/>
      <c r="RWA35" s="693"/>
      <c r="RWB35" s="693"/>
      <c r="RWC35" s="693"/>
      <c r="RWD35" s="693"/>
      <c r="RWE35" s="693"/>
      <c r="RWF35" s="693"/>
      <c r="RWG35" s="693"/>
      <c r="RWH35" s="693"/>
      <c r="RWI35" s="693"/>
      <c r="RWJ35" s="693"/>
      <c r="RWK35" s="693"/>
      <c r="RWL35" s="693"/>
      <c r="RWM35" s="693"/>
      <c r="RWN35" s="693"/>
      <c r="RWO35" s="693"/>
      <c r="RWP35" s="693"/>
      <c r="RWQ35" s="693"/>
      <c r="RWR35" s="693"/>
      <c r="RWS35" s="693"/>
      <c r="RWT35" s="693"/>
      <c r="RWU35" s="693"/>
      <c r="RWV35" s="693"/>
      <c r="RWW35" s="693"/>
      <c r="RWX35" s="693"/>
      <c r="RWY35" s="693"/>
      <c r="RWZ35" s="693"/>
      <c r="RXA35" s="693"/>
      <c r="RXB35" s="693"/>
      <c r="RXC35" s="693"/>
      <c r="RXD35" s="693"/>
      <c r="RXE35" s="693"/>
      <c r="RXF35" s="693"/>
      <c r="RXG35" s="693"/>
      <c r="RXH35" s="693"/>
      <c r="RXI35" s="693"/>
      <c r="RXJ35" s="693"/>
      <c r="RXK35" s="693"/>
      <c r="RXL35" s="693"/>
      <c r="RXM35" s="693"/>
      <c r="RXN35" s="693"/>
      <c r="RXO35" s="693"/>
      <c r="RXP35" s="693"/>
      <c r="RXQ35" s="693"/>
      <c r="RXR35" s="693"/>
      <c r="RXS35" s="693"/>
      <c r="RXT35" s="693"/>
      <c r="RXU35" s="693"/>
      <c r="RXV35" s="693"/>
      <c r="RXW35" s="693"/>
      <c r="RXX35" s="693"/>
      <c r="RXY35" s="693"/>
      <c r="RXZ35" s="693"/>
      <c r="RYA35" s="693"/>
      <c r="RYB35" s="693"/>
      <c r="RYC35" s="693"/>
      <c r="RYD35" s="693"/>
      <c r="RYE35" s="693"/>
      <c r="RYF35" s="693"/>
      <c r="RYG35" s="693"/>
      <c r="RYH35" s="693"/>
      <c r="RYI35" s="693"/>
      <c r="RYJ35" s="693"/>
      <c r="RYK35" s="693"/>
      <c r="RYL35" s="693"/>
      <c r="RYM35" s="693"/>
      <c r="RYN35" s="693"/>
      <c r="RYO35" s="693"/>
      <c r="RYP35" s="693"/>
      <c r="RYQ35" s="693"/>
      <c r="RYR35" s="693"/>
      <c r="RYS35" s="693"/>
      <c r="RYT35" s="693"/>
      <c r="RYU35" s="693"/>
      <c r="RYV35" s="693"/>
      <c r="RYW35" s="693"/>
      <c r="RYX35" s="693"/>
      <c r="RYY35" s="693"/>
      <c r="RYZ35" s="693"/>
      <c r="RZA35" s="693"/>
      <c r="RZB35" s="693"/>
      <c r="RZC35" s="693"/>
      <c r="RZD35" s="693"/>
      <c r="RZE35" s="693"/>
      <c r="RZF35" s="693"/>
      <c r="RZG35" s="693"/>
      <c r="RZH35" s="693"/>
      <c r="RZI35" s="693"/>
      <c r="RZJ35" s="693"/>
      <c r="RZK35" s="693"/>
      <c r="RZL35" s="693"/>
      <c r="RZM35" s="693"/>
      <c r="RZN35" s="693"/>
      <c r="RZO35" s="693"/>
      <c r="RZP35" s="693"/>
      <c r="RZQ35" s="693"/>
      <c r="RZR35" s="693"/>
      <c r="RZS35" s="693"/>
      <c r="RZT35" s="693"/>
      <c r="RZU35" s="693"/>
      <c r="RZV35" s="693"/>
      <c r="RZW35" s="693"/>
      <c r="RZX35" s="693"/>
      <c r="RZY35" s="693"/>
      <c r="RZZ35" s="693"/>
      <c r="SAA35" s="693"/>
      <c r="SAB35" s="693"/>
      <c r="SAC35" s="693"/>
      <c r="SAD35" s="693"/>
      <c r="SAE35" s="693"/>
      <c r="SAF35" s="693"/>
      <c r="SAG35" s="693"/>
      <c r="SAH35" s="693"/>
      <c r="SAI35" s="693"/>
      <c r="SAJ35" s="693"/>
      <c r="SAK35" s="693"/>
      <c r="SAL35" s="693"/>
      <c r="SAM35" s="693"/>
      <c r="SAN35" s="693"/>
      <c r="SAO35" s="693"/>
      <c r="SAP35" s="693"/>
      <c r="SAQ35" s="693"/>
      <c r="SAR35" s="693"/>
      <c r="SAS35" s="693"/>
      <c r="SAT35" s="693"/>
      <c r="SAU35" s="693"/>
      <c r="SAV35" s="693"/>
      <c r="SAW35" s="693"/>
      <c r="SAX35" s="693"/>
      <c r="SAY35" s="693"/>
      <c r="SAZ35" s="693"/>
      <c r="SBA35" s="693"/>
      <c r="SBB35" s="693"/>
      <c r="SBC35" s="693"/>
      <c r="SBD35" s="693"/>
      <c r="SBE35" s="693"/>
      <c r="SBF35" s="693"/>
      <c r="SBG35" s="693"/>
      <c r="SBH35" s="693"/>
      <c r="SBI35" s="693"/>
      <c r="SBJ35" s="693"/>
      <c r="SBK35" s="693"/>
      <c r="SBL35" s="693"/>
      <c r="SBM35" s="693"/>
      <c r="SBN35" s="693"/>
      <c r="SBO35" s="693"/>
      <c r="SBP35" s="693"/>
      <c r="SBQ35" s="693"/>
      <c r="SBR35" s="693"/>
      <c r="SBS35" s="693"/>
      <c r="SBT35" s="693"/>
      <c r="SBU35" s="693"/>
      <c r="SBV35" s="693"/>
      <c r="SBW35" s="693"/>
      <c r="SBX35" s="693"/>
      <c r="SBY35" s="693"/>
      <c r="SBZ35" s="693"/>
      <c r="SCA35" s="693"/>
      <c r="SCB35" s="693"/>
      <c r="SCC35" s="693"/>
      <c r="SCD35" s="693"/>
      <c r="SCE35" s="693"/>
      <c r="SCF35" s="693"/>
      <c r="SCG35" s="693"/>
      <c r="SCH35" s="693"/>
      <c r="SCI35" s="693"/>
      <c r="SCJ35" s="693"/>
      <c r="SCK35" s="693"/>
      <c r="SCL35" s="693"/>
      <c r="SCM35" s="693"/>
      <c r="SCN35" s="693"/>
      <c r="SCO35" s="693"/>
      <c r="SCP35" s="693"/>
      <c r="SCQ35" s="693"/>
      <c r="SCR35" s="693"/>
      <c r="SCS35" s="693"/>
      <c r="SCT35" s="693"/>
      <c r="SCU35" s="693"/>
      <c r="SCV35" s="693"/>
      <c r="SCW35" s="693"/>
      <c r="SCX35" s="693"/>
      <c r="SCY35" s="693"/>
      <c r="SCZ35" s="693"/>
      <c r="SDA35" s="693"/>
      <c r="SDB35" s="693"/>
      <c r="SDC35" s="693"/>
      <c r="SDD35" s="693"/>
      <c r="SDE35" s="693"/>
      <c r="SDF35" s="693"/>
      <c r="SDG35" s="693"/>
      <c r="SDH35" s="693"/>
      <c r="SDI35" s="693"/>
      <c r="SDJ35" s="693"/>
      <c r="SDK35" s="693"/>
      <c r="SDL35" s="693"/>
      <c r="SDM35" s="693"/>
      <c r="SDN35" s="693"/>
      <c r="SDO35" s="693"/>
      <c r="SDP35" s="693"/>
      <c r="SDQ35" s="693"/>
      <c r="SDR35" s="693"/>
      <c r="SDS35" s="693"/>
      <c r="SDT35" s="693"/>
      <c r="SDU35" s="693"/>
      <c r="SDV35" s="693"/>
      <c r="SDW35" s="693"/>
      <c r="SDX35" s="693"/>
      <c r="SDY35" s="693"/>
      <c r="SDZ35" s="693"/>
      <c r="SEA35" s="693"/>
      <c r="SEB35" s="693"/>
      <c r="SEC35" s="693"/>
      <c r="SED35" s="693"/>
      <c r="SEE35" s="693"/>
      <c r="SEF35" s="693"/>
      <c r="SEG35" s="693"/>
      <c r="SEH35" s="693"/>
      <c r="SEI35" s="693"/>
      <c r="SEJ35" s="693"/>
      <c r="SEK35" s="693"/>
      <c r="SEL35" s="693"/>
      <c r="SEM35" s="693"/>
      <c r="SEN35" s="693"/>
      <c r="SEO35" s="693"/>
      <c r="SEP35" s="693"/>
      <c r="SEQ35" s="693"/>
      <c r="SER35" s="693"/>
      <c r="SES35" s="693"/>
      <c r="SET35" s="693"/>
      <c r="SEU35" s="693"/>
      <c r="SEV35" s="693"/>
      <c r="SEW35" s="693"/>
      <c r="SEX35" s="693"/>
      <c r="SEY35" s="693"/>
      <c r="SEZ35" s="693"/>
      <c r="SFA35" s="693"/>
      <c r="SFB35" s="693"/>
      <c r="SFC35" s="693"/>
      <c r="SFD35" s="693"/>
      <c r="SFE35" s="693"/>
      <c r="SFF35" s="693"/>
      <c r="SFG35" s="693"/>
      <c r="SFH35" s="693"/>
      <c r="SFI35" s="693"/>
      <c r="SFJ35" s="693"/>
      <c r="SFK35" s="693"/>
      <c r="SFL35" s="693"/>
      <c r="SFM35" s="693"/>
      <c r="SFN35" s="693"/>
      <c r="SFO35" s="693"/>
      <c r="SFP35" s="693"/>
      <c r="SFQ35" s="693"/>
      <c r="SFR35" s="693"/>
      <c r="SFS35" s="693"/>
      <c r="SFT35" s="693"/>
      <c r="SFU35" s="693"/>
      <c r="SFV35" s="693"/>
      <c r="SFW35" s="693"/>
      <c r="SFX35" s="693"/>
      <c r="SFY35" s="693"/>
      <c r="SFZ35" s="693"/>
      <c r="SGA35" s="693"/>
      <c r="SGB35" s="693"/>
      <c r="SGC35" s="693"/>
      <c r="SGD35" s="693"/>
      <c r="SGE35" s="693"/>
      <c r="SGF35" s="693"/>
      <c r="SGG35" s="693"/>
      <c r="SGH35" s="693"/>
      <c r="SGI35" s="693"/>
      <c r="SGJ35" s="693"/>
      <c r="SGK35" s="693"/>
      <c r="SGL35" s="693"/>
      <c r="SGM35" s="693"/>
      <c r="SGN35" s="693"/>
      <c r="SGO35" s="693"/>
      <c r="SGP35" s="693"/>
      <c r="SGQ35" s="693"/>
      <c r="SGR35" s="693"/>
      <c r="SGS35" s="693"/>
      <c r="SGT35" s="693"/>
      <c r="SGU35" s="693"/>
      <c r="SGV35" s="693"/>
      <c r="SGW35" s="693"/>
      <c r="SGX35" s="693"/>
      <c r="SGY35" s="693"/>
      <c r="SGZ35" s="693"/>
      <c r="SHA35" s="693"/>
      <c r="SHB35" s="693"/>
      <c r="SHC35" s="693"/>
      <c r="SHD35" s="693"/>
      <c r="SHE35" s="693"/>
      <c r="SHF35" s="693"/>
      <c r="SHG35" s="693"/>
      <c r="SHH35" s="693"/>
      <c r="SHI35" s="693"/>
      <c r="SHJ35" s="693"/>
      <c r="SHK35" s="693"/>
      <c r="SHL35" s="693"/>
      <c r="SHM35" s="693"/>
      <c r="SHN35" s="693"/>
      <c r="SHO35" s="693"/>
      <c r="SHP35" s="693"/>
      <c r="SHQ35" s="693"/>
      <c r="SHR35" s="693"/>
      <c r="SHS35" s="693"/>
      <c r="SHT35" s="693"/>
      <c r="SHU35" s="693"/>
      <c r="SHV35" s="693"/>
      <c r="SHW35" s="693"/>
      <c r="SHX35" s="693"/>
      <c r="SHY35" s="693"/>
      <c r="SHZ35" s="693"/>
      <c r="SIA35" s="693"/>
      <c r="SIB35" s="693"/>
      <c r="SIC35" s="693"/>
      <c r="SID35" s="693"/>
      <c r="SIE35" s="693"/>
      <c r="SIF35" s="693"/>
      <c r="SIG35" s="693"/>
      <c r="SIH35" s="693"/>
      <c r="SII35" s="693"/>
      <c r="SIJ35" s="693"/>
      <c r="SIK35" s="693"/>
      <c r="SIL35" s="693"/>
      <c r="SIM35" s="693"/>
      <c r="SIN35" s="693"/>
      <c r="SIO35" s="693"/>
      <c r="SIP35" s="693"/>
      <c r="SIQ35" s="693"/>
      <c r="SIR35" s="693"/>
      <c r="SIS35" s="693"/>
      <c r="SIT35" s="693"/>
      <c r="SIU35" s="693"/>
      <c r="SIV35" s="693"/>
      <c r="SIW35" s="693"/>
      <c r="SIX35" s="693"/>
      <c r="SIY35" s="693"/>
      <c r="SIZ35" s="693"/>
      <c r="SJA35" s="693"/>
      <c r="SJB35" s="693"/>
      <c r="SJC35" s="693"/>
      <c r="SJD35" s="693"/>
      <c r="SJE35" s="693"/>
      <c r="SJF35" s="693"/>
      <c r="SJG35" s="693"/>
      <c r="SJH35" s="693"/>
      <c r="SJI35" s="693"/>
      <c r="SJJ35" s="693"/>
      <c r="SJK35" s="693"/>
      <c r="SJL35" s="693"/>
      <c r="SJM35" s="693"/>
      <c r="SJN35" s="693"/>
      <c r="SJO35" s="693"/>
      <c r="SJP35" s="693"/>
      <c r="SJQ35" s="693"/>
      <c r="SJR35" s="693"/>
      <c r="SJS35" s="693"/>
      <c r="SJT35" s="693"/>
      <c r="SJU35" s="693"/>
      <c r="SJV35" s="693"/>
      <c r="SJW35" s="693"/>
      <c r="SJX35" s="693"/>
      <c r="SJY35" s="693"/>
      <c r="SJZ35" s="693"/>
      <c r="SKA35" s="693"/>
      <c r="SKB35" s="693"/>
      <c r="SKC35" s="693"/>
      <c r="SKD35" s="693"/>
      <c r="SKE35" s="693"/>
      <c r="SKF35" s="693"/>
      <c r="SKG35" s="693"/>
      <c r="SKH35" s="693"/>
      <c r="SKI35" s="693"/>
      <c r="SKJ35" s="693"/>
      <c r="SKK35" s="693"/>
      <c r="SKL35" s="693"/>
      <c r="SKM35" s="693"/>
      <c r="SKN35" s="693"/>
      <c r="SKO35" s="693"/>
      <c r="SKP35" s="693"/>
      <c r="SKQ35" s="693"/>
      <c r="SKR35" s="693"/>
      <c r="SKS35" s="693"/>
      <c r="SKT35" s="693"/>
      <c r="SKU35" s="693"/>
      <c r="SKV35" s="693"/>
      <c r="SKW35" s="693"/>
      <c r="SKX35" s="693"/>
      <c r="SKY35" s="693"/>
      <c r="SKZ35" s="693"/>
      <c r="SLA35" s="693"/>
      <c r="SLB35" s="693"/>
      <c r="SLC35" s="693"/>
      <c r="SLD35" s="693"/>
      <c r="SLE35" s="693"/>
      <c r="SLF35" s="693"/>
      <c r="SLG35" s="693"/>
      <c r="SLH35" s="693"/>
      <c r="SLI35" s="693"/>
      <c r="SLJ35" s="693"/>
      <c r="SLK35" s="693"/>
      <c r="SLL35" s="693"/>
      <c r="SLM35" s="693"/>
      <c r="SLN35" s="693"/>
      <c r="SLO35" s="693"/>
      <c r="SLP35" s="693"/>
      <c r="SLQ35" s="693"/>
      <c r="SLR35" s="693"/>
      <c r="SLS35" s="693"/>
      <c r="SLT35" s="693"/>
      <c r="SLU35" s="693"/>
      <c r="SLV35" s="693"/>
      <c r="SLW35" s="693"/>
      <c r="SLX35" s="693"/>
      <c r="SLY35" s="693"/>
      <c r="SLZ35" s="693"/>
      <c r="SMA35" s="693"/>
      <c r="SMB35" s="693"/>
      <c r="SMC35" s="693"/>
      <c r="SMD35" s="693"/>
      <c r="SME35" s="693"/>
      <c r="SMF35" s="693"/>
      <c r="SMG35" s="693"/>
      <c r="SMH35" s="693"/>
      <c r="SMI35" s="693"/>
      <c r="SMJ35" s="693"/>
      <c r="SMK35" s="693"/>
      <c r="SML35" s="693"/>
      <c r="SMM35" s="693"/>
      <c r="SMN35" s="693"/>
      <c r="SMO35" s="693"/>
      <c r="SMP35" s="693"/>
      <c r="SMQ35" s="693"/>
      <c r="SMR35" s="693"/>
      <c r="SMS35" s="693"/>
      <c r="SMT35" s="693"/>
      <c r="SMU35" s="693"/>
      <c r="SMV35" s="693"/>
      <c r="SMW35" s="693"/>
      <c r="SMX35" s="693"/>
      <c r="SMY35" s="693"/>
      <c r="SMZ35" s="693"/>
      <c r="SNA35" s="693"/>
      <c r="SNB35" s="693"/>
      <c r="SNC35" s="693"/>
      <c r="SND35" s="693"/>
      <c r="SNE35" s="693"/>
      <c r="SNF35" s="693"/>
      <c r="SNG35" s="693"/>
      <c r="SNH35" s="693"/>
      <c r="SNI35" s="693"/>
      <c r="SNJ35" s="693"/>
      <c r="SNK35" s="693"/>
      <c r="SNL35" s="693"/>
      <c r="SNM35" s="693"/>
      <c r="SNN35" s="693"/>
      <c r="SNO35" s="693"/>
      <c r="SNP35" s="693"/>
      <c r="SNQ35" s="693"/>
      <c r="SNR35" s="693"/>
      <c r="SNS35" s="693"/>
      <c r="SNT35" s="693"/>
      <c r="SNU35" s="693"/>
      <c r="SNV35" s="693"/>
      <c r="SNW35" s="693"/>
      <c r="SNX35" s="693"/>
      <c r="SNY35" s="693"/>
      <c r="SNZ35" s="693"/>
      <c r="SOA35" s="693"/>
      <c r="SOB35" s="693"/>
      <c r="SOC35" s="693"/>
      <c r="SOD35" s="693"/>
      <c r="SOE35" s="693"/>
      <c r="SOF35" s="693"/>
      <c r="SOG35" s="693"/>
      <c r="SOH35" s="693"/>
      <c r="SOI35" s="693"/>
      <c r="SOJ35" s="693"/>
      <c r="SOK35" s="693"/>
      <c r="SOL35" s="693"/>
      <c r="SOM35" s="693"/>
      <c r="SON35" s="693"/>
      <c r="SOO35" s="693"/>
      <c r="SOP35" s="693"/>
      <c r="SOQ35" s="693"/>
      <c r="SOR35" s="693"/>
      <c r="SOS35" s="693"/>
      <c r="SOT35" s="693"/>
      <c r="SOU35" s="693"/>
      <c r="SOV35" s="693"/>
      <c r="SOW35" s="693"/>
      <c r="SOX35" s="693"/>
      <c r="SOY35" s="693"/>
      <c r="SOZ35" s="693"/>
      <c r="SPA35" s="693"/>
      <c r="SPB35" s="693"/>
      <c r="SPC35" s="693"/>
      <c r="SPD35" s="693"/>
      <c r="SPE35" s="693"/>
      <c r="SPF35" s="693"/>
      <c r="SPG35" s="693"/>
      <c r="SPH35" s="693"/>
      <c r="SPI35" s="693"/>
      <c r="SPJ35" s="693"/>
      <c r="SPK35" s="693"/>
      <c r="SPL35" s="693"/>
      <c r="SPM35" s="693"/>
      <c r="SPN35" s="693"/>
      <c r="SPO35" s="693"/>
      <c r="SPP35" s="693"/>
      <c r="SPQ35" s="693"/>
      <c r="SPR35" s="693"/>
      <c r="SPS35" s="693"/>
      <c r="SPT35" s="693"/>
      <c r="SPU35" s="693"/>
      <c r="SPV35" s="693"/>
      <c r="SPW35" s="693"/>
      <c r="SPX35" s="693"/>
      <c r="SPY35" s="693"/>
      <c r="SPZ35" s="693"/>
      <c r="SQA35" s="693"/>
      <c r="SQB35" s="693"/>
      <c r="SQC35" s="693"/>
      <c r="SQD35" s="693"/>
      <c r="SQE35" s="693"/>
      <c r="SQF35" s="693"/>
      <c r="SQG35" s="693"/>
      <c r="SQH35" s="693"/>
      <c r="SQI35" s="693"/>
      <c r="SQJ35" s="693"/>
      <c r="SQK35" s="693"/>
      <c r="SQL35" s="693"/>
      <c r="SQM35" s="693"/>
      <c r="SQN35" s="693"/>
      <c r="SQO35" s="693"/>
      <c r="SQP35" s="693"/>
      <c r="SQQ35" s="693"/>
      <c r="SQR35" s="693"/>
      <c r="SQS35" s="693"/>
      <c r="SQT35" s="693"/>
      <c r="SQU35" s="693"/>
      <c r="SQV35" s="693"/>
      <c r="SQW35" s="693"/>
      <c r="SQX35" s="693"/>
      <c r="SQY35" s="693"/>
      <c r="SQZ35" s="693"/>
      <c r="SRA35" s="693"/>
      <c r="SRB35" s="693"/>
      <c r="SRC35" s="693"/>
      <c r="SRD35" s="693"/>
      <c r="SRE35" s="693"/>
      <c r="SRF35" s="693"/>
      <c r="SRG35" s="693"/>
      <c r="SRH35" s="693"/>
      <c r="SRI35" s="693"/>
      <c r="SRJ35" s="693"/>
      <c r="SRK35" s="693"/>
      <c r="SRL35" s="693"/>
      <c r="SRM35" s="693"/>
      <c r="SRN35" s="693"/>
      <c r="SRO35" s="693"/>
      <c r="SRP35" s="693"/>
      <c r="SRQ35" s="693"/>
      <c r="SRR35" s="693"/>
      <c r="SRS35" s="693"/>
      <c r="SRT35" s="693"/>
      <c r="SRU35" s="693"/>
      <c r="SRV35" s="693"/>
      <c r="SRW35" s="693"/>
      <c r="SRX35" s="693"/>
      <c r="SRY35" s="693"/>
      <c r="SRZ35" s="693"/>
      <c r="SSA35" s="693"/>
      <c r="SSB35" s="693"/>
      <c r="SSC35" s="693"/>
      <c r="SSD35" s="693"/>
      <c r="SSE35" s="693"/>
      <c r="SSF35" s="693"/>
      <c r="SSG35" s="693"/>
      <c r="SSH35" s="693"/>
      <c r="SSI35" s="693"/>
      <c r="SSJ35" s="693"/>
      <c r="SSK35" s="693"/>
      <c r="SSL35" s="693"/>
      <c r="SSM35" s="693"/>
      <c r="SSN35" s="693"/>
      <c r="SSO35" s="693"/>
      <c r="SSP35" s="693"/>
      <c r="SSQ35" s="693"/>
      <c r="SSR35" s="693"/>
      <c r="SSS35" s="693"/>
      <c r="SST35" s="693"/>
      <c r="SSU35" s="693"/>
      <c r="SSV35" s="693"/>
      <c r="SSW35" s="693"/>
      <c r="SSX35" s="693"/>
      <c r="SSY35" s="693"/>
      <c r="SSZ35" s="693"/>
      <c r="STA35" s="693"/>
      <c r="STB35" s="693"/>
      <c r="STC35" s="693"/>
      <c r="STD35" s="693"/>
      <c r="STE35" s="693"/>
      <c r="STF35" s="693"/>
      <c r="STG35" s="693"/>
      <c r="STH35" s="693"/>
      <c r="STI35" s="693"/>
      <c r="STJ35" s="693"/>
      <c r="STK35" s="693"/>
      <c r="STL35" s="693"/>
      <c r="STM35" s="693"/>
      <c r="STN35" s="693"/>
      <c r="STO35" s="693"/>
      <c r="STP35" s="693"/>
      <c r="STQ35" s="693"/>
      <c r="STR35" s="693"/>
      <c r="STS35" s="693"/>
      <c r="STT35" s="693"/>
      <c r="STU35" s="693"/>
      <c r="STV35" s="693"/>
      <c r="STW35" s="693"/>
      <c r="STX35" s="693"/>
      <c r="STY35" s="693"/>
      <c r="STZ35" s="693"/>
      <c r="SUA35" s="693"/>
      <c r="SUB35" s="693"/>
      <c r="SUC35" s="693"/>
      <c r="SUD35" s="693"/>
      <c r="SUE35" s="693"/>
      <c r="SUF35" s="693"/>
      <c r="SUG35" s="693"/>
      <c r="SUH35" s="693"/>
      <c r="SUI35" s="693"/>
      <c r="SUJ35" s="693"/>
      <c r="SUK35" s="693"/>
      <c r="SUL35" s="693"/>
      <c r="SUM35" s="693"/>
      <c r="SUN35" s="693"/>
      <c r="SUO35" s="693"/>
      <c r="SUP35" s="693"/>
      <c r="SUQ35" s="693"/>
      <c r="SUR35" s="693"/>
      <c r="SUS35" s="693"/>
      <c r="SUT35" s="693"/>
      <c r="SUU35" s="693"/>
      <c r="SUV35" s="693"/>
      <c r="SUW35" s="693"/>
      <c r="SUX35" s="693"/>
      <c r="SUY35" s="693"/>
      <c r="SUZ35" s="693"/>
      <c r="SVA35" s="693"/>
      <c r="SVB35" s="693"/>
      <c r="SVC35" s="693"/>
      <c r="SVD35" s="693"/>
      <c r="SVE35" s="693"/>
      <c r="SVF35" s="693"/>
      <c r="SVG35" s="693"/>
      <c r="SVH35" s="693"/>
      <c r="SVI35" s="693"/>
      <c r="SVJ35" s="693"/>
      <c r="SVK35" s="693"/>
      <c r="SVL35" s="693"/>
      <c r="SVM35" s="693"/>
      <c r="SVN35" s="693"/>
      <c r="SVO35" s="693"/>
      <c r="SVP35" s="693"/>
      <c r="SVQ35" s="693"/>
      <c r="SVR35" s="693"/>
      <c r="SVS35" s="693"/>
      <c r="SVT35" s="693"/>
      <c r="SVU35" s="693"/>
      <c r="SVV35" s="693"/>
      <c r="SVW35" s="693"/>
      <c r="SVX35" s="693"/>
      <c r="SVY35" s="693"/>
      <c r="SVZ35" s="693"/>
      <c r="SWA35" s="693"/>
      <c r="SWB35" s="693"/>
      <c r="SWC35" s="693"/>
      <c r="SWD35" s="693"/>
      <c r="SWE35" s="693"/>
      <c r="SWF35" s="693"/>
      <c r="SWG35" s="693"/>
      <c r="SWH35" s="693"/>
      <c r="SWI35" s="693"/>
      <c r="SWJ35" s="693"/>
      <c r="SWK35" s="693"/>
      <c r="SWL35" s="693"/>
      <c r="SWM35" s="693"/>
      <c r="SWN35" s="693"/>
      <c r="SWO35" s="693"/>
      <c r="SWP35" s="693"/>
      <c r="SWQ35" s="693"/>
      <c r="SWR35" s="693"/>
      <c r="SWS35" s="693"/>
      <c r="SWT35" s="693"/>
      <c r="SWU35" s="693"/>
      <c r="SWV35" s="693"/>
      <c r="SWW35" s="693"/>
      <c r="SWX35" s="693"/>
      <c r="SWY35" s="693"/>
      <c r="SWZ35" s="693"/>
      <c r="SXA35" s="693"/>
      <c r="SXB35" s="693"/>
      <c r="SXC35" s="693"/>
      <c r="SXD35" s="693"/>
      <c r="SXE35" s="693"/>
      <c r="SXF35" s="693"/>
      <c r="SXG35" s="693"/>
      <c r="SXH35" s="693"/>
      <c r="SXI35" s="693"/>
      <c r="SXJ35" s="693"/>
      <c r="SXK35" s="693"/>
      <c r="SXL35" s="693"/>
      <c r="SXM35" s="693"/>
      <c r="SXN35" s="693"/>
      <c r="SXO35" s="693"/>
      <c r="SXP35" s="693"/>
      <c r="SXQ35" s="693"/>
      <c r="SXR35" s="693"/>
      <c r="SXS35" s="693"/>
      <c r="SXT35" s="693"/>
      <c r="SXU35" s="693"/>
      <c r="SXV35" s="693"/>
      <c r="SXW35" s="693"/>
      <c r="SXX35" s="693"/>
      <c r="SXY35" s="693"/>
      <c r="SXZ35" s="693"/>
      <c r="SYA35" s="693"/>
      <c r="SYB35" s="693"/>
      <c r="SYC35" s="693"/>
      <c r="SYD35" s="693"/>
      <c r="SYE35" s="693"/>
      <c r="SYF35" s="693"/>
      <c r="SYG35" s="693"/>
      <c r="SYH35" s="693"/>
      <c r="SYI35" s="693"/>
      <c r="SYJ35" s="693"/>
      <c r="SYK35" s="693"/>
      <c r="SYL35" s="693"/>
      <c r="SYM35" s="693"/>
      <c r="SYN35" s="693"/>
      <c r="SYO35" s="693"/>
      <c r="SYP35" s="693"/>
      <c r="SYQ35" s="693"/>
      <c r="SYR35" s="693"/>
      <c r="SYS35" s="693"/>
      <c r="SYT35" s="693"/>
      <c r="SYU35" s="693"/>
      <c r="SYV35" s="693"/>
      <c r="SYW35" s="693"/>
      <c r="SYX35" s="693"/>
      <c r="SYY35" s="693"/>
      <c r="SYZ35" s="693"/>
      <c r="SZA35" s="693"/>
      <c r="SZB35" s="693"/>
      <c r="SZC35" s="693"/>
      <c r="SZD35" s="693"/>
      <c r="SZE35" s="693"/>
      <c r="SZF35" s="693"/>
      <c r="SZG35" s="693"/>
      <c r="SZH35" s="693"/>
      <c r="SZI35" s="693"/>
      <c r="SZJ35" s="693"/>
      <c r="SZK35" s="693"/>
      <c r="SZL35" s="693"/>
      <c r="SZM35" s="693"/>
      <c r="SZN35" s="693"/>
      <c r="SZO35" s="693"/>
      <c r="SZP35" s="693"/>
      <c r="SZQ35" s="693"/>
      <c r="SZR35" s="693"/>
      <c r="SZS35" s="693"/>
      <c r="SZT35" s="693"/>
      <c r="SZU35" s="693"/>
      <c r="SZV35" s="693"/>
      <c r="SZW35" s="693"/>
      <c r="SZX35" s="693"/>
      <c r="SZY35" s="693"/>
      <c r="SZZ35" s="693"/>
      <c r="TAA35" s="693"/>
      <c r="TAB35" s="693"/>
      <c r="TAC35" s="693"/>
      <c r="TAD35" s="693"/>
      <c r="TAE35" s="693"/>
      <c r="TAF35" s="693"/>
      <c r="TAG35" s="693"/>
      <c r="TAH35" s="693"/>
      <c r="TAI35" s="693"/>
      <c r="TAJ35" s="693"/>
      <c r="TAK35" s="693"/>
      <c r="TAL35" s="693"/>
      <c r="TAM35" s="693"/>
      <c r="TAN35" s="693"/>
      <c r="TAO35" s="693"/>
      <c r="TAP35" s="693"/>
      <c r="TAQ35" s="693"/>
      <c r="TAR35" s="693"/>
      <c r="TAS35" s="693"/>
      <c r="TAT35" s="693"/>
      <c r="TAU35" s="693"/>
      <c r="TAV35" s="693"/>
      <c r="TAW35" s="693"/>
      <c r="TAX35" s="693"/>
      <c r="TAY35" s="693"/>
      <c r="TAZ35" s="693"/>
      <c r="TBA35" s="693"/>
      <c r="TBB35" s="693"/>
      <c r="TBC35" s="693"/>
      <c r="TBD35" s="693"/>
      <c r="TBE35" s="693"/>
      <c r="TBF35" s="693"/>
      <c r="TBG35" s="693"/>
      <c r="TBH35" s="693"/>
      <c r="TBI35" s="693"/>
      <c r="TBJ35" s="693"/>
      <c r="TBK35" s="693"/>
      <c r="TBL35" s="693"/>
      <c r="TBM35" s="693"/>
      <c r="TBN35" s="693"/>
      <c r="TBO35" s="693"/>
      <c r="TBP35" s="693"/>
      <c r="TBQ35" s="693"/>
      <c r="TBR35" s="693"/>
      <c r="TBS35" s="693"/>
      <c r="TBT35" s="693"/>
      <c r="TBU35" s="693"/>
      <c r="TBV35" s="693"/>
      <c r="TBW35" s="693"/>
      <c r="TBX35" s="693"/>
      <c r="TBY35" s="693"/>
      <c r="TBZ35" s="693"/>
      <c r="TCA35" s="693"/>
      <c r="TCB35" s="693"/>
      <c r="TCC35" s="693"/>
      <c r="TCD35" s="693"/>
      <c r="TCE35" s="693"/>
      <c r="TCF35" s="693"/>
      <c r="TCG35" s="693"/>
      <c r="TCH35" s="693"/>
      <c r="TCI35" s="693"/>
      <c r="TCJ35" s="693"/>
      <c r="TCK35" s="693"/>
      <c r="TCL35" s="693"/>
      <c r="TCM35" s="693"/>
      <c r="TCN35" s="693"/>
      <c r="TCO35" s="693"/>
      <c r="TCP35" s="693"/>
      <c r="TCQ35" s="693"/>
      <c r="TCR35" s="693"/>
      <c r="TCS35" s="693"/>
      <c r="TCT35" s="693"/>
      <c r="TCU35" s="693"/>
      <c r="TCV35" s="693"/>
      <c r="TCW35" s="693"/>
      <c r="TCX35" s="693"/>
      <c r="TCY35" s="693"/>
      <c r="TCZ35" s="693"/>
      <c r="TDA35" s="693"/>
      <c r="TDB35" s="693"/>
      <c r="TDC35" s="693"/>
      <c r="TDD35" s="693"/>
      <c r="TDE35" s="693"/>
      <c r="TDF35" s="693"/>
      <c r="TDG35" s="693"/>
      <c r="TDH35" s="693"/>
      <c r="TDI35" s="693"/>
      <c r="TDJ35" s="693"/>
      <c r="TDK35" s="693"/>
      <c r="TDL35" s="693"/>
      <c r="TDM35" s="693"/>
      <c r="TDN35" s="693"/>
      <c r="TDO35" s="693"/>
      <c r="TDP35" s="693"/>
      <c r="TDQ35" s="693"/>
      <c r="TDR35" s="693"/>
      <c r="TDS35" s="693"/>
      <c r="TDT35" s="693"/>
      <c r="TDU35" s="693"/>
      <c r="TDV35" s="693"/>
      <c r="TDW35" s="693"/>
      <c r="TDX35" s="693"/>
      <c r="TDY35" s="693"/>
      <c r="TDZ35" s="693"/>
      <c r="TEA35" s="693"/>
      <c r="TEB35" s="693"/>
      <c r="TEC35" s="693"/>
      <c r="TED35" s="693"/>
      <c r="TEE35" s="693"/>
      <c r="TEF35" s="693"/>
      <c r="TEG35" s="693"/>
      <c r="TEH35" s="693"/>
      <c r="TEI35" s="693"/>
      <c r="TEJ35" s="693"/>
      <c r="TEK35" s="693"/>
      <c r="TEL35" s="693"/>
      <c r="TEM35" s="693"/>
      <c r="TEN35" s="693"/>
      <c r="TEO35" s="693"/>
      <c r="TEP35" s="693"/>
      <c r="TEQ35" s="693"/>
      <c r="TER35" s="693"/>
      <c r="TES35" s="693"/>
      <c r="TET35" s="693"/>
      <c r="TEU35" s="693"/>
      <c r="TEV35" s="693"/>
      <c r="TEW35" s="693"/>
      <c r="TEX35" s="693"/>
      <c r="TEY35" s="693"/>
      <c r="TEZ35" s="693"/>
      <c r="TFA35" s="693"/>
      <c r="TFB35" s="693"/>
      <c r="TFC35" s="693"/>
      <c r="TFD35" s="693"/>
      <c r="TFE35" s="693"/>
      <c r="TFF35" s="693"/>
      <c r="TFG35" s="693"/>
      <c r="TFH35" s="693"/>
      <c r="TFI35" s="693"/>
      <c r="TFJ35" s="693"/>
      <c r="TFK35" s="693"/>
      <c r="TFL35" s="693"/>
      <c r="TFM35" s="693"/>
      <c r="TFN35" s="693"/>
      <c r="TFO35" s="693"/>
      <c r="TFP35" s="693"/>
      <c r="TFQ35" s="693"/>
      <c r="TFR35" s="693"/>
      <c r="TFS35" s="693"/>
      <c r="TFT35" s="693"/>
      <c r="TFU35" s="693"/>
      <c r="TFV35" s="693"/>
      <c r="TFW35" s="693"/>
      <c r="TFX35" s="693"/>
      <c r="TFY35" s="693"/>
      <c r="TFZ35" s="693"/>
      <c r="TGA35" s="693"/>
      <c r="TGB35" s="693"/>
      <c r="TGC35" s="693"/>
      <c r="TGD35" s="693"/>
      <c r="TGE35" s="693"/>
      <c r="TGF35" s="693"/>
      <c r="TGG35" s="693"/>
      <c r="TGH35" s="693"/>
      <c r="TGI35" s="693"/>
      <c r="TGJ35" s="693"/>
      <c r="TGK35" s="693"/>
      <c r="TGL35" s="693"/>
      <c r="TGM35" s="693"/>
      <c r="TGN35" s="693"/>
      <c r="TGO35" s="693"/>
      <c r="TGP35" s="693"/>
      <c r="TGQ35" s="693"/>
      <c r="TGR35" s="693"/>
      <c r="TGS35" s="693"/>
      <c r="TGT35" s="693"/>
      <c r="TGU35" s="693"/>
      <c r="TGV35" s="693"/>
      <c r="TGW35" s="693"/>
      <c r="TGX35" s="693"/>
      <c r="TGY35" s="693"/>
      <c r="TGZ35" s="693"/>
      <c r="THA35" s="693"/>
      <c r="THB35" s="693"/>
      <c r="THC35" s="693"/>
      <c r="THD35" s="693"/>
      <c r="THE35" s="693"/>
      <c r="THF35" s="693"/>
      <c r="THG35" s="693"/>
      <c r="THH35" s="693"/>
      <c r="THI35" s="693"/>
      <c r="THJ35" s="693"/>
      <c r="THK35" s="693"/>
      <c r="THL35" s="693"/>
      <c r="THM35" s="693"/>
      <c r="THN35" s="693"/>
      <c r="THO35" s="693"/>
      <c r="THP35" s="693"/>
      <c r="THQ35" s="693"/>
      <c r="THR35" s="693"/>
      <c r="THS35" s="693"/>
      <c r="THT35" s="693"/>
      <c r="THU35" s="693"/>
      <c r="THV35" s="693"/>
      <c r="THW35" s="693"/>
      <c r="THX35" s="693"/>
      <c r="THY35" s="693"/>
      <c r="THZ35" s="693"/>
      <c r="TIA35" s="693"/>
      <c r="TIB35" s="693"/>
      <c r="TIC35" s="693"/>
      <c r="TID35" s="693"/>
      <c r="TIE35" s="693"/>
      <c r="TIF35" s="693"/>
      <c r="TIG35" s="693"/>
      <c r="TIH35" s="693"/>
      <c r="TII35" s="693"/>
      <c r="TIJ35" s="693"/>
      <c r="TIK35" s="693"/>
      <c r="TIL35" s="693"/>
      <c r="TIM35" s="693"/>
      <c r="TIN35" s="693"/>
      <c r="TIO35" s="693"/>
      <c r="TIP35" s="693"/>
      <c r="TIQ35" s="693"/>
      <c r="TIR35" s="693"/>
      <c r="TIS35" s="693"/>
      <c r="TIT35" s="693"/>
      <c r="TIU35" s="693"/>
      <c r="TIV35" s="693"/>
      <c r="TIW35" s="693"/>
      <c r="TIX35" s="693"/>
      <c r="TIY35" s="693"/>
      <c r="TIZ35" s="693"/>
      <c r="TJA35" s="693"/>
      <c r="TJB35" s="693"/>
      <c r="TJC35" s="693"/>
      <c r="TJD35" s="693"/>
      <c r="TJE35" s="693"/>
      <c r="TJF35" s="693"/>
      <c r="TJG35" s="693"/>
      <c r="TJH35" s="693"/>
      <c r="TJI35" s="693"/>
      <c r="TJJ35" s="693"/>
      <c r="TJK35" s="693"/>
      <c r="TJL35" s="693"/>
      <c r="TJM35" s="693"/>
      <c r="TJN35" s="693"/>
      <c r="TJO35" s="693"/>
      <c r="TJP35" s="693"/>
      <c r="TJQ35" s="693"/>
      <c r="TJR35" s="693"/>
      <c r="TJS35" s="693"/>
      <c r="TJT35" s="693"/>
      <c r="TJU35" s="693"/>
      <c r="TJV35" s="693"/>
      <c r="TJW35" s="693"/>
      <c r="TJX35" s="693"/>
      <c r="TJY35" s="693"/>
      <c r="TJZ35" s="693"/>
      <c r="TKA35" s="693"/>
      <c r="TKB35" s="693"/>
      <c r="TKC35" s="693"/>
      <c r="TKD35" s="693"/>
      <c r="TKE35" s="693"/>
      <c r="TKF35" s="693"/>
      <c r="TKG35" s="693"/>
      <c r="TKH35" s="693"/>
      <c r="TKI35" s="693"/>
      <c r="TKJ35" s="693"/>
      <c r="TKK35" s="693"/>
      <c r="TKL35" s="693"/>
      <c r="TKM35" s="693"/>
      <c r="TKN35" s="693"/>
      <c r="TKO35" s="693"/>
      <c r="TKP35" s="693"/>
      <c r="TKQ35" s="693"/>
      <c r="TKR35" s="693"/>
      <c r="TKS35" s="693"/>
      <c r="TKT35" s="693"/>
      <c r="TKU35" s="693"/>
      <c r="TKV35" s="693"/>
      <c r="TKW35" s="693"/>
      <c r="TKX35" s="693"/>
      <c r="TKY35" s="693"/>
      <c r="TKZ35" s="693"/>
      <c r="TLA35" s="693"/>
      <c r="TLB35" s="693"/>
      <c r="TLC35" s="693"/>
      <c r="TLD35" s="693"/>
      <c r="TLE35" s="693"/>
      <c r="TLF35" s="693"/>
      <c r="TLG35" s="693"/>
      <c r="TLH35" s="693"/>
      <c r="TLI35" s="693"/>
      <c r="TLJ35" s="693"/>
      <c r="TLK35" s="693"/>
      <c r="TLL35" s="693"/>
      <c r="TLM35" s="693"/>
      <c r="TLN35" s="693"/>
      <c r="TLO35" s="693"/>
      <c r="TLP35" s="693"/>
      <c r="TLQ35" s="693"/>
      <c r="TLR35" s="693"/>
      <c r="TLS35" s="693"/>
      <c r="TLT35" s="693"/>
      <c r="TLU35" s="693"/>
      <c r="TLV35" s="693"/>
      <c r="TLW35" s="693"/>
      <c r="TLX35" s="693"/>
      <c r="TLY35" s="693"/>
      <c r="TLZ35" s="693"/>
      <c r="TMA35" s="693"/>
      <c r="TMB35" s="693"/>
      <c r="TMC35" s="693"/>
      <c r="TMD35" s="693"/>
      <c r="TME35" s="693"/>
      <c r="TMF35" s="693"/>
      <c r="TMG35" s="693"/>
      <c r="TMH35" s="693"/>
      <c r="TMI35" s="693"/>
      <c r="TMJ35" s="693"/>
      <c r="TMK35" s="693"/>
      <c r="TML35" s="693"/>
      <c r="TMM35" s="693"/>
      <c r="TMN35" s="693"/>
      <c r="TMO35" s="693"/>
      <c r="TMP35" s="693"/>
      <c r="TMQ35" s="693"/>
      <c r="TMR35" s="693"/>
      <c r="TMS35" s="693"/>
      <c r="TMT35" s="693"/>
      <c r="TMU35" s="693"/>
      <c r="TMV35" s="693"/>
      <c r="TMW35" s="693"/>
      <c r="TMX35" s="693"/>
      <c r="TMY35" s="693"/>
      <c r="TMZ35" s="693"/>
      <c r="TNA35" s="693"/>
      <c r="TNB35" s="693"/>
      <c r="TNC35" s="693"/>
      <c r="TND35" s="693"/>
      <c r="TNE35" s="693"/>
      <c r="TNF35" s="693"/>
      <c r="TNG35" s="693"/>
      <c r="TNH35" s="693"/>
      <c r="TNI35" s="693"/>
      <c r="TNJ35" s="693"/>
      <c r="TNK35" s="693"/>
      <c r="TNL35" s="693"/>
      <c r="TNM35" s="693"/>
      <c r="TNN35" s="693"/>
      <c r="TNO35" s="693"/>
      <c r="TNP35" s="693"/>
      <c r="TNQ35" s="693"/>
      <c r="TNR35" s="693"/>
      <c r="TNS35" s="693"/>
      <c r="TNT35" s="693"/>
      <c r="TNU35" s="693"/>
      <c r="TNV35" s="693"/>
      <c r="TNW35" s="693"/>
      <c r="TNX35" s="693"/>
      <c r="TNY35" s="693"/>
      <c r="TNZ35" s="693"/>
      <c r="TOA35" s="693"/>
      <c r="TOB35" s="693"/>
      <c r="TOC35" s="693"/>
      <c r="TOD35" s="693"/>
      <c r="TOE35" s="693"/>
      <c r="TOF35" s="693"/>
      <c r="TOG35" s="693"/>
      <c r="TOH35" s="693"/>
      <c r="TOI35" s="693"/>
      <c r="TOJ35" s="693"/>
      <c r="TOK35" s="693"/>
      <c r="TOL35" s="693"/>
      <c r="TOM35" s="693"/>
      <c r="TON35" s="693"/>
      <c r="TOO35" s="693"/>
      <c r="TOP35" s="693"/>
      <c r="TOQ35" s="693"/>
      <c r="TOR35" s="693"/>
      <c r="TOS35" s="693"/>
      <c r="TOT35" s="693"/>
      <c r="TOU35" s="693"/>
      <c r="TOV35" s="693"/>
      <c r="TOW35" s="693"/>
      <c r="TOX35" s="693"/>
      <c r="TOY35" s="693"/>
      <c r="TOZ35" s="693"/>
      <c r="TPA35" s="693"/>
      <c r="TPB35" s="693"/>
      <c r="TPC35" s="693"/>
      <c r="TPD35" s="693"/>
      <c r="TPE35" s="693"/>
      <c r="TPF35" s="693"/>
      <c r="TPG35" s="693"/>
      <c r="TPH35" s="693"/>
      <c r="TPI35" s="693"/>
      <c r="TPJ35" s="693"/>
      <c r="TPK35" s="693"/>
      <c r="TPL35" s="693"/>
      <c r="TPM35" s="693"/>
      <c r="TPN35" s="693"/>
      <c r="TPO35" s="693"/>
      <c r="TPP35" s="693"/>
      <c r="TPQ35" s="693"/>
      <c r="TPR35" s="693"/>
      <c r="TPS35" s="693"/>
      <c r="TPT35" s="693"/>
      <c r="TPU35" s="693"/>
      <c r="TPV35" s="693"/>
      <c r="TPW35" s="693"/>
      <c r="TPX35" s="693"/>
      <c r="TPY35" s="693"/>
      <c r="TPZ35" s="693"/>
      <c r="TQA35" s="693"/>
      <c r="TQB35" s="693"/>
      <c r="TQC35" s="693"/>
      <c r="TQD35" s="693"/>
      <c r="TQE35" s="693"/>
      <c r="TQF35" s="693"/>
      <c r="TQG35" s="693"/>
      <c r="TQH35" s="693"/>
      <c r="TQI35" s="693"/>
      <c r="TQJ35" s="693"/>
      <c r="TQK35" s="693"/>
      <c r="TQL35" s="693"/>
      <c r="TQM35" s="693"/>
      <c r="TQN35" s="693"/>
      <c r="TQO35" s="693"/>
      <c r="TQP35" s="693"/>
      <c r="TQQ35" s="693"/>
      <c r="TQR35" s="693"/>
      <c r="TQS35" s="693"/>
      <c r="TQT35" s="693"/>
      <c r="TQU35" s="693"/>
      <c r="TQV35" s="693"/>
      <c r="TQW35" s="693"/>
      <c r="TQX35" s="693"/>
      <c r="TQY35" s="693"/>
      <c r="TQZ35" s="693"/>
      <c r="TRA35" s="693"/>
      <c r="TRB35" s="693"/>
      <c r="TRC35" s="693"/>
      <c r="TRD35" s="693"/>
      <c r="TRE35" s="693"/>
      <c r="TRF35" s="693"/>
      <c r="TRG35" s="693"/>
      <c r="TRH35" s="693"/>
      <c r="TRI35" s="693"/>
      <c r="TRJ35" s="693"/>
      <c r="TRK35" s="693"/>
      <c r="TRL35" s="693"/>
      <c r="TRM35" s="693"/>
      <c r="TRN35" s="693"/>
      <c r="TRO35" s="693"/>
      <c r="TRP35" s="693"/>
      <c r="TRQ35" s="693"/>
      <c r="TRR35" s="693"/>
      <c r="TRS35" s="693"/>
      <c r="TRT35" s="693"/>
      <c r="TRU35" s="693"/>
      <c r="TRV35" s="693"/>
      <c r="TRW35" s="693"/>
      <c r="TRX35" s="693"/>
      <c r="TRY35" s="693"/>
      <c r="TRZ35" s="693"/>
      <c r="TSA35" s="693"/>
      <c r="TSB35" s="693"/>
      <c r="TSC35" s="693"/>
      <c r="TSD35" s="693"/>
      <c r="TSE35" s="693"/>
      <c r="TSF35" s="693"/>
      <c r="TSG35" s="693"/>
      <c r="TSH35" s="693"/>
      <c r="TSI35" s="693"/>
      <c r="TSJ35" s="693"/>
      <c r="TSK35" s="693"/>
      <c r="TSL35" s="693"/>
      <c r="TSM35" s="693"/>
      <c r="TSN35" s="693"/>
      <c r="TSO35" s="693"/>
      <c r="TSP35" s="693"/>
      <c r="TSQ35" s="693"/>
      <c r="TSR35" s="693"/>
      <c r="TSS35" s="693"/>
      <c r="TST35" s="693"/>
      <c r="TSU35" s="693"/>
      <c r="TSV35" s="693"/>
      <c r="TSW35" s="693"/>
      <c r="TSX35" s="693"/>
      <c r="TSY35" s="693"/>
      <c r="TSZ35" s="693"/>
      <c r="TTA35" s="693"/>
      <c r="TTB35" s="693"/>
      <c r="TTC35" s="693"/>
      <c r="TTD35" s="693"/>
      <c r="TTE35" s="693"/>
      <c r="TTF35" s="693"/>
      <c r="TTG35" s="693"/>
      <c r="TTH35" s="693"/>
      <c r="TTI35" s="693"/>
      <c r="TTJ35" s="693"/>
      <c r="TTK35" s="693"/>
      <c r="TTL35" s="693"/>
      <c r="TTM35" s="693"/>
      <c r="TTN35" s="693"/>
      <c r="TTO35" s="693"/>
      <c r="TTP35" s="693"/>
      <c r="TTQ35" s="693"/>
      <c r="TTR35" s="693"/>
      <c r="TTS35" s="693"/>
      <c r="TTT35" s="693"/>
      <c r="TTU35" s="693"/>
      <c r="TTV35" s="693"/>
      <c r="TTW35" s="693"/>
      <c r="TTX35" s="693"/>
      <c r="TTY35" s="693"/>
      <c r="TTZ35" s="693"/>
      <c r="TUA35" s="693"/>
      <c r="TUB35" s="693"/>
      <c r="TUC35" s="693"/>
      <c r="TUD35" s="693"/>
      <c r="TUE35" s="693"/>
      <c r="TUF35" s="693"/>
      <c r="TUG35" s="693"/>
      <c r="TUH35" s="693"/>
      <c r="TUI35" s="693"/>
      <c r="TUJ35" s="693"/>
      <c r="TUK35" s="693"/>
      <c r="TUL35" s="693"/>
      <c r="TUM35" s="693"/>
      <c r="TUN35" s="693"/>
      <c r="TUO35" s="693"/>
      <c r="TUP35" s="693"/>
      <c r="TUQ35" s="693"/>
      <c r="TUR35" s="693"/>
      <c r="TUS35" s="693"/>
      <c r="TUT35" s="693"/>
      <c r="TUU35" s="693"/>
      <c r="TUV35" s="693"/>
      <c r="TUW35" s="693"/>
      <c r="TUX35" s="693"/>
      <c r="TUY35" s="693"/>
      <c r="TUZ35" s="693"/>
      <c r="TVA35" s="693"/>
      <c r="TVB35" s="693"/>
      <c r="TVC35" s="693"/>
      <c r="TVD35" s="693"/>
      <c r="TVE35" s="693"/>
      <c r="TVF35" s="693"/>
      <c r="TVG35" s="693"/>
      <c r="TVH35" s="693"/>
      <c r="TVI35" s="693"/>
      <c r="TVJ35" s="693"/>
      <c r="TVK35" s="693"/>
      <c r="TVL35" s="693"/>
      <c r="TVM35" s="693"/>
      <c r="TVN35" s="693"/>
      <c r="TVO35" s="693"/>
      <c r="TVP35" s="693"/>
      <c r="TVQ35" s="693"/>
      <c r="TVR35" s="693"/>
      <c r="TVS35" s="693"/>
      <c r="TVT35" s="693"/>
      <c r="TVU35" s="693"/>
      <c r="TVV35" s="693"/>
      <c r="TVW35" s="693"/>
      <c r="TVX35" s="693"/>
      <c r="TVY35" s="693"/>
      <c r="TVZ35" s="693"/>
      <c r="TWA35" s="693"/>
      <c r="TWB35" s="693"/>
      <c r="TWC35" s="693"/>
      <c r="TWD35" s="693"/>
      <c r="TWE35" s="693"/>
      <c r="TWF35" s="693"/>
      <c r="TWG35" s="693"/>
      <c r="TWH35" s="693"/>
      <c r="TWI35" s="693"/>
      <c r="TWJ35" s="693"/>
      <c r="TWK35" s="693"/>
      <c r="TWL35" s="693"/>
      <c r="TWM35" s="693"/>
      <c r="TWN35" s="693"/>
      <c r="TWO35" s="693"/>
      <c r="TWP35" s="693"/>
      <c r="TWQ35" s="693"/>
      <c r="TWR35" s="693"/>
      <c r="TWS35" s="693"/>
      <c r="TWT35" s="693"/>
      <c r="TWU35" s="693"/>
      <c r="TWV35" s="693"/>
      <c r="TWW35" s="693"/>
      <c r="TWX35" s="693"/>
      <c r="TWY35" s="693"/>
      <c r="TWZ35" s="693"/>
      <c r="TXA35" s="693"/>
      <c r="TXB35" s="693"/>
      <c r="TXC35" s="693"/>
      <c r="TXD35" s="693"/>
      <c r="TXE35" s="693"/>
      <c r="TXF35" s="693"/>
      <c r="TXG35" s="693"/>
      <c r="TXH35" s="693"/>
      <c r="TXI35" s="693"/>
      <c r="TXJ35" s="693"/>
      <c r="TXK35" s="693"/>
      <c r="TXL35" s="693"/>
      <c r="TXM35" s="693"/>
      <c r="TXN35" s="693"/>
      <c r="TXO35" s="693"/>
      <c r="TXP35" s="693"/>
      <c r="TXQ35" s="693"/>
      <c r="TXR35" s="693"/>
      <c r="TXS35" s="693"/>
      <c r="TXT35" s="693"/>
      <c r="TXU35" s="693"/>
      <c r="TXV35" s="693"/>
      <c r="TXW35" s="693"/>
      <c r="TXX35" s="693"/>
      <c r="TXY35" s="693"/>
      <c r="TXZ35" s="693"/>
      <c r="TYA35" s="693"/>
      <c r="TYB35" s="693"/>
      <c r="TYC35" s="693"/>
      <c r="TYD35" s="693"/>
      <c r="TYE35" s="693"/>
      <c r="TYF35" s="693"/>
      <c r="TYG35" s="693"/>
      <c r="TYH35" s="693"/>
      <c r="TYI35" s="693"/>
      <c r="TYJ35" s="693"/>
      <c r="TYK35" s="693"/>
      <c r="TYL35" s="693"/>
      <c r="TYM35" s="693"/>
      <c r="TYN35" s="693"/>
      <c r="TYO35" s="693"/>
      <c r="TYP35" s="693"/>
      <c r="TYQ35" s="693"/>
      <c r="TYR35" s="693"/>
      <c r="TYS35" s="693"/>
      <c r="TYT35" s="693"/>
      <c r="TYU35" s="693"/>
      <c r="TYV35" s="693"/>
      <c r="TYW35" s="693"/>
      <c r="TYX35" s="693"/>
      <c r="TYY35" s="693"/>
      <c r="TYZ35" s="693"/>
      <c r="TZA35" s="693"/>
      <c r="TZB35" s="693"/>
      <c r="TZC35" s="693"/>
      <c r="TZD35" s="693"/>
      <c r="TZE35" s="693"/>
      <c r="TZF35" s="693"/>
      <c r="TZG35" s="693"/>
      <c r="TZH35" s="693"/>
      <c r="TZI35" s="693"/>
      <c r="TZJ35" s="693"/>
      <c r="TZK35" s="693"/>
      <c r="TZL35" s="693"/>
      <c r="TZM35" s="693"/>
      <c r="TZN35" s="693"/>
      <c r="TZO35" s="693"/>
      <c r="TZP35" s="693"/>
      <c r="TZQ35" s="693"/>
      <c r="TZR35" s="693"/>
      <c r="TZS35" s="693"/>
      <c r="TZT35" s="693"/>
      <c r="TZU35" s="693"/>
      <c r="TZV35" s="693"/>
      <c r="TZW35" s="693"/>
      <c r="TZX35" s="693"/>
      <c r="TZY35" s="693"/>
      <c r="TZZ35" s="693"/>
      <c r="UAA35" s="693"/>
      <c r="UAB35" s="693"/>
      <c r="UAC35" s="693"/>
      <c r="UAD35" s="693"/>
      <c r="UAE35" s="693"/>
      <c r="UAF35" s="693"/>
      <c r="UAG35" s="693"/>
      <c r="UAH35" s="693"/>
      <c r="UAI35" s="693"/>
      <c r="UAJ35" s="693"/>
      <c r="UAK35" s="693"/>
      <c r="UAL35" s="693"/>
      <c r="UAM35" s="693"/>
      <c r="UAN35" s="693"/>
      <c r="UAO35" s="693"/>
      <c r="UAP35" s="693"/>
      <c r="UAQ35" s="693"/>
      <c r="UAR35" s="693"/>
      <c r="UAS35" s="693"/>
      <c r="UAT35" s="693"/>
      <c r="UAU35" s="693"/>
      <c r="UAV35" s="693"/>
      <c r="UAW35" s="693"/>
      <c r="UAX35" s="693"/>
      <c r="UAY35" s="693"/>
      <c r="UAZ35" s="693"/>
      <c r="UBA35" s="693"/>
      <c r="UBB35" s="693"/>
      <c r="UBC35" s="693"/>
      <c r="UBD35" s="693"/>
      <c r="UBE35" s="693"/>
      <c r="UBF35" s="693"/>
      <c r="UBG35" s="693"/>
      <c r="UBH35" s="693"/>
      <c r="UBI35" s="693"/>
      <c r="UBJ35" s="693"/>
      <c r="UBK35" s="693"/>
      <c r="UBL35" s="693"/>
      <c r="UBM35" s="693"/>
      <c r="UBN35" s="693"/>
      <c r="UBO35" s="693"/>
      <c r="UBP35" s="693"/>
      <c r="UBQ35" s="693"/>
      <c r="UBR35" s="693"/>
      <c r="UBS35" s="693"/>
      <c r="UBT35" s="693"/>
      <c r="UBU35" s="693"/>
      <c r="UBV35" s="693"/>
      <c r="UBW35" s="693"/>
      <c r="UBX35" s="693"/>
      <c r="UBY35" s="693"/>
      <c r="UBZ35" s="693"/>
      <c r="UCA35" s="693"/>
      <c r="UCB35" s="693"/>
      <c r="UCC35" s="693"/>
      <c r="UCD35" s="693"/>
      <c r="UCE35" s="693"/>
      <c r="UCF35" s="693"/>
      <c r="UCG35" s="693"/>
      <c r="UCH35" s="693"/>
      <c r="UCI35" s="693"/>
      <c r="UCJ35" s="693"/>
      <c r="UCK35" s="693"/>
      <c r="UCL35" s="693"/>
      <c r="UCM35" s="693"/>
      <c r="UCN35" s="693"/>
      <c r="UCO35" s="693"/>
      <c r="UCP35" s="693"/>
      <c r="UCQ35" s="693"/>
      <c r="UCR35" s="693"/>
      <c r="UCS35" s="693"/>
      <c r="UCT35" s="693"/>
      <c r="UCU35" s="693"/>
      <c r="UCV35" s="693"/>
      <c r="UCW35" s="693"/>
      <c r="UCX35" s="693"/>
      <c r="UCY35" s="693"/>
      <c r="UCZ35" s="693"/>
      <c r="UDA35" s="693"/>
      <c r="UDB35" s="693"/>
      <c r="UDC35" s="693"/>
      <c r="UDD35" s="693"/>
      <c r="UDE35" s="693"/>
      <c r="UDF35" s="693"/>
      <c r="UDG35" s="693"/>
      <c r="UDH35" s="693"/>
      <c r="UDI35" s="693"/>
      <c r="UDJ35" s="693"/>
      <c r="UDK35" s="693"/>
      <c r="UDL35" s="693"/>
      <c r="UDM35" s="693"/>
      <c r="UDN35" s="693"/>
      <c r="UDO35" s="693"/>
      <c r="UDP35" s="693"/>
      <c r="UDQ35" s="693"/>
      <c r="UDR35" s="693"/>
      <c r="UDS35" s="693"/>
      <c r="UDT35" s="693"/>
      <c r="UDU35" s="693"/>
      <c r="UDV35" s="693"/>
      <c r="UDW35" s="693"/>
      <c r="UDX35" s="693"/>
      <c r="UDY35" s="693"/>
      <c r="UDZ35" s="693"/>
      <c r="UEA35" s="693"/>
      <c r="UEB35" s="693"/>
      <c r="UEC35" s="693"/>
      <c r="UED35" s="693"/>
      <c r="UEE35" s="693"/>
      <c r="UEF35" s="693"/>
      <c r="UEG35" s="693"/>
      <c r="UEH35" s="693"/>
      <c r="UEI35" s="693"/>
      <c r="UEJ35" s="693"/>
      <c r="UEK35" s="693"/>
      <c r="UEL35" s="693"/>
      <c r="UEM35" s="693"/>
      <c r="UEN35" s="693"/>
      <c r="UEO35" s="693"/>
      <c r="UEP35" s="693"/>
      <c r="UEQ35" s="693"/>
      <c r="UER35" s="693"/>
      <c r="UES35" s="693"/>
      <c r="UET35" s="693"/>
      <c r="UEU35" s="693"/>
      <c r="UEV35" s="693"/>
      <c r="UEW35" s="693"/>
      <c r="UEX35" s="693"/>
      <c r="UEY35" s="693"/>
      <c r="UEZ35" s="693"/>
      <c r="UFA35" s="693"/>
      <c r="UFB35" s="693"/>
      <c r="UFC35" s="693"/>
      <c r="UFD35" s="693"/>
      <c r="UFE35" s="693"/>
      <c r="UFF35" s="693"/>
      <c r="UFG35" s="693"/>
      <c r="UFH35" s="693"/>
      <c r="UFI35" s="693"/>
      <c r="UFJ35" s="693"/>
      <c r="UFK35" s="693"/>
      <c r="UFL35" s="693"/>
      <c r="UFM35" s="693"/>
      <c r="UFN35" s="693"/>
      <c r="UFO35" s="693"/>
      <c r="UFP35" s="693"/>
      <c r="UFQ35" s="693"/>
      <c r="UFR35" s="693"/>
      <c r="UFS35" s="693"/>
      <c r="UFT35" s="693"/>
      <c r="UFU35" s="693"/>
      <c r="UFV35" s="693"/>
      <c r="UFW35" s="693"/>
      <c r="UFX35" s="693"/>
      <c r="UFY35" s="693"/>
      <c r="UFZ35" s="693"/>
      <c r="UGA35" s="693"/>
      <c r="UGB35" s="693"/>
      <c r="UGC35" s="693"/>
      <c r="UGD35" s="693"/>
      <c r="UGE35" s="693"/>
      <c r="UGF35" s="693"/>
      <c r="UGG35" s="693"/>
      <c r="UGH35" s="693"/>
      <c r="UGI35" s="693"/>
      <c r="UGJ35" s="693"/>
      <c r="UGK35" s="693"/>
      <c r="UGL35" s="693"/>
      <c r="UGM35" s="693"/>
      <c r="UGN35" s="693"/>
      <c r="UGO35" s="693"/>
      <c r="UGP35" s="693"/>
      <c r="UGQ35" s="693"/>
      <c r="UGR35" s="693"/>
      <c r="UGS35" s="693"/>
      <c r="UGT35" s="693"/>
      <c r="UGU35" s="693"/>
      <c r="UGV35" s="693"/>
      <c r="UGW35" s="693"/>
      <c r="UGX35" s="693"/>
      <c r="UGY35" s="693"/>
      <c r="UGZ35" s="693"/>
      <c r="UHA35" s="693"/>
      <c r="UHB35" s="693"/>
      <c r="UHC35" s="693"/>
      <c r="UHD35" s="693"/>
      <c r="UHE35" s="693"/>
      <c r="UHF35" s="693"/>
      <c r="UHG35" s="693"/>
      <c r="UHH35" s="693"/>
      <c r="UHI35" s="693"/>
      <c r="UHJ35" s="693"/>
      <c r="UHK35" s="693"/>
      <c r="UHL35" s="693"/>
      <c r="UHM35" s="693"/>
      <c r="UHN35" s="693"/>
      <c r="UHO35" s="693"/>
      <c r="UHP35" s="693"/>
      <c r="UHQ35" s="693"/>
      <c r="UHR35" s="693"/>
      <c r="UHS35" s="693"/>
      <c r="UHT35" s="693"/>
      <c r="UHU35" s="693"/>
      <c r="UHV35" s="693"/>
      <c r="UHW35" s="693"/>
      <c r="UHX35" s="693"/>
      <c r="UHY35" s="693"/>
      <c r="UHZ35" s="693"/>
      <c r="UIA35" s="693"/>
      <c r="UIB35" s="693"/>
      <c r="UIC35" s="693"/>
      <c r="UID35" s="693"/>
      <c r="UIE35" s="693"/>
      <c r="UIF35" s="693"/>
      <c r="UIG35" s="693"/>
      <c r="UIH35" s="693"/>
      <c r="UII35" s="693"/>
      <c r="UIJ35" s="693"/>
      <c r="UIK35" s="693"/>
      <c r="UIL35" s="693"/>
      <c r="UIM35" s="693"/>
      <c r="UIN35" s="693"/>
      <c r="UIO35" s="693"/>
      <c r="UIP35" s="693"/>
      <c r="UIQ35" s="693"/>
      <c r="UIR35" s="693"/>
      <c r="UIS35" s="693"/>
      <c r="UIT35" s="693"/>
      <c r="UIU35" s="693"/>
      <c r="UIV35" s="693"/>
      <c r="UIW35" s="693"/>
      <c r="UIX35" s="693"/>
      <c r="UIY35" s="693"/>
      <c r="UIZ35" s="693"/>
      <c r="UJA35" s="693"/>
      <c r="UJB35" s="693"/>
      <c r="UJC35" s="693"/>
      <c r="UJD35" s="693"/>
      <c r="UJE35" s="693"/>
      <c r="UJF35" s="693"/>
      <c r="UJG35" s="693"/>
      <c r="UJH35" s="693"/>
      <c r="UJI35" s="693"/>
      <c r="UJJ35" s="693"/>
      <c r="UJK35" s="693"/>
      <c r="UJL35" s="693"/>
      <c r="UJM35" s="693"/>
      <c r="UJN35" s="693"/>
      <c r="UJO35" s="693"/>
      <c r="UJP35" s="693"/>
      <c r="UJQ35" s="693"/>
      <c r="UJR35" s="693"/>
      <c r="UJS35" s="693"/>
      <c r="UJT35" s="693"/>
      <c r="UJU35" s="693"/>
      <c r="UJV35" s="693"/>
      <c r="UJW35" s="693"/>
      <c r="UJX35" s="693"/>
      <c r="UJY35" s="693"/>
      <c r="UJZ35" s="693"/>
      <c r="UKA35" s="693"/>
      <c r="UKB35" s="693"/>
      <c r="UKC35" s="693"/>
      <c r="UKD35" s="693"/>
      <c r="UKE35" s="693"/>
      <c r="UKF35" s="693"/>
      <c r="UKG35" s="693"/>
      <c r="UKH35" s="693"/>
      <c r="UKI35" s="693"/>
      <c r="UKJ35" s="693"/>
      <c r="UKK35" s="693"/>
      <c r="UKL35" s="693"/>
      <c r="UKM35" s="693"/>
      <c r="UKN35" s="693"/>
      <c r="UKO35" s="693"/>
      <c r="UKP35" s="693"/>
      <c r="UKQ35" s="693"/>
      <c r="UKR35" s="693"/>
      <c r="UKS35" s="693"/>
      <c r="UKT35" s="693"/>
      <c r="UKU35" s="693"/>
      <c r="UKV35" s="693"/>
      <c r="UKW35" s="693"/>
      <c r="UKX35" s="693"/>
      <c r="UKY35" s="693"/>
      <c r="UKZ35" s="693"/>
      <c r="ULA35" s="693"/>
      <c r="ULB35" s="693"/>
      <c r="ULC35" s="693"/>
      <c r="ULD35" s="693"/>
      <c r="ULE35" s="693"/>
      <c r="ULF35" s="693"/>
      <c r="ULG35" s="693"/>
      <c r="ULH35" s="693"/>
      <c r="ULI35" s="693"/>
      <c r="ULJ35" s="693"/>
      <c r="ULK35" s="693"/>
      <c r="ULL35" s="693"/>
      <c r="ULM35" s="693"/>
      <c r="ULN35" s="693"/>
      <c r="ULO35" s="693"/>
      <c r="ULP35" s="693"/>
      <c r="ULQ35" s="693"/>
      <c r="ULR35" s="693"/>
      <c r="ULS35" s="693"/>
      <c r="ULT35" s="693"/>
      <c r="ULU35" s="693"/>
      <c r="ULV35" s="693"/>
      <c r="ULW35" s="693"/>
      <c r="ULX35" s="693"/>
      <c r="ULY35" s="693"/>
      <c r="ULZ35" s="693"/>
      <c r="UMA35" s="693"/>
      <c r="UMB35" s="693"/>
      <c r="UMC35" s="693"/>
      <c r="UMD35" s="693"/>
      <c r="UME35" s="693"/>
      <c r="UMF35" s="693"/>
      <c r="UMG35" s="693"/>
      <c r="UMH35" s="693"/>
      <c r="UMI35" s="693"/>
      <c r="UMJ35" s="693"/>
      <c r="UMK35" s="693"/>
      <c r="UML35" s="693"/>
      <c r="UMM35" s="693"/>
      <c r="UMN35" s="693"/>
      <c r="UMO35" s="693"/>
      <c r="UMP35" s="693"/>
      <c r="UMQ35" s="693"/>
      <c r="UMR35" s="693"/>
      <c r="UMS35" s="693"/>
      <c r="UMT35" s="693"/>
      <c r="UMU35" s="693"/>
      <c r="UMV35" s="693"/>
      <c r="UMW35" s="693"/>
      <c r="UMX35" s="693"/>
      <c r="UMY35" s="693"/>
      <c r="UMZ35" s="693"/>
      <c r="UNA35" s="693"/>
      <c r="UNB35" s="693"/>
      <c r="UNC35" s="693"/>
      <c r="UND35" s="693"/>
      <c r="UNE35" s="693"/>
      <c r="UNF35" s="693"/>
      <c r="UNG35" s="693"/>
      <c r="UNH35" s="693"/>
      <c r="UNI35" s="693"/>
      <c r="UNJ35" s="693"/>
      <c r="UNK35" s="693"/>
      <c r="UNL35" s="693"/>
      <c r="UNM35" s="693"/>
      <c r="UNN35" s="693"/>
      <c r="UNO35" s="693"/>
      <c r="UNP35" s="693"/>
      <c r="UNQ35" s="693"/>
      <c r="UNR35" s="693"/>
      <c r="UNS35" s="693"/>
      <c r="UNT35" s="693"/>
      <c r="UNU35" s="693"/>
      <c r="UNV35" s="693"/>
      <c r="UNW35" s="693"/>
      <c r="UNX35" s="693"/>
      <c r="UNY35" s="693"/>
      <c r="UNZ35" s="693"/>
      <c r="UOA35" s="693"/>
      <c r="UOB35" s="693"/>
      <c r="UOC35" s="693"/>
      <c r="UOD35" s="693"/>
      <c r="UOE35" s="693"/>
      <c r="UOF35" s="693"/>
      <c r="UOG35" s="693"/>
      <c r="UOH35" s="693"/>
      <c r="UOI35" s="693"/>
      <c r="UOJ35" s="693"/>
      <c r="UOK35" s="693"/>
      <c r="UOL35" s="693"/>
      <c r="UOM35" s="693"/>
      <c r="UON35" s="693"/>
      <c r="UOO35" s="693"/>
      <c r="UOP35" s="693"/>
      <c r="UOQ35" s="693"/>
      <c r="UOR35" s="693"/>
      <c r="UOS35" s="693"/>
      <c r="UOT35" s="693"/>
      <c r="UOU35" s="693"/>
      <c r="UOV35" s="693"/>
      <c r="UOW35" s="693"/>
      <c r="UOX35" s="693"/>
      <c r="UOY35" s="693"/>
      <c r="UOZ35" s="693"/>
      <c r="UPA35" s="693"/>
      <c r="UPB35" s="693"/>
      <c r="UPC35" s="693"/>
      <c r="UPD35" s="693"/>
      <c r="UPE35" s="693"/>
      <c r="UPF35" s="693"/>
      <c r="UPG35" s="693"/>
      <c r="UPH35" s="693"/>
      <c r="UPI35" s="693"/>
      <c r="UPJ35" s="693"/>
      <c r="UPK35" s="693"/>
      <c r="UPL35" s="693"/>
      <c r="UPM35" s="693"/>
      <c r="UPN35" s="693"/>
      <c r="UPO35" s="693"/>
      <c r="UPP35" s="693"/>
      <c r="UPQ35" s="693"/>
      <c r="UPR35" s="693"/>
      <c r="UPS35" s="693"/>
      <c r="UPT35" s="693"/>
      <c r="UPU35" s="693"/>
      <c r="UPV35" s="693"/>
      <c r="UPW35" s="693"/>
      <c r="UPX35" s="693"/>
      <c r="UPY35" s="693"/>
      <c r="UPZ35" s="693"/>
      <c r="UQA35" s="693"/>
      <c r="UQB35" s="693"/>
      <c r="UQC35" s="693"/>
      <c r="UQD35" s="693"/>
      <c r="UQE35" s="693"/>
      <c r="UQF35" s="693"/>
      <c r="UQG35" s="693"/>
      <c r="UQH35" s="693"/>
      <c r="UQI35" s="693"/>
      <c r="UQJ35" s="693"/>
      <c r="UQK35" s="693"/>
      <c r="UQL35" s="693"/>
      <c r="UQM35" s="693"/>
      <c r="UQN35" s="693"/>
      <c r="UQO35" s="693"/>
      <c r="UQP35" s="693"/>
      <c r="UQQ35" s="693"/>
      <c r="UQR35" s="693"/>
      <c r="UQS35" s="693"/>
      <c r="UQT35" s="693"/>
      <c r="UQU35" s="693"/>
      <c r="UQV35" s="693"/>
      <c r="UQW35" s="693"/>
      <c r="UQX35" s="693"/>
      <c r="UQY35" s="693"/>
      <c r="UQZ35" s="693"/>
      <c r="URA35" s="693"/>
      <c r="URB35" s="693"/>
      <c r="URC35" s="693"/>
      <c r="URD35" s="693"/>
      <c r="URE35" s="693"/>
      <c r="URF35" s="693"/>
      <c r="URG35" s="693"/>
      <c r="URH35" s="693"/>
      <c r="URI35" s="693"/>
      <c r="URJ35" s="693"/>
      <c r="URK35" s="693"/>
      <c r="URL35" s="693"/>
      <c r="URM35" s="693"/>
      <c r="URN35" s="693"/>
      <c r="URO35" s="693"/>
      <c r="URP35" s="693"/>
      <c r="URQ35" s="693"/>
      <c r="URR35" s="693"/>
      <c r="URS35" s="693"/>
      <c r="URT35" s="693"/>
      <c r="URU35" s="693"/>
      <c r="URV35" s="693"/>
      <c r="URW35" s="693"/>
      <c r="URX35" s="693"/>
      <c r="URY35" s="693"/>
      <c r="URZ35" s="693"/>
      <c r="USA35" s="693"/>
      <c r="USB35" s="693"/>
      <c r="USC35" s="693"/>
      <c r="USD35" s="693"/>
      <c r="USE35" s="693"/>
      <c r="USF35" s="693"/>
      <c r="USG35" s="693"/>
      <c r="USH35" s="693"/>
      <c r="USI35" s="693"/>
      <c r="USJ35" s="693"/>
      <c r="USK35" s="693"/>
      <c r="USL35" s="693"/>
      <c r="USM35" s="693"/>
      <c r="USN35" s="693"/>
      <c r="USO35" s="693"/>
      <c r="USP35" s="693"/>
      <c r="USQ35" s="693"/>
      <c r="USR35" s="693"/>
      <c r="USS35" s="693"/>
      <c r="UST35" s="693"/>
      <c r="USU35" s="693"/>
      <c r="USV35" s="693"/>
      <c r="USW35" s="693"/>
      <c r="USX35" s="693"/>
      <c r="USY35" s="693"/>
      <c r="USZ35" s="693"/>
      <c r="UTA35" s="693"/>
      <c r="UTB35" s="693"/>
      <c r="UTC35" s="693"/>
      <c r="UTD35" s="693"/>
      <c r="UTE35" s="693"/>
      <c r="UTF35" s="693"/>
      <c r="UTG35" s="693"/>
      <c r="UTH35" s="693"/>
      <c r="UTI35" s="693"/>
      <c r="UTJ35" s="693"/>
      <c r="UTK35" s="693"/>
      <c r="UTL35" s="693"/>
      <c r="UTM35" s="693"/>
      <c r="UTN35" s="693"/>
      <c r="UTO35" s="693"/>
      <c r="UTP35" s="693"/>
      <c r="UTQ35" s="693"/>
      <c r="UTR35" s="693"/>
      <c r="UTS35" s="693"/>
      <c r="UTT35" s="693"/>
      <c r="UTU35" s="693"/>
      <c r="UTV35" s="693"/>
      <c r="UTW35" s="693"/>
      <c r="UTX35" s="693"/>
      <c r="UTY35" s="693"/>
      <c r="UTZ35" s="693"/>
      <c r="UUA35" s="693"/>
      <c r="UUB35" s="693"/>
      <c r="UUC35" s="693"/>
      <c r="UUD35" s="693"/>
      <c r="UUE35" s="693"/>
      <c r="UUF35" s="693"/>
      <c r="UUG35" s="693"/>
      <c r="UUH35" s="693"/>
      <c r="UUI35" s="693"/>
      <c r="UUJ35" s="693"/>
      <c r="UUK35" s="693"/>
      <c r="UUL35" s="693"/>
      <c r="UUM35" s="693"/>
      <c r="UUN35" s="693"/>
      <c r="UUO35" s="693"/>
      <c r="UUP35" s="693"/>
      <c r="UUQ35" s="693"/>
      <c r="UUR35" s="693"/>
      <c r="UUS35" s="693"/>
      <c r="UUT35" s="693"/>
      <c r="UUU35" s="693"/>
      <c r="UUV35" s="693"/>
      <c r="UUW35" s="693"/>
      <c r="UUX35" s="693"/>
      <c r="UUY35" s="693"/>
      <c r="UUZ35" s="693"/>
      <c r="UVA35" s="693"/>
      <c r="UVB35" s="693"/>
      <c r="UVC35" s="693"/>
      <c r="UVD35" s="693"/>
      <c r="UVE35" s="693"/>
      <c r="UVF35" s="693"/>
      <c r="UVG35" s="693"/>
      <c r="UVH35" s="693"/>
      <c r="UVI35" s="693"/>
      <c r="UVJ35" s="693"/>
      <c r="UVK35" s="693"/>
      <c r="UVL35" s="693"/>
      <c r="UVM35" s="693"/>
      <c r="UVN35" s="693"/>
      <c r="UVO35" s="693"/>
      <c r="UVP35" s="693"/>
      <c r="UVQ35" s="693"/>
      <c r="UVR35" s="693"/>
      <c r="UVS35" s="693"/>
      <c r="UVT35" s="693"/>
      <c r="UVU35" s="693"/>
      <c r="UVV35" s="693"/>
      <c r="UVW35" s="693"/>
      <c r="UVX35" s="693"/>
      <c r="UVY35" s="693"/>
      <c r="UVZ35" s="693"/>
      <c r="UWA35" s="693"/>
      <c r="UWB35" s="693"/>
      <c r="UWC35" s="693"/>
      <c r="UWD35" s="693"/>
      <c r="UWE35" s="693"/>
      <c r="UWF35" s="693"/>
      <c r="UWG35" s="693"/>
      <c r="UWH35" s="693"/>
      <c r="UWI35" s="693"/>
      <c r="UWJ35" s="693"/>
      <c r="UWK35" s="693"/>
      <c r="UWL35" s="693"/>
      <c r="UWM35" s="693"/>
      <c r="UWN35" s="693"/>
      <c r="UWO35" s="693"/>
      <c r="UWP35" s="693"/>
      <c r="UWQ35" s="693"/>
      <c r="UWR35" s="693"/>
      <c r="UWS35" s="693"/>
      <c r="UWT35" s="693"/>
      <c r="UWU35" s="693"/>
      <c r="UWV35" s="693"/>
      <c r="UWW35" s="693"/>
      <c r="UWX35" s="693"/>
      <c r="UWY35" s="693"/>
      <c r="UWZ35" s="693"/>
      <c r="UXA35" s="693"/>
      <c r="UXB35" s="693"/>
      <c r="UXC35" s="693"/>
      <c r="UXD35" s="693"/>
      <c r="UXE35" s="693"/>
      <c r="UXF35" s="693"/>
      <c r="UXG35" s="693"/>
      <c r="UXH35" s="693"/>
      <c r="UXI35" s="693"/>
      <c r="UXJ35" s="693"/>
      <c r="UXK35" s="693"/>
      <c r="UXL35" s="693"/>
      <c r="UXM35" s="693"/>
      <c r="UXN35" s="693"/>
      <c r="UXO35" s="693"/>
      <c r="UXP35" s="693"/>
      <c r="UXQ35" s="693"/>
      <c r="UXR35" s="693"/>
      <c r="UXS35" s="693"/>
      <c r="UXT35" s="693"/>
      <c r="UXU35" s="693"/>
      <c r="UXV35" s="693"/>
      <c r="UXW35" s="693"/>
      <c r="UXX35" s="693"/>
      <c r="UXY35" s="693"/>
      <c r="UXZ35" s="693"/>
      <c r="UYA35" s="693"/>
      <c r="UYB35" s="693"/>
      <c r="UYC35" s="693"/>
      <c r="UYD35" s="693"/>
      <c r="UYE35" s="693"/>
      <c r="UYF35" s="693"/>
      <c r="UYG35" s="693"/>
      <c r="UYH35" s="693"/>
      <c r="UYI35" s="693"/>
      <c r="UYJ35" s="693"/>
      <c r="UYK35" s="693"/>
      <c r="UYL35" s="693"/>
      <c r="UYM35" s="693"/>
      <c r="UYN35" s="693"/>
      <c r="UYO35" s="693"/>
      <c r="UYP35" s="693"/>
      <c r="UYQ35" s="693"/>
      <c r="UYR35" s="693"/>
      <c r="UYS35" s="693"/>
      <c r="UYT35" s="693"/>
      <c r="UYU35" s="693"/>
      <c r="UYV35" s="693"/>
      <c r="UYW35" s="693"/>
      <c r="UYX35" s="693"/>
      <c r="UYY35" s="693"/>
      <c r="UYZ35" s="693"/>
      <c r="UZA35" s="693"/>
      <c r="UZB35" s="693"/>
      <c r="UZC35" s="693"/>
      <c r="UZD35" s="693"/>
      <c r="UZE35" s="693"/>
      <c r="UZF35" s="693"/>
      <c r="UZG35" s="693"/>
      <c r="UZH35" s="693"/>
      <c r="UZI35" s="693"/>
      <c r="UZJ35" s="693"/>
      <c r="UZK35" s="693"/>
      <c r="UZL35" s="693"/>
      <c r="UZM35" s="693"/>
      <c r="UZN35" s="693"/>
      <c r="UZO35" s="693"/>
      <c r="UZP35" s="693"/>
      <c r="UZQ35" s="693"/>
      <c r="UZR35" s="693"/>
      <c r="UZS35" s="693"/>
      <c r="UZT35" s="693"/>
      <c r="UZU35" s="693"/>
      <c r="UZV35" s="693"/>
      <c r="UZW35" s="693"/>
      <c r="UZX35" s="693"/>
      <c r="UZY35" s="693"/>
      <c r="UZZ35" s="693"/>
      <c r="VAA35" s="693"/>
      <c r="VAB35" s="693"/>
      <c r="VAC35" s="693"/>
      <c r="VAD35" s="693"/>
      <c r="VAE35" s="693"/>
      <c r="VAF35" s="693"/>
      <c r="VAG35" s="693"/>
      <c r="VAH35" s="693"/>
      <c r="VAI35" s="693"/>
      <c r="VAJ35" s="693"/>
      <c r="VAK35" s="693"/>
      <c r="VAL35" s="693"/>
      <c r="VAM35" s="693"/>
      <c r="VAN35" s="693"/>
      <c r="VAO35" s="693"/>
      <c r="VAP35" s="693"/>
      <c r="VAQ35" s="693"/>
      <c r="VAR35" s="693"/>
      <c r="VAS35" s="693"/>
      <c r="VAT35" s="693"/>
      <c r="VAU35" s="693"/>
      <c r="VAV35" s="693"/>
      <c r="VAW35" s="693"/>
      <c r="VAX35" s="693"/>
      <c r="VAY35" s="693"/>
      <c r="VAZ35" s="693"/>
      <c r="VBA35" s="693"/>
      <c r="VBB35" s="693"/>
      <c r="VBC35" s="693"/>
      <c r="VBD35" s="693"/>
      <c r="VBE35" s="693"/>
      <c r="VBF35" s="693"/>
      <c r="VBG35" s="693"/>
      <c r="VBH35" s="693"/>
      <c r="VBI35" s="693"/>
      <c r="VBJ35" s="693"/>
      <c r="VBK35" s="693"/>
      <c r="VBL35" s="693"/>
      <c r="VBM35" s="693"/>
      <c r="VBN35" s="693"/>
      <c r="VBO35" s="693"/>
      <c r="VBP35" s="693"/>
      <c r="VBQ35" s="693"/>
      <c r="VBR35" s="693"/>
      <c r="VBS35" s="693"/>
      <c r="VBT35" s="693"/>
      <c r="VBU35" s="693"/>
      <c r="VBV35" s="693"/>
      <c r="VBW35" s="693"/>
      <c r="VBX35" s="693"/>
      <c r="VBY35" s="693"/>
      <c r="VBZ35" s="693"/>
      <c r="VCA35" s="693"/>
      <c r="VCB35" s="693"/>
      <c r="VCC35" s="693"/>
      <c r="VCD35" s="693"/>
      <c r="VCE35" s="693"/>
      <c r="VCF35" s="693"/>
      <c r="VCG35" s="693"/>
      <c r="VCH35" s="693"/>
      <c r="VCI35" s="693"/>
      <c r="VCJ35" s="693"/>
      <c r="VCK35" s="693"/>
      <c r="VCL35" s="693"/>
      <c r="VCM35" s="693"/>
      <c r="VCN35" s="693"/>
      <c r="VCO35" s="693"/>
      <c r="VCP35" s="693"/>
      <c r="VCQ35" s="693"/>
      <c r="VCR35" s="693"/>
      <c r="VCS35" s="693"/>
      <c r="VCT35" s="693"/>
      <c r="VCU35" s="693"/>
      <c r="VCV35" s="693"/>
      <c r="VCW35" s="693"/>
      <c r="VCX35" s="693"/>
      <c r="VCY35" s="693"/>
      <c r="VCZ35" s="693"/>
      <c r="VDA35" s="693"/>
      <c r="VDB35" s="693"/>
      <c r="VDC35" s="693"/>
      <c r="VDD35" s="693"/>
      <c r="VDE35" s="693"/>
      <c r="VDF35" s="693"/>
      <c r="VDG35" s="693"/>
      <c r="VDH35" s="693"/>
      <c r="VDI35" s="693"/>
      <c r="VDJ35" s="693"/>
      <c r="VDK35" s="693"/>
      <c r="VDL35" s="693"/>
      <c r="VDM35" s="693"/>
      <c r="VDN35" s="693"/>
      <c r="VDO35" s="693"/>
      <c r="VDP35" s="693"/>
      <c r="VDQ35" s="693"/>
      <c r="VDR35" s="693"/>
      <c r="VDS35" s="693"/>
      <c r="VDT35" s="693"/>
      <c r="VDU35" s="693"/>
      <c r="VDV35" s="693"/>
      <c r="VDW35" s="693"/>
      <c r="VDX35" s="693"/>
      <c r="VDY35" s="693"/>
      <c r="VDZ35" s="693"/>
      <c r="VEA35" s="693"/>
      <c r="VEB35" s="693"/>
      <c r="VEC35" s="693"/>
      <c r="VED35" s="693"/>
      <c r="VEE35" s="693"/>
      <c r="VEF35" s="693"/>
      <c r="VEG35" s="693"/>
      <c r="VEH35" s="693"/>
      <c r="VEI35" s="693"/>
      <c r="VEJ35" s="693"/>
      <c r="VEK35" s="693"/>
      <c r="VEL35" s="693"/>
      <c r="VEM35" s="693"/>
      <c r="VEN35" s="693"/>
      <c r="VEO35" s="693"/>
      <c r="VEP35" s="693"/>
      <c r="VEQ35" s="693"/>
      <c r="VER35" s="693"/>
      <c r="VES35" s="693"/>
      <c r="VET35" s="693"/>
      <c r="VEU35" s="693"/>
      <c r="VEV35" s="693"/>
      <c r="VEW35" s="693"/>
      <c r="VEX35" s="693"/>
      <c r="VEY35" s="693"/>
      <c r="VEZ35" s="693"/>
      <c r="VFA35" s="693"/>
      <c r="VFB35" s="693"/>
      <c r="VFC35" s="693"/>
      <c r="VFD35" s="693"/>
      <c r="VFE35" s="693"/>
      <c r="VFF35" s="693"/>
      <c r="VFG35" s="693"/>
      <c r="VFH35" s="693"/>
      <c r="VFI35" s="693"/>
      <c r="VFJ35" s="693"/>
      <c r="VFK35" s="693"/>
      <c r="VFL35" s="693"/>
      <c r="VFM35" s="693"/>
      <c r="VFN35" s="693"/>
      <c r="VFO35" s="693"/>
      <c r="VFP35" s="693"/>
      <c r="VFQ35" s="693"/>
      <c r="VFR35" s="693"/>
      <c r="VFS35" s="693"/>
      <c r="VFT35" s="693"/>
      <c r="VFU35" s="693"/>
      <c r="VFV35" s="693"/>
      <c r="VFW35" s="693"/>
      <c r="VFX35" s="693"/>
      <c r="VFY35" s="693"/>
      <c r="VFZ35" s="693"/>
      <c r="VGA35" s="693"/>
      <c r="VGB35" s="693"/>
      <c r="VGC35" s="693"/>
      <c r="VGD35" s="693"/>
      <c r="VGE35" s="693"/>
      <c r="VGF35" s="693"/>
      <c r="VGG35" s="693"/>
      <c r="VGH35" s="693"/>
      <c r="VGI35" s="693"/>
      <c r="VGJ35" s="693"/>
      <c r="VGK35" s="693"/>
      <c r="VGL35" s="693"/>
      <c r="VGM35" s="693"/>
      <c r="VGN35" s="693"/>
      <c r="VGO35" s="693"/>
      <c r="VGP35" s="693"/>
      <c r="VGQ35" s="693"/>
      <c r="VGR35" s="693"/>
      <c r="VGS35" s="693"/>
      <c r="VGT35" s="693"/>
      <c r="VGU35" s="693"/>
      <c r="VGV35" s="693"/>
      <c r="VGW35" s="693"/>
      <c r="VGX35" s="693"/>
      <c r="VGY35" s="693"/>
      <c r="VGZ35" s="693"/>
      <c r="VHA35" s="693"/>
      <c r="VHB35" s="693"/>
      <c r="VHC35" s="693"/>
      <c r="VHD35" s="693"/>
      <c r="VHE35" s="693"/>
      <c r="VHF35" s="693"/>
      <c r="VHG35" s="693"/>
      <c r="VHH35" s="693"/>
      <c r="VHI35" s="693"/>
      <c r="VHJ35" s="693"/>
      <c r="VHK35" s="693"/>
      <c r="VHL35" s="693"/>
      <c r="VHM35" s="693"/>
      <c r="VHN35" s="693"/>
      <c r="VHO35" s="693"/>
      <c r="VHP35" s="693"/>
      <c r="VHQ35" s="693"/>
      <c r="VHR35" s="693"/>
      <c r="VHS35" s="693"/>
      <c r="VHT35" s="693"/>
      <c r="VHU35" s="693"/>
      <c r="VHV35" s="693"/>
      <c r="VHW35" s="693"/>
      <c r="VHX35" s="693"/>
      <c r="VHY35" s="693"/>
      <c r="VHZ35" s="693"/>
      <c r="VIA35" s="693"/>
      <c r="VIB35" s="693"/>
      <c r="VIC35" s="693"/>
      <c r="VID35" s="693"/>
      <c r="VIE35" s="693"/>
      <c r="VIF35" s="693"/>
      <c r="VIG35" s="693"/>
      <c r="VIH35" s="693"/>
      <c r="VII35" s="693"/>
      <c r="VIJ35" s="693"/>
      <c r="VIK35" s="693"/>
      <c r="VIL35" s="693"/>
      <c r="VIM35" s="693"/>
      <c r="VIN35" s="693"/>
      <c r="VIO35" s="693"/>
      <c r="VIP35" s="693"/>
      <c r="VIQ35" s="693"/>
      <c r="VIR35" s="693"/>
      <c r="VIS35" s="693"/>
      <c r="VIT35" s="693"/>
      <c r="VIU35" s="693"/>
      <c r="VIV35" s="693"/>
      <c r="VIW35" s="693"/>
      <c r="VIX35" s="693"/>
      <c r="VIY35" s="693"/>
      <c r="VIZ35" s="693"/>
      <c r="VJA35" s="693"/>
      <c r="VJB35" s="693"/>
      <c r="VJC35" s="693"/>
      <c r="VJD35" s="693"/>
      <c r="VJE35" s="693"/>
      <c r="VJF35" s="693"/>
      <c r="VJG35" s="693"/>
      <c r="VJH35" s="693"/>
      <c r="VJI35" s="693"/>
      <c r="VJJ35" s="693"/>
      <c r="VJK35" s="693"/>
      <c r="VJL35" s="693"/>
      <c r="VJM35" s="693"/>
      <c r="VJN35" s="693"/>
      <c r="VJO35" s="693"/>
      <c r="VJP35" s="693"/>
      <c r="VJQ35" s="693"/>
      <c r="VJR35" s="693"/>
      <c r="VJS35" s="693"/>
      <c r="VJT35" s="693"/>
      <c r="VJU35" s="693"/>
      <c r="VJV35" s="693"/>
      <c r="VJW35" s="693"/>
      <c r="VJX35" s="693"/>
      <c r="VJY35" s="693"/>
      <c r="VJZ35" s="693"/>
      <c r="VKA35" s="693"/>
      <c r="VKB35" s="693"/>
      <c r="VKC35" s="693"/>
      <c r="VKD35" s="693"/>
      <c r="VKE35" s="693"/>
      <c r="VKF35" s="693"/>
      <c r="VKG35" s="693"/>
      <c r="VKH35" s="693"/>
      <c r="VKI35" s="693"/>
      <c r="VKJ35" s="693"/>
      <c r="VKK35" s="693"/>
      <c r="VKL35" s="693"/>
      <c r="VKM35" s="693"/>
      <c r="VKN35" s="693"/>
      <c r="VKO35" s="693"/>
      <c r="VKP35" s="693"/>
      <c r="VKQ35" s="693"/>
      <c r="VKR35" s="693"/>
      <c r="VKS35" s="693"/>
      <c r="VKT35" s="693"/>
      <c r="VKU35" s="693"/>
      <c r="VKV35" s="693"/>
      <c r="VKW35" s="693"/>
      <c r="VKX35" s="693"/>
      <c r="VKY35" s="693"/>
      <c r="VKZ35" s="693"/>
      <c r="VLA35" s="693"/>
      <c r="VLB35" s="693"/>
      <c r="VLC35" s="693"/>
      <c r="VLD35" s="693"/>
      <c r="VLE35" s="693"/>
      <c r="VLF35" s="693"/>
      <c r="VLG35" s="693"/>
      <c r="VLH35" s="693"/>
      <c r="VLI35" s="693"/>
      <c r="VLJ35" s="693"/>
      <c r="VLK35" s="693"/>
      <c r="VLL35" s="693"/>
      <c r="VLM35" s="693"/>
      <c r="VLN35" s="693"/>
      <c r="VLO35" s="693"/>
      <c r="VLP35" s="693"/>
      <c r="VLQ35" s="693"/>
      <c r="VLR35" s="693"/>
      <c r="VLS35" s="693"/>
      <c r="VLT35" s="693"/>
      <c r="VLU35" s="693"/>
      <c r="VLV35" s="693"/>
      <c r="VLW35" s="693"/>
      <c r="VLX35" s="693"/>
      <c r="VLY35" s="693"/>
      <c r="VLZ35" s="693"/>
      <c r="VMA35" s="693"/>
      <c r="VMB35" s="693"/>
      <c r="VMC35" s="693"/>
      <c r="VMD35" s="693"/>
      <c r="VME35" s="693"/>
      <c r="VMF35" s="693"/>
      <c r="VMG35" s="693"/>
      <c r="VMH35" s="693"/>
      <c r="VMI35" s="693"/>
      <c r="VMJ35" s="693"/>
      <c r="VMK35" s="693"/>
      <c r="VML35" s="693"/>
      <c r="VMM35" s="693"/>
      <c r="VMN35" s="693"/>
      <c r="VMO35" s="693"/>
      <c r="VMP35" s="693"/>
      <c r="VMQ35" s="693"/>
      <c r="VMR35" s="693"/>
      <c r="VMS35" s="693"/>
      <c r="VMT35" s="693"/>
      <c r="VMU35" s="693"/>
      <c r="VMV35" s="693"/>
      <c r="VMW35" s="693"/>
      <c r="VMX35" s="693"/>
      <c r="VMY35" s="693"/>
      <c r="VMZ35" s="693"/>
      <c r="VNA35" s="693"/>
      <c r="VNB35" s="693"/>
      <c r="VNC35" s="693"/>
      <c r="VND35" s="693"/>
      <c r="VNE35" s="693"/>
      <c r="VNF35" s="693"/>
      <c r="VNG35" s="693"/>
      <c r="VNH35" s="693"/>
      <c r="VNI35" s="693"/>
      <c r="VNJ35" s="693"/>
      <c r="VNK35" s="693"/>
      <c r="VNL35" s="693"/>
      <c r="VNM35" s="693"/>
      <c r="VNN35" s="693"/>
      <c r="VNO35" s="693"/>
      <c r="VNP35" s="693"/>
      <c r="VNQ35" s="693"/>
      <c r="VNR35" s="693"/>
      <c r="VNS35" s="693"/>
      <c r="VNT35" s="693"/>
      <c r="VNU35" s="693"/>
      <c r="VNV35" s="693"/>
      <c r="VNW35" s="693"/>
      <c r="VNX35" s="693"/>
      <c r="VNY35" s="693"/>
      <c r="VNZ35" s="693"/>
      <c r="VOA35" s="693"/>
      <c r="VOB35" s="693"/>
      <c r="VOC35" s="693"/>
      <c r="VOD35" s="693"/>
      <c r="VOE35" s="693"/>
      <c r="VOF35" s="693"/>
      <c r="VOG35" s="693"/>
      <c r="VOH35" s="693"/>
      <c r="VOI35" s="693"/>
      <c r="VOJ35" s="693"/>
      <c r="VOK35" s="693"/>
      <c r="VOL35" s="693"/>
      <c r="VOM35" s="693"/>
      <c r="VON35" s="693"/>
      <c r="VOO35" s="693"/>
      <c r="VOP35" s="693"/>
      <c r="VOQ35" s="693"/>
      <c r="VOR35" s="693"/>
      <c r="VOS35" s="693"/>
      <c r="VOT35" s="693"/>
      <c r="VOU35" s="693"/>
      <c r="VOV35" s="693"/>
      <c r="VOW35" s="693"/>
      <c r="VOX35" s="693"/>
      <c r="VOY35" s="693"/>
      <c r="VOZ35" s="693"/>
      <c r="VPA35" s="693"/>
      <c r="VPB35" s="693"/>
      <c r="VPC35" s="693"/>
      <c r="VPD35" s="693"/>
      <c r="VPE35" s="693"/>
      <c r="VPF35" s="693"/>
      <c r="VPG35" s="693"/>
      <c r="VPH35" s="693"/>
      <c r="VPI35" s="693"/>
      <c r="VPJ35" s="693"/>
      <c r="VPK35" s="693"/>
      <c r="VPL35" s="693"/>
      <c r="VPM35" s="693"/>
      <c r="VPN35" s="693"/>
      <c r="VPO35" s="693"/>
      <c r="VPP35" s="693"/>
      <c r="VPQ35" s="693"/>
      <c r="VPR35" s="693"/>
      <c r="VPS35" s="693"/>
      <c r="VPT35" s="693"/>
      <c r="VPU35" s="693"/>
      <c r="VPV35" s="693"/>
      <c r="VPW35" s="693"/>
      <c r="VPX35" s="693"/>
      <c r="VPY35" s="693"/>
      <c r="VPZ35" s="693"/>
      <c r="VQA35" s="693"/>
      <c r="VQB35" s="693"/>
      <c r="VQC35" s="693"/>
      <c r="VQD35" s="693"/>
      <c r="VQE35" s="693"/>
      <c r="VQF35" s="693"/>
      <c r="VQG35" s="693"/>
      <c r="VQH35" s="693"/>
      <c r="VQI35" s="693"/>
      <c r="VQJ35" s="693"/>
      <c r="VQK35" s="693"/>
      <c r="VQL35" s="693"/>
      <c r="VQM35" s="693"/>
      <c r="VQN35" s="693"/>
      <c r="VQO35" s="693"/>
      <c r="VQP35" s="693"/>
      <c r="VQQ35" s="693"/>
      <c r="VQR35" s="693"/>
      <c r="VQS35" s="693"/>
      <c r="VQT35" s="693"/>
      <c r="VQU35" s="693"/>
      <c r="VQV35" s="693"/>
      <c r="VQW35" s="693"/>
      <c r="VQX35" s="693"/>
      <c r="VQY35" s="693"/>
      <c r="VQZ35" s="693"/>
      <c r="VRA35" s="693"/>
      <c r="VRB35" s="693"/>
      <c r="VRC35" s="693"/>
      <c r="VRD35" s="693"/>
      <c r="VRE35" s="693"/>
      <c r="VRF35" s="693"/>
      <c r="VRG35" s="693"/>
      <c r="VRH35" s="693"/>
      <c r="VRI35" s="693"/>
      <c r="VRJ35" s="693"/>
      <c r="VRK35" s="693"/>
      <c r="VRL35" s="693"/>
      <c r="VRM35" s="693"/>
      <c r="VRN35" s="693"/>
      <c r="VRO35" s="693"/>
      <c r="VRP35" s="693"/>
      <c r="VRQ35" s="693"/>
      <c r="VRR35" s="693"/>
      <c r="VRS35" s="693"/>
      <c r="VRT35" s="693"/>
      <c r="VRU35" s="693"/>
      <c r="VRV35" s="693"/>
      <c r="VRW35" s="693"/>
      <c r="VRX35" s="693"/>
      <c r="VRY35" s="693"/>
      <c r="VRZ35" s="693"/>
      <c r="VSA35" s="693"/>
      <c r="VSB35" s="693"/>
      <c r="VSC35" s="693"/>
      <c r="VSD35" s="693"/>
      <c r="VSE35" s="693"/>
      <c r="VSF35" s="693"/>
      <c r="VSG35" s="693"/>
      <c r="VSH35" s="693"/>
      <c r="VSI35" s="693"/>
      <c r="VSJ35" s="693"/>
      <c r="VSK35" s="693"/>
      <c r="VSL35" s="693"/>
      <c r="VSM35" s="693"/>
      <c r="VSN35" s="693"/>
      <c r="VSO35" s="693"/>
      <c r="VSP35" s="693"/>
      <c r="VSQ35" s="693"/>
      <c r="VSR35" s="693"/>
      <c r="VSS35" s="693"/>
      <c r="VST35" s="693"/>
      <c r="VSU35" s="693"/>
      <c r="VSV35" s="693"/>
      <c r="VSW35" s="693"/>
      <c r="VSX35" s="693"/>
      <c r="VSY35" s="693"/>
      <c r="VSZ35" s="693"/>
      <c r="VTA35" s="693"/>
      <c r="VTB35" s="693"/>
      <c r="VTC35" s="693"/>
      <c r="VTD35" s="693"/>
      <c r="VTE35" s="693"/>
      <c r="VTF35" s="693"/>
      <c r="VTG35" s="693"/>
      <c r="VTH35" s="693"/>
      <c r="VTI35" s="693"/>
      <c r="VTJ35" s="693"/>
      <c r="VTK35" s="693"/>
      <c r="VTL35" s="693"/>
      <c r="VTM35" s="693"/>
      <c r="VTN35" s="693"/>
      <c r="VTO35" s="693"/>
      <c r="VTP35" s="693"/>
      <c r="VTQ35" s="693"/>
      <c r="VTR35" s="693"/>
      <c r="VTS35" s="693"/>
      <c r="VTT35" s="693"/>
      <c r="VTU35" s="693"/>
      <c r="VTV35" s="693"/>
      <c r="VTW35" s="693"/>
      <c r="VTX35" s="693"/>
      <c r="VTY35" s="693"/>
      <c r="VTZ35" s="693"/>
      <c r="VUA35" s="693"/>
      <c r="VUB35" s="693"/>
      <c r="VUC35" s="693"/>
      <c r="VUD35" s="693"/>
      <c r="VUE35" s="693"/>
      <c r="VUF35" s="693"/>
      <c r="VUG35" s="693"/>
      <c r="VUH35" s="693"/>
      <c r="VUI35" s="693"/>
      <c r="VUJ35" s="693"/>
      <c r="VUK35" s="693"/>
      <c r="VUL35" s="693"/>
      <c r="VUM35" s="693"/>
      <c r="VUN35" s="693"/>
      <c r="VUO35" s="693"/>
      <c r="VUP35" s="693"/>
      <c r="VUQ35" s="693"/>
      <c r="VUR35" s="693"/>
      <c r="VUS35" s="693"/>
      <c r="VUT35" s="693"/>
      <c r="VUU35" s="693"/>
      <c r="VUV35" s="693"/>
      <c r="VUW35" s="693"/>
      <c r="VUX35" s="693"/>
      <c r="VUY35" s="693"/>
      <c r="VUZ35" s="693"/>
      <c r="VVA35" s="693"/>
      <c r="VVB35" s="693"/>
      <c r="VVC35" s="693"/>
      <c r="VVD35" s="693"/>
      <c r="VVE35" s="693"/>
      <c r="VVF35" s="693"/>
      <c r="VVG35" s="693"/>
      <c r="VVH35" s="693"/>
      <c r="VVI35" s="693"/>
      <c r="VVJ35" s="693"/>
      <c r="VVK35" s="693"/>
      <c r="VVL35" s="693"/>
      <c r="VVM35" s="693"/>
      <c r="VVN35" s="693"/>
      <c r="VVO35" s="693"/>
      <c r="VVP35" s="693"/>
      <c r="VVQ35" s="693"/>
      <c r="VVR35" s="693"/>
      <c r="VVS35" s="693"/>
      <c r="VVT35" s="693"/>
      <c r="VVU35" s="693"/>
      <c r="VVV35" s="693"/>
      <c r="VVW35" s="693"/>
      <c r="VVX35" s="693"/>
      <c r="VVY35" s="693"/>
      <c r="VVZ35" s="693"/>
      <c r="VWA35" s="693"/>
      <c r="VWB35" s="693"/>
      <c r="VWC35" s="693"/>
      <c r="VWD35" s="693"/>
      <c r="VWE35" s="693"/>
      <c r="VWF35" s="693"/>
      <c r="VWG35" s="693"/>
      <c r="VWH35" s="693"/>
      <c r="VWI35" s="693"/>
      <c r="VWJ35" s="693"/>
      <c r="VWK35" s="693"/>
      <c r="VWL35" s="693"/>
      <c r="VWM35" s="693"/>
      <c r="VWN35" s="693"/>
      <c r="VWO35" s="693"/>
      <c r="VWP35" s="693"/>
      <c r="VWQ35" s="693"/>
      <c r="VWR35" s="693"/>
      <c r="VWS35" s="693"/>
      <c r="VWT35" s="693"/>
      <c r="VWU35" s="693"/>
      <c r="VWV35" s="693"/>
      <c r="VWW35" s="693"/>
      <c r="VWX35" s="693"/>
      <c r="VWY35" s="693"/>
      <c r="VWZ35" s="693"/>
      <c r="VXA35" s="693"/>
      <c r="VXB35" s="693"/>
      <c r="VXC35" s="693"/>
      <c r="VXD35" s="693"/>
      <c r="VXE35" s="693"/>
      <c r="VXF35" s="693"/>
      <c r="VXG35" s="693"/>
      <c r="VXH35" s="693"/>
      <c r="VXI35" s="693"/>
      <c r="VXJ35" s="693"/>
      <c r="VXK35" s="693"/>
      <c r="VXL35" s="693"/>
      <c r="VXM35" s="693"/>
      <c r="VXN35" s="693"/>
      <c r="VXO35" s="693"/>
      <c r="VXP35" s="693"/>
      <c r="VXQ35" s="693"/>
      <c r="VXR35" s="693"/>
      <c r="VXS35" s="693"/>
      <c r="VXT35" s="693"/>
      <c r="VXU35" s="693"/>
      <c r="VXV35" s="693"/>
      <c r="VXW35" s="693"/>
      <c r="VXX35" s="693"/>
      <c r="VXY35" s="693"/>
      <c r="VXZ35" s="693"/>
      <c r="VYA35" s="693"/>
      <c r="VYB35" s="693"/>
      <c r="VYC35" s="693"/>
      <c r="VYD35" s="693"/>
      <c r="VYE35" s="693"/>
      <c r="VYF35" s="693"/>
      <c r="VYG35" s="693"/>
      <c r="VYH35" s="693"/>
      <c r="VYI35" s="693"/>
      <c r="VYJ35" s="693"/>
      <c r="VYK35" s="693"/>
      <c r="VYL35" s="693"/>
      <c r="VYM35" s="693"/>
      <c r="VYN35" s="693"/>
      <c r="VYO35" s="693"/>
      <c r="VYP35" s="693"/>
      <c r="VYQ35" s="693"/>
      <c r="VYR35" s="693"/>
      <c r="VYS35" s="693"/>
      <c r="VYT35" s="693"/>
      <c r="VYU35" s="693"/>
      <c r="VYV35" s="693"/>
      <c r="VYW35" s="693"/>
      <c r="VYX35" s="693"/>
      <c r="VYY35" s="693"/>
      <c r="VYZ35" s="693"/>
      <c r="VZA35" s="693"/>
      <c r="VZB35" s="693"/>
      <c r="VZC35" s="693"/>
      <c r="VZD35" s="693"/>
      <c r="VZE35" s="693"/>
      <c r="VZF35" s="693"/>
      <c r="VZG35" s="693"/>
      <c r="VZH35" s="693"/>
      <c r="VZI35" s="693"/>
      <c r="VZJ35" s="693"/>
      <c r="VZK35" s="693"/>
      <c r="VZL35" s="693"/>
      <c r="VZM35" s="693"/>
      <c r="VZN35" s="693"/>
      <c r="VZO35" s="693"/>
      <c r="VZP35" s="693"/>
      <c r="VZQ35" s="693"/>
      <c r="VZR35" s="693"/>
      <c r="VZS35" s="693"/>
      <c r="VZT35" s="693"/>
      <c r="VZU35" s="693"/>
      <c r="VZV35" s="693"/>
      <c r="VZW35" s="693"/>
      <c r="VZX35" s="693"/>
      <c r="VZY35" s="693"/>
      <c r="VZZ35" s="693"/>
      <c r="WAA35" s="693"/>
      <c r="WAB35" s="693"/>
      <c r="WAC35" s="693"/>
      <c r="WAD35" s="693"/>
      <c r="WAE35" s="693"/>
      <c r="WAF35" s="693"/>
      <c r="WAG35" s="693"/>
      <c r="WAH35" s="693"/>
      <c r="WAI35" s="693"/>
      <c r="WAJ35" s="693"/>
      <c r="WAK35" s="693"/>
      <c r="WAL35" s="693"/>
      <c r="WAM35" s="693"/>
      <c r="WAN35" s="693"/>
      <c r="WAO35" s="693"/>
      <c r="WAP35" s="693"/>
      <c r="WAQ35" s="693"/>
      <c r="WAR35" s="693"/>
      <c r="WAS35" s="693"/>
      <c r="WAT35" s="693"/>
      <c r="WAU35" s="693"/>
      <c r="WAV35" s="693"/>
      <c r="WAW35" s="693"/>
      <c r="WAX35" s="693"/>
      <c r="WAY35" s="693"/>
      <c r="WAZ35" s="693"/>
      <c r="WBA35" s="693"/>
      <c r="WBB35" s="693"/>
      <c r="WBC35" s="693"/>
      <c r="WBD35" s="693"/>
      <c r="WBE35" s="693"/>
      <c r="WBF35" s="693"/>
      <c r="WBG35" s="693"/>
      <c r="WBH35" s="693"/>
      <c r="WBI35" s="693"/>
      <c r="WBJ35" s="693"/>
      <c r="WBK35" s="693"/>
      <c r="WBL35" s="693"/>
      <c r="WBM35" s="693"/>
      <c r="WBN35" s="693"/>
      <c r="WBO35" s="693"/>
      <c r="WBP35" s="693"/>
      <c r="WBQ35" s="693"/>
      <c r="WBR35" s="693"/>
      <c r="WBS35" s="693"/>
      <c r="WBT35" s="693"/>
      <c r="WBU35" s="693"/>
      <c r="WBV35" s="693"/>
      <c r="WBW35" s="693"/>
      <c r="WBX35" s="693"/>
      <c r="WBY35" s="693"/>
      <c r="WBZ35" s="693"/>
      <c r="WCA35" s="693"/>
      <c r="WCB35" s="693"/>
      <c r="WCC35" s="693"/>
      <c r="WCD35" s="693"/>
      <c r="WCE35" s="693"/>
      <c r="WCF35" s="693"/>
      <c r="WCG35" s="693"/>
      <c r="WCH35" s="693"/>
      <c r="WCI35" s="693"/>
      <c r="WCJ35" s="693"/>
      <c r="WCK35" s="693"/>
      <c r="WCL35" s="693"/>
      <c r="WCM35" s="693"/>
      <c r="WCN35" s="693"/>
      <c r="WCO35" s="693"/>
      <c r="WCP35" s="693"/>
      <c r="WCQ35" s="693"/>
      <c r="WCR35" s="693"/>
      <c r="WCS35" s="693"/>
      <c r="WCT35" s="693"/>
      <c r="WCU35" s="693"/>
      <c r="WCV35" s="693"/>
      <c r="WCW35" s="693"/>
      <c r="WCX35" s="693"/>
      <c r="WCY35" s="693"/>
      <c r="WCZ35" s="693"/>
      <c r="WDA35" s="693"/>
      <c r="WDB35" s="693"/>
      <c r="WDC35" s="693"/>
      <c r="WDD35" s="693"/>
      <c r="WDE35" s="693"/>
      <c r="WDF35" s="693"/>
      <c r="WDG35" s="693"/>
      <c r="WDH35" s="693"/>
      <c r="WDI35" s="693"/>
      <c r="WDJ35" s="693"/>
      <c r="WDK35" s="693"/>
      <c r="WDL35" s="693"/>
      <c r="WDM35" s="693"/>
      <c r="WDN35" s="693"/>
      <c r="WDO35" s="693"/>
      <c r="WDP35" s="693"/>
      <c r="WDQ35" s="693"/>
      <c r="WDR35" s="693"/>
      <c r="WDS35" s="693"/>
      <c r="WDT35" s="693"/>
      <c r="WDU35" s="693"/>
      <c r="WDV35" s="693"/>
      <c r="WDW35" s="693"/>
      <c r="WDX35" s="693"/>
      <c r="WDY35" s="693"/>
      <c r="WDZ35" s="693"/>
      <c r="WEA35" s="693"/>
      <c r="WEB35" s="693"/>
      <c r="WEC35" s="693"/>
      <c r="WED35" s="693"/>
      <c r="WEE35" s="693"/>
      <c r="WEF35" s="693"/>
      <c r="WEG35" s="693"/>
      <c r="WEH35" s="693"/>
      <c r="WEI35" s="693"/>
      <c r="WEJ35" s="693"/>
      <c r="WEK35" s="693"/>
      <c r="WEL35" s="693"/>
      <c r="WEM35" s="693"/>
      <c r="WEN35" s="693"/>
      <c r="WEO35" s="693"/>
      <c r="WEP35" s="693"/>
      <c r="WEQ35" s="693"/>
      <c r="WER35" s="693"/>
      <c r="WES35" s="693"/>
      <c r="WET35" s="693"/>
      <c r="WEU35" s="693"/>
      <c r="WEV35" s="693"/>
      <c r="WEW35" s="693"/>
      <c r="WEX35" s="693"/>
      <c r="WEY35" s="693"/>
      <c r="WEZ35" s="693"/>
      <c r="WFA35" s="693"/>
      <c r="WFB35" s="693"/>
      <c r="WFC35" s="693"/>
      <c r="WFD35" s="693"/>
      <c r="WFE35" s="693"/>
      <c r="WFF35" s="693"/>
      <c r="WFG35" s="693"/>
      <c r="WFH35" s="693"/>
      <c r="WFI35" s="693"/>
      <c r="WFJ35" s="693"/>
      <c r="WFK35" s="693"/>
      <c r="WFL35" s="693"/>
      <c r="WFM35" s="693"/>
      <c r="WFN35" s="693"/>
      <c r="WFO35" s="693"/>
      <c r="WFP35" s="693"/>
      <c r="WFQ35" s="693"/>
      <c r="WFR35" s="693"/>
      <c r="WFS35" s="693"/>
      <c r="WFT35" s="693"/>
      <c r="WFU35" s="693"/>
      <c r="WFV35" s="693"/>
      <c r="WFW35" s="693"/>
      <c r="WFX35" s="693"/>
      <c r="WFY35" s="693"/>
      <c r="WFZ35" s="693"/>
      <c r="WGA35" s="693"/>
      <c r="WGB35" s="693"/>
      <c r="WGC35" s="693"/>
      <c r="WGD35" s="693"/>
      <c r="WGE35" s="693"/>
      <c r="WGF35" s="693"/>
      <c r="WGG35" s="693"/>
      <c r="WGH35" s="693"/>
      <c r="WGI35" s="693"/>
      <c r="WGJ35" s="693"/>
      <c r="WGK35" s="693"/>
      <c r="WGL35" s="693"/>
      <c r="WGM35" s="693"/>
      <c r="WGN35" s="693"/>
      <c r="WGO35" s="693"/>
      <c r="WGP35" s="693"/>
      <c r="WGQ35" s="693"/>
      <c r="WGR35" s="693"/>
      <c r="WGS35" s="693"/>
      <c r="WGT35" s="693"/>
      <c r="WGU35" s="693"/>
      <c r="WGV35" s="693"/>
      <c r="WGW35" s="693"/>
      <c r="WGX35" s="693"/>
      <c r="WGY35" s="693"/>
      <c r="WGZ35" s="693"/>
      <c r="WHA35" s="693"/>
      <c r="WHB35" s="693"/>
      <c r="WHC35" s="693"/>
      <c r="WHD35" s="693"/>
      <c r="WHE35" s="693"/>
      <c r="WHF35" s="693"/>
      <c r="WHG35" s="693"/>
      <c r="WHH35" s="693"/>
      <c r="WHI35" s="693"/>
      <c r="WHJ35" s="693"/>
      <c r="WHK35" s="693"/>
      <c r="WHL35" s="693"/>
      <c r="WHM35" s="693"/>
      <c r="WHN35" s="693"/>
      <c r="WHO35" s="693"/>
      <c r="WHP35" s="693"/>
      <c r="WHQ35" s="693"/>
      <c r="WHR35" s="693"/>
      <c r="WHS35" s="693"/>
      <c r="WHT35" s="693"/>
      <c r="WHU35" s="693"/>
      <c r="WHV35" s="693"/>
      <c r="WHW35" s="693"/>
      <c r="WHX35" s="693"/>
      <c r="WHY35" s="693"/>
      <c r="WHZ35" s="693"/>
      <c r="WIA35" s="693"/>
      <c r="WIB35" s="693"/>
      <c r="WIC35" s="693"/>
      <c r="WID35" s="693"/>
      <c r="WIE35" s="693"/>
      <c r="WIF35" s="693"/>
      <c r="WIG35" s="693"/>
      <c r="WIH35" s="693"/>
      <c r="WII35" s="693"/>
      <c r="WIJ35" s="693"/>
      <c r="WIK35" s="693"/>
      <c r="WIL35" s="693"/>
      <c r="WIM35" s="693"/>
      <c r="WIN35" s="693"/>
      <c r="WIO35" s="693"/>
      <c r="WIP35" s="693"/>
      <c r="WIQ35" s="693"/>
      <c r="WIR35" s="693"/>
      <c r="WIS35" s="693"/>
      <c r="WIT35" s="693"/>
      <c r="WIU35" s="693"/>
      <c r="WIV35" s="693"/>
      <c r="WIW35" s="693"/>
      <c r="WIX35" s="693"/>
      <c r="WIY35" s="693"/>
      <c r="WIZ35" s="693"/>
      <c r="WJA35" s="693"/>
      <c r="WJB35" s="693"/>
      <c r="WJC35" s="693"/>
      <c r="WJD35" s="693"/>
      <c r="WJE35" s="693"/>
      <c r="WJF35" s="693"/>
      <c r="WJG35" s="693"/>
      <c r="WJH35" s="693"/>
      <c r="WJI35" s="693"/>
      <c r="WJJ35" s="693"/>
      <c r="WJK35" s="693"/>
      <c r="WJL35" s="693"/>
      <c r="WJM35" s="693"/>
      <c r="WJN35" s="693"/>
      <c r="WJO35" s="693"/>
      <c r="WJP35" s="693"/>
      <c r="WJQ35" s="693"/>
      <c r="WJR35" s="693"/>
      <c r="WJS35" s="693"/>
      <c r="WJT35" s="693"/>
      <c r="WJU35" s="693"/>
      <c r="WJV35" s="693"/>
      <c r="WJW35" s="693"/>
      <c r="WJX35" s="693"/>
      <c r="WJY35" s="693"/>
      <c r="WJZ35" s="693"/>
      <c r="WKA35" s="693"/>
      <c r="WKB35" s="693"/>
      <c r="WKC35" s="693"/>
      <c r="WKD35" s="693"/>
      <c r="WKE35" s="693"/>
      <c r="WKF35" s="693"/>
      <c r="WKG35" s="693"/>
      <c r="WKH35" s="693"/>
      <c r="WKI35" s="693"/>
      <c r="WKJ35" s="693"/>
      <c r="WKK35" s="693"/>
      <c r="WKL35" s="693"/>
      <c r="WKM35" s="693"/>
      <c r="WKN35" s="693"/>
      <c r="WKO35" s="693"/>
      <c r="WKP35" s="693"/>
      <c r="WKQ35" s="693"/>
      <c r="WKR35" s="693"/>
      <c r="WKS35" s="693"/>
      <c r="WKT35" s="693"/>
      <c r="WKU35" s="693"/>
      <c r="WKV35" s="693"/>
      <c r="WKW35" s="693"/>
      <c r="WKX35" s="693"/>
      <c r="WKY35" s="693"/>
      <c r="WKZ35" s="693"/>
      <c r="WLA35" s="693"/>
      <c r="WLB35" s="693"/>
      <c r="WLC35" s="693"/>
      <c r="WLD35" s="693"/>
      <c r="WLE35" s="693"/>
      <c r="WLF35" s="693"/>
      <c r="WLG35" s="693"/>
      <c r="WLH35" s="693"/>
      <c r="WLI35" s="693"/>
      <c r="WLJ35" s="693"/>
      <c r="WLK35" s="693"/>
      <c r="WLL35" s="693"/>
      <c r="WLM35" s="693"/>
      <c r="WLN35" s="693"/>
      <c r="WLO35" s="693"/>
      <c r="WLP35" s="693"/>
      <c r="WLQ35" s="693"/>
      <c r="WLR35" s="693"/>
      <c r="WLS35" s="693"/>
      <c r="WLT35" s="693"/>
      <c r="WLU35" s="693"/>
      <c r="WLV35" s="693"/>
      <c r="WLW35" s="693"/>
      <c r="WLX35" s="693"/>
      <c r="WLY35" s="693"/>
      <c r="WLZ35" s="693"/>
      <c r="WMA35" s="693"/>
      <c r="WMB35" s="693"/>
      <c r="WMC35" s="693"/>
      <c r="WMD35" s="693"/>
      <c r="WME35" s="693"/>
      <c r="WMF35" s="693"/>
      <c r="WMG35" s="693"/>
      <c r="WMH35" s="693"/>
      <c r="WMI35" s="693"/>
      <c r="WMJ35" s="693"/>
      <c r="WMK35" s="693"/>
      <c r="WML35" s="693"/>
      <c r="WMM35" s="693"/>
      <c r="WMN35" s="693"/>
      <c r="WMO35" s="693"/>
      <c r="WMP35" s="693"/>
      <c r="WMQ35" s="693"/>
      <c r="WMR35" s="693"/>
      <c r="WMS35" s="693"/>
      <c r="WMT35" s="693"/>
      <c r="WMU35" s="693"/>
      <c r="WMV35" s="693"/>
      <c r="WMW35" s="693"/>
      <c r="WMX35" s="693"/>
      <c r="WMY35" s="693"/>
      <c r="WMZ35" s="693"/>
      <c r="WNA35" s="693"/>
      <c r="WNB35" s="693"/>
      <c r="WNC35" s="693"/>
      <c r="WND35" s="693"/>
      <c r="WNE35" s="693"/>
      <c r="WNF35" s="693"/>
      <c r="WNG35" s="693"/>
      <c r="WNH35" s="693"/>
      <c r="WNI35" s="693"/>
      <c r="WNJ35" s="693"/>
      <c r="WNK35" s="693"/>
      <c r="WNL35" s="693"/>
      <c r="WNM35" s="693"/>
      <c r="WNN35" s="693"/>
      <c r="WNO35" s="693"/>
      <c r="WNP35" s="693"/>
      <c r="WNQ35" s="693"/>
      <c r="WNR35" s="693"/>
      <c r="WNS35" s="693"/>
      <c r="WNT35" s="693"/>
      <c r="WNU35" s="693"/>
      <c r="WNV35" s="693"/>
      <c r="WNW35" s="693"/>
      <c r="WNX35" s="693"/>
      <c r="WNY35" s="693"/>
      <c r="WNZ35" s="693"/>
      <c r="WOA35" s="693"/>
      <c r="WOB35" s="693"/>
      <c r="WOC35" s="693"/>
      <c r="WOD35" s="693"/>
      <c r="WOE35" s="693"/>
      <c r="WOF35" s="693"/>
      <c r="WOG35" s="693"/>
      <c r="WOH35" s="693"/>
      <c r="WOI35" s="693"/>
      <c r="WOJ35" s="693"/>
      <c r="WOK35" s="693"/>
      <c r="WOL35" s="693"/>
      <c r="WOM35" s="693"/>
      <c r="WON35" s="693"/>
      <c r="WOO35" s="693"/>
      <c r="WOP35" s="693"/>
      <c r="WOQ35" s="693"/>
      <c r="WOR35" s="693"/>
      <c r="WOS35" s="693"/>
      <c r="WOT35" s="693"/>
      <c r="WOU35" s="693"/>
      <c r="WOV35" s="693"/>
      <c r="WOW35" s="693"/>
      <c r="WOX35" s="693"/>
      <c r="WOY35" s="693"/>
      <c r="WOZ35" s="693"/>
      <c r="WPA35" s="693"/>
      <c r="WPB35" s="693"/>
      <c r="WPC35" s="693"/>
      <c r="WPD35" s="693"/>
      <c r="WPE35" s="693"/>
      <c r="WPF35" s="693"/>
      <c r="WPG35" s="693"/>
      <c r="WPH35" s="693"/>
      <c r="WPI35" s="693"/>
      <c r="WPJ35" s="693"/>
      <c r="WPK35" s="693"/>
      <c r="WPL35" s="693"/>
      <c r="WPM35" s="693"/>
      <c r="WPN35" s="693"/>
      <c r="WPO35" s="693"/>
      <c r="WPP35" s="693"/>
      <c r="WPQ35" s="693"/>
      <c r="WPR35" s="693"/>
      <c r="WPS35" s="693"/>
      <c r="WPT35" s="693"/>
      <c r="WPU35" s="693"/>
      <c r="WPV35" s="693"/>
      <c r="WPW35" s="693"/>
      <c r="WPX35" s="693"/>
      <c r="WPY35" s="693"/>
      <c r="WPZ35" s="693"/>
      <c r="WQA35" s="693"/>
      <c r="WQB35" s="693"/>
      <c r="WQC35" s="693"/>
      <c r="WQD35" s="693"/>
      <c r="WQE35" s="693"/>
      <c r="WQF35" s="693"/>
      <c r="WQG35" s="693"/>
      <c r="WQH35" s="693"/>
      <c r="WQI35" s="693"/>
      <c r="WQJ35" s="693"/>
      <c r="WQK35" s="693"/>
      <c r="WQL35" s="693"/>
      <c r="WQM35" s="693"/>
      <c r="WQN35" s="693"/>
      <c r="WQO35" s="693"/>
      <c r="WQP35" s="693"/>
      <c r="WQQ35" s="693"/>
      <c r="WQR35" s="693"/>
      <c r="WQS35" s="693"/>
      <c r="WQT35" s="693"/>
      <c r="WQU35" s="693"/>
      <c r="WQV35" s="693"/>
      <c r="WQW35" s="693"/>
      <c r="WQX35" s="693"/>
      <c r="WQY35" s="693"/>
      <c r="WQZ35" s="693"/>
      <c r="WRA35" s="693"/>
      <c r="WRB35" s="693"/>
      <c r="WRC35" s="693"/>
      <c r="WRD35" s="693"/>
      <c r="WRE35" s="693"/>
      <c r="WRF35" s="693"/>
      <c r="WRG35" s="693"/>
      <c r="WRH35" s="693"/>
      <c r="WRI35" s="693"/>
      <c r="WRJ35" s="693"/>
      <c r="WRK35" s="693"/>
      <c r="WRL35" s="693"/>
      <c r="WRM35" s="693"/>
      <c r="WRN35" s="693"/>
      <c r="WRO35" s="693"/>
      <c r="WRP35" s="693"/>
      <c r="WRQ35" s="693"/>
      <c r="WRR35" s="693"/>
      <c r="WRS35" s="693"/>
      <c r="WRT35" s="693"/>
      <c r="WRU35" s="693"/>
      <c r="WRV35" s="693"/>
      <c r="WRW35" s="693"/>
      <c r="WRX35" s="693"/>
      <c r="WRY35" s="693"/>
      <c r="WRZ35" s="693"/>
      <c r="WSA35" s="693"/>
      <c r="WSB35" s="693"/>
      <c r="WSC35" s="693"/>
      <c r="WSD35" s="693"/>
      <c r="WSE35" s="693"/>
      <c r="WSF35" s="693"/>
      <c r="WSG35" s="693"/>
      <c r="WSH35" s="693"/>
      <c r="WSI35" s="693"/>
      <c r="WSJ35" s="693"/>
      <c r="WSK35" s="693"/>
      <c r="WSL35" s="693"/>
      <c r="WSM35" s="693"/>
      <c r="WSN35" s="693"/>
      <c r="WSO35" s="693"/>
      <c r="WSP35" s="693"/>
      <c r="WSQ35" s="693"/>
      <c r="WSR35" s="693"/>
      <c r="WSS35" s="693"/>
      <c r="WST35" s="693"/>
      <c r="WSU35" s="693"/>
      <c r="WSV35" s="693"/>
      <c r="WSW35" s="693"/>
      <c r="WSX35" s="693"/>
      <c r="WSY35" s="693"/>
      <c r="WSZ35" s="693"/>
      <c r="WTA35" s="693"/>
      <c r="WTB35" s="693"/>
      <c r="WTC35" s="693"/>
      <c r="WTD35" s="693"/>
      <c r="WTE35" s="693"/>
      <c r="WTF35" s="693"/>
      <c r="WTG35" s="693"/>
      <c r="WTH35" s="693"/>
      <c r="WTI35" s="693"/>
      <c r="WTJ35" s="693"/>
      <c r="WTK35" s="693"/>
      <c r="WTL35" s="693"/>
      <c r="WTM35" s="693"/>
      <c r="WTN35" s="693"/>
      <c r="WTO35" s="693"/>
      <c r="WTP35" s="693"/>
      <c r="WTQ35" s="693"/>
      <c r="WTR35" s="693"/>
      <c r="WTS35" s="693"/>
      <c r="WTT35" s="693"/>
      <c r="WTU35" s="693"/>
      <c r="WTV35" s="693"/>
      <c r="WTW35" s="693"/>
      <c r="WTX35" s="693"/>
      <c r="WTY35" s="693"/>
      <c r="WTZ35" s="693"/>
      <c r="WUA35" s="693"/>
      <c r="WUB35" s="693"/>
      <c r="WUC35" s="693"/>
      <c r="WUD35" s="693"/>
      <c r="WUE35" s="693"/>
      <c r="WUF35" s="693"/>
      <c r="WUG35" s="693"/>
      <c r="WUH35" s="693"/>
      <c r="WUI35" s="693"/>
      <c r="WUJ35" s="693"/>
      <c r="WUK35" s="693"/>
      <c r="WUL35" s="693"/>
      <c r="WUM35" s="693"/>
      <c r="WUN35" s="693"/>
      <c r="WUO35" s="693"/>
      <c r="WUP35" s="693"/>
      <c r="WUQ35" s="693"/>
      <c r="WUR35" s="693"/>
      <c r="WUS35" s="693"/>
      <c r="WUT35" s="693"/>
      <c r="WUU35" s="693"/>
      <c r="WUV35" s="693"/>
      <c r="WUW35" s="693"/>
      <c r="WUX35" s="693"/>
      <c r="WUY35" s="693"/>
      <c r="WUZ35" s="693"/>
      <c r="WVA35" s="693"/>
      <c r="WVB35" s="693"/>
      <c r="WVC35" s="693"/>
      <c r="WVD35" s="693"/>
      <c r="WVE35" s="693"/>
      <c r="WVF35" s="693"/>
      <c r="WVG35" s="693"/>
      <c r="WVH35" s="693"/>
      <c r="WVI35" s="693"/>
      <c r="WVJ35" s="693"/>
      <c r="WVK35" s="693"/>
      <c r="WVL35" s="693"/>
      <c r="WVM35" s="693"/>
      <c r="WVN35" s="693"/>
      <c r="WVO35" s="693"/>
      <c r="WVP35" s="693"/>
      <c r="WVQ35" s="693"/>
      <c r="WVR35" s="693"/>
      <c r="WVS35" s="693"/>
      <c r="WVT35" s="693"/>
      <c r="WVU35" s="693"/>
      <c r="WVV35" s="693"/>
      <c r="WVW35" s="693"/>
      <c r="WVX35" s="693"/>
      <c r="WVY35" s="693"/>
      <c r="WVZ35" s="693"/>
      <c r="WWA35" s="693"/>
      <c r="WWB35" s="693"/>
      <c r="WWC35" s="693"/>
      <c r="WWD35" s="693"/>
      <c r="WWE35" s="693"/>
      <c r="WWF35" s="693"/>
      <c r="WWG35" s="693"/>
      <c r="WWH35" s="693"/>
      <c r="WWI35" s="693"/>
      <c r="WWJ35" s="693"/>
      <c r="WWK35" s="693"/>
      <c r="WWL35" s="693"/>
      <c r="WWM35" s="693"/>
      <c r="WWN35" s="693"/>
      <c r="WWO35" s="693"/>
      <c r="WWP35" s="693"/>
      <c r="WWQ35" s="693"/>
      <c r="WWR35" s="693"/>
      <c r="WWS35" s="693"/>
      <c r="WWT35" s="693"/>
      <c r="WWU35" s="693"/>
      <c r="WWV35" s="693"/>
      <c r="WWW35" s="693"/>
      <c r="WWX35" s="693"/>
      <c r="WWY35" s="693"/>
      <c r="WWZ35" s="693"/>
      <c r="WXA35" s="693"/>
      <c r="WXB35" s="693"/>
      <c r="WXC35" s="693"/>
      <c r="WXD35" s="693"/>
      <c r="WXE35" s="693"/>
      <c r="WXF35" s="693"/>
      <c r="WXG35" s="693"/>
      <c r="WXH35" s="693"/>
      <c r="WXI35" s="693"/>
      <c r="WXJ35" s="693"/>
      <c r="WXK35" s="693"/>
      <c r="WXL35" s="693"/>
      <c r="WXM35" s="693"/>
      <c r="WXN35" s="693"/>
      <c r="WXO35" s="693"/>
      <c r="WXP35" s="693"/>
      <c r="WXQ35" s="693"/>
      <c r="WXR35" s="693"/>
      <c r="WXS35" s="693"/>
      <c r="WXT35" s="693"/>
      <c r="WXU35" s="693"/>
      <c r="WXV35" s="693"/>
      <c r="WXW35" s="693"/>
      <c r="WXX35" s="693"/>
      <c r="WXY35" s="693"/>
      <c r="WXZ35" s="693"/>
      <c r="WYA35" s="693"/>
      <c r="WYB35" s="693"/>
      <c r="WYC35" s="693"/>
      <c r="WYD35" s="693"/>
      <c r="WYE35" s="693"/>
      <c r="WYF35" s="693"/>
      <c r="WYG35" s="693"/>
      <c r="WYH35" s="693"/>
      <c r="WYI35" s="693"/>
      <c r="WYJ35" s="693"/>
      <c r="WYK35" s="693"/>
      <c r="WYL35" s="693"/>
      <c r="WYM35" s="693"/>
      <c r="WYN35" s="693"/>
      <c r="WYO35" s="693"/>
      <c r="WYP35" s="693"/>
      <c r="WYQ35" s="693"/>
      <c r="WYR35" s="693"/>
      <c r="WYS35" s="693"/>
      <c r="WYT35" s="693"/>
      <c r="WYU35" s="693"/>
      <c r="WYV35" s="693"/>
      <c r="WYW35" s="693"/>
      <c r="WYX35" s="693"/>
      <c r="WYY35" s="693"/>
      <c r="WYZ35" s="693"/>
      <c r="WZA35" s="693"/>
      <c r="WZB35" s="693"/>
      <c r="WZC35" s="693"/>
      <c r="WZD35" s="693"/>
      <c r="WZE35" s="693"/>
      <c r="WZF35" s="693"/>
      <c r="WZG35" s="693"/>
      <c r="WZH35" s="693"/>
      <c r="WZI35" s="693"/>
      <c r="WZJ35" s="693"/>
      <c r="WZK35" s="693"/>
      <c r="WZL35" s="693"/>
      <c r="WZM35" s="693"/>
      <c r="WZN35" s="693"/>
      <c r="WZO35" s="693"/>
      <c r="WZP35" s="693"/>
      <c r="WZQ35" s="693"/>
      <c r="WZR35" s="693"/>
      <c r="WZS35" s="693"/>
      <c r="WZT35" s="693"/>
      <c r="WZU35" s="693"/>
      <c r="WZV35" s="693"/>
      <c r="WZW35" s="693"/>
      <c r="WZX35" s="693"/>
      <c r="WZY35" s="693"/>
      <c r="WZZ35" s="693"/>
      <c r="XAA35" s="693"/>
      <c r="XAB35" s="693"/>
      <c r="XAC35" s="693"/>
      <c r="XAD35" s="693"/>
      <c r="XAE35" s="693"/>
      <c r="XAF35" s="693"/>
      <c r="XAG35" s="693"/>
      <c r="XAH35" s="693"/>
      <c r="XAI35" s="693"/>
      <c r="XAJ35" s="693"/>
      <c r="XAK35" s="693"/>
      <c r="XAL35" s="693"/>
      <c r="XAM35" s="693"/>
      <c r="XAN35" s="693"/>
      <c r="XAO35" s="693"/>
      <c r="XAP35" s="693"/>
      <c r="XAQ35" s="693"/>
      <c r="XAR35" s="693"/>
      <c r="XAS35" s="693"/>
      <c r="XAT35" s="693"/>
      <c r="XAU35" s="693"/>
      <c r="XAV35" s="693"/>
      <c r="XAW35" s="693"/>
      <c r="XAX35" s="693"/>
      <c r="XAY35" s="693"/>
      <c r="XAZ35" s="693"/>
      <c r="XBA35" s="693"/>
      <c r="XBB35" s="693"/>
      <c r="XBC35" s="693"/>
      <c r="XBD35" s="693"/>
      <c r="XBE35" s="693"/>
      <c r="XBF35" s="693"/>
      <c r="XBG35" s="693"/>
      <c r="XBH35" s="693"/>
      <c r="XBI35" s="693"/>
      <c r="XBJ35" s="693"/>
      <c r="XBK35" s="693"/>
      <c r="XBL35" s="693"/>
      <c r="XBM35" s="693"/>
      <c r="XBN35" s="693"/>
      <c r="XBO35" s="693"/>
      <c r="XBP35" s="693"/>
      <c r="XBQ35" s="693"/>
      <c r="XBR35" s="693"/>
      <c r="XBS35" s="693"/>
      <c r="XBT35" s="693"/>
      <c r="XBU35" s="693"/>
      <c r="XBV35" s="693"/>
      <c r="XBW35" s="693"/>
      <c r="XBX35" s="693"/>
      <c r="XBY35" s="693"/>
      <c r="XBZ35" s="693"/>
      <c r="XCA35" s="693"/>
      <c r="XCB35" s="693"/>
      <c r="XCC35" s="693"/>
      <c r="XCD35" s="693"/>
      <c r="XCE35" s="693"/>
      <c r="XCF35" s="693"/>
      <c r="XCG35" s="693"/>
      <c r="XCH35" s="693"/>
      <c r="XCI35" s="693"/>
      <c r="XCJ35" s="693"/>
      <c r="XCK35" s="693"/>
      <c r="XCL35" s="693"/>
      <c r="XCM35" s="693"/>
      <c r="XCN35" s="693"/>
      <c r="XCO35" s="693"/>
      <c r="XCP35" s="693"/>
      <c r="XCQ35" s="693"/>
      <c r="XCR35" s="693"/>
      <c r="XCS35" s="693"/>
      <c r="XCT35" s="693"/>
      <c r="XCU35" s="693"/>
      <c r="XCV35" s="693"/>
      <c r="XCW35" s="693"/>
      <c r="XCX35" s="693"/>
      <c r="XCY35" s="693"/>
      <c r="XCZ35" s="693"/>
      <c r="XDA35" s="693"/>
      <c r="XDB35" s="693"/>
      <c r="XDC35" s="693"/>
      <c r="XDD35" s="693"/>
      <c r="XDE35" s="693"/>
      <c r="XDF35" s="693"/>
      <c r="XDG35" s="693"/>
      <c r="XDH35" s="693"/>
      <c r="XDI35" s="693"/>
      <c r="XDJ35" s="693"/>
      <c r="XDK35" s="693"/>
      <c r="XDL35" s="693"/>
      <c r="XDM35" s="693"/>
      <c r="XDN35" s="693"/>
      <c r="XDO35" s="693"/>
      <c r="XDP35" s="693"/>
      <c r="XDQ35" s="693"/>
      <c r="XDR35" s="693"/>
      <c r="XDS35" s="693"/>
      <c r="XDT35" s="693"/>
      <c r="XDU35" s="693"/>
      <c r="XDV35" s="693"/>
      <c r="XDW35" s="693"/>
      <c r="XDX35" s="693"/>
      <c r="XDY35" s="693"/>
      <c r="XDZ35" s="693"/>
      <c r="XEA35" s="693"/>
      <c r="XEB35" s="693"/>
      <c r="XEC35" s="693"/>
      <c r="XED35" s="693"/>
      <c r="XEE35" s="693"/>
      <c r="XEF35" s="693"/>
      <c r="XEG35" s="693"/>
      <c r="XEH35" s="693"/>
      <c r="XEI35" s="693"/>
      <c r="XEJ35" s="693"/>
      <c r="XEK35" s="693"/>
      <c r="XEL35" s="693"/>
      <c r="XEM35" s="693"/>
      <c r="XEN35" s="693"/>
      <c r="XEO35" s="693"/>
      <c r="XEP35" s="693"/>
      <c r="XEQ35" s="693"/>
      <c r="XER35" s="693"/>
      <c r="XES35" s="693"/>
      <c r="XET35" s="693"/>
      <c r="XEU35" s="693"/>
      <c r="XEV35" s="693"/>
      <c r="XEW35" s="693"/>
      <c r="XEX35" s="693"/>
      <c r="XEY35" s="693"/>
      <c r="XEZ35" s="693"/>
      <c r="XFA35" s="693"/>
      <c r="XFB35" s="693"/>
      <c r="XFC35" s="693"/>
      <c r="XFD35" s="693"/>
    </row>
    <row r="36" spans="1:16384" s="12" customFormat="1">
      <c r="A36" s="941" t="s">
        <v>534</v>
      </c>
      <c r="B36" s="941"/>
      <c r="C36" s="941"/>
      <c r="D36" s="941"/>
      <c r="E36" s="941"/>
      <c r="F36" s="941"/>
      <c r="G36" s="941"/>
      <c r="H36" s="53"/>
      <c r="I36" s="53"/>
      <c r="J36" s="53"/>
      <c r="K36" s="53"/>
      <c r="L36" s="53"/>
      <c r="M36" s="53"/>
      <c r="N36" s="53"/>
      <c r="O36" s="53"/>
    </row>
    <row r="37" spans="1:16384" s="12" customFormat="1" ht="24.75" customHeight="1">
      <c r="A37" s="942" t="s">
        <v>403</v>
      </c>
      <c r="B37" s="942"/>
      <c r="C37" s="942"/>
      <c r="D37" s="942"/>
      <c r="E37" s="942"/>
      <c r="F37" s="942"/>
      <c r="G37" s="942"/>
      <c r="H37" s="10"/>
      <c r="I37" s="10"/>
      <c r="J37" s="10"/>
      <c r="K37" s="10"/>
    </row>
  </sheetData>
  <mergeCells count="2352">
    <mergeCell ref="A35:G35"/>
    <mergeCell ref="A36:G36"/>
    <mergeCell ref="A37:G37"/>
    <mergeCell ref="A34:G34"/>
    <mergeCell ref="XDR33:XDX33"/>
    <mergeCell ref="XDY33:XEE33"/>
    <mergeCell ref="XEF33:XEL33"/>
    <mergeCell ref="XEM33:XES33"/>
    <mergeCell ref="XET33:XEZ33"/>
    <mergeCell ref="XFA33:XFD33"/>
    <mergeCell ref="XCB33:XCH33"/>
    <mergeCell ref="XCI33:XCO33"/>
    <mergeCell ref="XCP33:XCV33"/>
    <mergeCell ref="XCW33:XDC33"/>
    <mergeCell ref="XDD33:XDJ33"/>
    <mergeCell ref="XDK33:XDQ33"/>
    <mergeCell ref="XAL33:XAR33"/>
    <mergeCell ref="XAS33:XAY33"/>
    <mergeCell ref="XAZ33:XBF33"/>
    <mergeCell ref="XBG33:XBM33"/>
    <mergeCell ref="XBN33:XBT33"/>
    <mergeCell ref="XBU33:XCA33"/>
    <mergeCell ref="WYV33:WZB33"/>
    <mergeCell ref="WZC33:WZI33"/>
    <mergeCell ref="WZJ33:WZP33"/>
    <mergeCell ref="WZQ33:WZW33"/>
    <mergeCell ref="WZX33:XAD33"/>
    <mergeCell ref="XAE33:XAK33"/>
    <mergeCell ref="WXF33:WXL33"/>
    <mergeCell ref="WXM33:WXS33"/>
    <mergeCell ref="WXT33:WXZ33"/>
    <mergeCell ref="WYA33:WYG33"/>
    <mergeCell ref="WYH33:WYN33"/>
    <mergeCell ref="WYO33:WYU33"/>
    <mergeCell ref="WVP33:WVV33"/>
    <mergeCell ref="WVW33:WWC33"/>
    <mergeCell ref="WWD33:WWJ33"/>
    <mergeCell ref="WWK33:WWQ33"/>
    <mergeCell ref="WWR33:WWX33"/>
    <mergeCell ref="WWY33:WXE33"/>
    <mergeCell ref="WTZ33:WUF33"/>
    <mergeCell ref="WUG33:WUM33"/>
    <mergeCell ref="WUN33:WUT33"/>
    <mergeCell ref="WUU33:WVA33"/>
    <mergeCell ref="WVB33:WVH33"/>
    <mergeCell ref="WVI33:WVO33"/>
    <mergeCell ref="WSJ33:WSP33"/>
    <mergeCell ref="WSQ33:WSW33"/>
    <mergeCell ref="WSX33:WTD33"/>
    <mergeCell ref="WTE33:WTK33"/>
    <mergeCell ref="WTL33:WTR33"/>
    <mergeCell ref="WTS33:WTY33"/>
    <mergeCell ref="WQT33:WQZ33"/>
    <mergeCell ref="WRA33:WRG33"/>
    <mergeCell ref="WRH33:WRN33"/>
    <mergeCell ref="WRO33:WRU33"/>
    <mergeCell ref="WRV33:WSB33"/>
    <mergeCell ref="WSC33:WSI33"/>
    <mergeCell ref="WPD33:WPJ33"/>
    <mergeCell ref="WPK33:WPQ33"/>
    <mergeCell ref="WPR33:WPX33"/>
    <mergeCell ref="WPY33:WQE33"/>
    <mergeCell ref="WQF33:WQL33"/>
    <mergeCell ref="WQM33:WQS33"/>
    <mergeCell ref="WNN33:WNT33"/>
    <mergeCell ref="WNU33:WOA33"/>
    <mergeCell ref="WOB33:WOH33"/>
    <mergeCell ref="WOI33:WOO33"/>
    <mergeCell ref="WOP33:WOV33"/>
    <mergeCell ref="WOW33:WPC33"/>
    <mergeCell ref="WLX33:WMD33"/>
    <mergeCell ref="WME33:WMK33"/>
    <mergeCell ref="WML33:WMR33"/>
    <mergeCell ref="WMS33:WMY33"/>
    <mergeCell ref="WMZ33:WNF33"/>
    <mergeCell ref="WNG33:WNM33"/>
    <mergeCell ref="WKH33:WKN33"/>
    <mergeCell ref="WKO33:WKU33"/>
    <mergeCell ref="WKV33:WLB33"/>
    <mergeCell ref="WLC33:WLI33"/>
    <mergeCell ref="WLJ33:WLP33"/>
    <mergeCell ref="WLQ33:WLW33"/>
    <mergeCell ref="WIR33:WIX33"/>
    <mergeCell ref="WIY33:WJE33"/>
    <mergeCell ref="WJF33:WJL33"/>
    <mergeCell ref="WJM33:WJS33"/>
    <mergeCell ref="WJT33:WJZ33"/>
    <mergeCell ref="WKA33:WKG33"/>
    <mergeCell ref="WHB33:WHH33"/>
    <mergeCell ref="WHI33:WHO33"/>
    <mergeCell ref="WHP33:WHV33"/>
    <mergeCell ref="WHW33:WIC33"/>
    <mergeCell ref="WID33:WIJ33"/>
    <mergeCell ref="WIK33:WIQ33"/>
    <mergeCell ref="WFL33:WFR33"/>
    <mergeCell ref="WFS33:WFY33"/>
    <mergeCell ref="WFZ33:WGF33"/>
    <mergeCell ref="WGG33:WGM33"/>
    <mergeCell ref="WGN33:WGT33"/>
    <mergeCell ref="WGU33:WHA33"/>
    <mergeCell ref="WDV33:WEB33"/>
    <mergeCell ref="WEC33:WEI33"/>
    <mergeCell ref="WEJ33:WEP33"/>
    <mergeCell ref="WEQ33:WEW33"/>
    <mergeCell ref="WEX33:WFD33"/>
    <mergeCell ref="WFE33:WFK33"/>
    <mergeCell ref="WCF33:WCL33"/>
    <mergeCell ref="WCM33:WCS33"/>
    <mergeCell ref="WCT33:WCZ33"/>
    <mergeCell ref="WDA33:WDG33"/>
    <mergeCell ref="WDH33:WDN33"/>
    <mergeCell ref="WDO33:WDU33"/>
    <mergeCell ref="WAP33:WAV33"/>
    <mergeCell ref="WAW33:WBC33"/>
    <mergeCell ref="WBD33:WBJ33"/>
    <mergeCell ref="WBK33:WBQ33"/>
    <mergeCell ref="WBR33:WBX33"/>
    <mergeCell ref="WBY33:WCE33"/>
    <mergeCell ref="VYZ33:VZF33"/>
    <mergeCell ref="VZG33:VZM33"/>
    <mergeCell ref="VZN33:VZT33"/>
    <mergeCell ref="VZU33:WAA33"/>
    <mergeCell ref="WAB33:WAH33"/>
    <mergeCell ref="WAI33:WAO33"/>
    <mergeCell ref="VXJ33:VXP33"/>
    <mergeCell ref="VXQ33:VXW33"/>
    <mergeCell ref="VXX33:VYD33"/>
    <mergeCell ref="VYE33:VYK33"/>
    <mergeCell ref="VYL33:VYR33"/>
    <mergeCell ref="VYS33:VYY33"/>
    <mergeCell ref="VVT33:VVZ33"/>
    <mergeCell ref="VWA33:VWG33"/>
    <mergeCell ref="VWH33:VWN33"/>
    <mergeCell ref="VWO33:VWU33"/>
    <mergeCell ref="VWV33:VXB33"/>
    <mergeCell ref="VXC33:VXI33"/>
    <mergeCell ref="VUD33:VUJ33"/>
    <mergeCell ref="VUK33:VUQ33"/>
    <mergeCell ref="VUR33:VUX33"/>
    <mergeCell ref="VUY33:VVE33"/>
    <mergeCell ref="VVF33:VVL33"/>
    <mergeCell ref="VVM33:VVS33"/>
    <mergeCell ref="VSN33:VST33"/>
    <mergeCell ref="VSU33:VTA33"/>
    <mergeCell ref="VTB33:VTH33"/>
    <mergeCell ref="VTI33:VTO33"/>
    <mergeCell ref="VTP33:VTV33"/>
    <mergeCell ref="VTW33:VUC33"/>
    <mergeCell ref="VQX33:VRD33"/>
    <mergeCell ref="VRE33:VRK33"/>
    <mergeCell ref="VRL33:VRR33"/>
    <mergeCell ref="VRS33:VRY33"/>
    <mergeCell ref="VRZ33:VSF33"/>
    <mergeCell ref="VSG33:VSM33"/>
    <mergeCell ref="VPH33:VPN33"/>
    <mergeCell ref="VPO33:VPU33"/>
    <mergeCell ref="VPV33:VQB33"/>
    <mergeCell ref="VQC33:VQI33"/>
    <mergeCell ref="VQJ33:VQP33"/>
    <mergeCell ref="VQQ33:VQW33"/>
    <mergeCell ref="VNR33:VNX33"/>
    <mergeCell ref="VNY33:VOE33"/>
    <mergeCell ref="VOF33:VOL33"/>
    <mergeCell ref="VOM33:VOS33"/>
    <mergeCell ref="VOT33:VOZ33"/>
    <mergeCell ref="VPA33:VPG33"/>
    <mergeCell ref="VMB33:VMH33"/>
    <mergeCell ref="VMI33:VMO33"/>
    <mergeCell ref="VMP33:VMV33"/>
    <mergeCell ref="VMW33:VNC33"/>
    <mergeCell ref="VND33:VNJ33"/>
    <mergeCell ref="VNK33:VNQ33"/>
    <mergeCell ref="VKL33:VKR33"/>
    <mergeCell ref="VKS33:VKY33"/>
    <mergeCell ref="VKZ33:VLF33"/>
    <mergeCell ref="VLG33:VLM33"/>
    <mergeCell ref="VLN33:VLT33"/>
    <mergeCell ref="VLU33:VMA33"/>
    <mergeCell ref="VIV33:VJB33"/>
    <mergeCell ref="VJC33:VJI33"/>
    <mergeCell ref="VJJ33:VJP33"/>
    <mergeCell ref="VJQ33:VJW33"/>
    <mergeCell ref="VJX33:VKD33"/>
    <mergeCell ref="VKE33:VKK33"/>
    <mergeCell ref="VHF33:VHL33"/>
    <mergeCell ref="VHM33:VHS33"/>
    <mergeCell ref="VHT33:VHZ33"/>
    <mergeCell ref="VIA33:VIG33"/>
    <mergeCell ref="VIH33:VIN33"/>
    <mergeCell ref="VIO33:VIU33"/>
    <mergeCell ref="VFP33:VFV33"/>
    <mergeCell ref="VFW33:VGC33"/>
    <mergeCell ref="VGD33:VGJ33"/>
    <mergeCell ref="VGK33:VGQ33"/>
    <mergeCell ref="VGR33:VGX33"/>
    <mergeCell ref="VGY33:VHE33"/>
    <mergeCell ref="VDZ33:VEF33"/>
    <mergeCell ref="VEG33:VEM33"/>
    <mergeCell ref="VEN33:VET33"/>
    <mergeCell ref="VEU33:VFA33"/>
    <mergeCell ref="VFB33:VFH33"/>
    <mergeCell ref="VFI33:VFO33"/>
    <mergeCell ref="VCJ33:VCP33"/>
    <mergeCell ref="VCQ33:VCW33"/>
    <mergeCell ref="VCX33:VDD33"/>
    <mergeCell ref="VDE33:VDK33"/>
    <mergeCell ref="VDL33:VDR33"/>
    <mergeCell ref="VDS33:VDY33"/>
    <mergeCell ref="VAT33:VAZ33"/>
    <mergeCell ref="VBA33:VBG33"/>
    <mergeCell ref="VBH33:VBN33"/>
    <mergeCell ref="VBO33:VBU33"/>
    <mergeCell ref="VBV33:VCB33"/>
    <mergeCell ref="VCC33:VCI33"/>
    <mergeCell ref="UZD33:UZJ33"/>
    <mergeCell ref="UZK33:UZQ33"/>
    <mergeCell ref="UZR33:UZX33"/>
    <mergeCell ref="UZY33:VAE33"/>
    <mergeCell ref="VAF33:VAL33"/>
    <mergeCell ref="VAM33:VAS33"/>
    <mergeCell ref="UXN33:UXT33"/>
    <mergeCell ref="UXU33:UYA33"/>
    <mergeCell ref="UYB33:UYH33"/>
    <mergeCell ref="UYI33:UYO33"/>
    <mergeCell ref="UYP33:UYV33"/>
    <mergeCell ref="UYW33:UZC33"/>
    <mergeCell ref="UVX33:UWD33"/>
    <mergeCell ref="UWE33:UWK33"/>
    <mergeCell ref="UWL33:UWR33"/>
    <mergeCell ref="UWS33:UWY33"/>
    <mergeCell ref="UWZ33:UXF33"/>
    <mergeCell ref="UXG33:UXM33"/>
    <mergeCell ref="UUH33:UUN33"/>
    <mergeCell ref="UUO33:UUU33"/>
    <mergeCell ref="UUV33:UVB33"/>
    <mergeCell ref="UVC33:UVI33"/>
    <mergeCell ref="UVJ33:UVP33"/>
    <mergeCell ref="UVQ33:UVW33"/>
    <mergeCell ref="USR33:USX33"/>
    <mergeCell ref="USY33:UTE33"/>
    <mergeCell ref="UTF33:UTL33"/>
    <mergeCell ref="UTM33:UTS33"/>
    <mergeCell ref="UTT33:UTZ33"/>
    <mergeCell ref="UUA33:UUG33"/>
    <mergeCell ref="URB33:URH33"/>
    <mergeCell ref="URI33:URO33"/>
    <mergeCell ref="URP33:URV33"/>
    <mergeCell ref="URW33:USC33"/>
    <mergeCell ref="USD33:USJ33"/>
    <mergeCell ref="USK33:USQ33"/>
    <mergeCell ref="UPL33:UPR33"/>
    <mergeCell ref="UPS33:UPY33"/>
    <mergeCell ref="UPZ33:UQF33"/>
    <mergeCell ref="UQG33:UQM33"/>
    <mergeCell ref="UQN33:UQT33"/>
    <mergeCell ref="UQU33:URA33"/>
    <mergeCell ref="UNV33:UOB33"/>
    <mergeCell ref="UOC33:UOI33"/>
    <mergeCell ref="UOJ33:UOP33"/>
    <mergeCell ref="UOQ33:UOW33"/>
    <mergeCell ref="UOX33:UPD33"/>
    <mergeCell ref="UPE33:UPK33"/>
    <mergeCell ref="UMF33:UML33"/>
    <mergeCell ref="UMM33:UMS33"/>
    <mergeCell ref="UMT33:UMZ33"/>
    <mergeCell ref="UNA33:UNG33"/>
    <mergeCell ref="UNH33:UNN33"/>
    <mergeCell ref="UNO33:UNU33"/>
    <mergeCell ref="UKP33:UKV33"/>
    <mergeCell ref="UKW33:ULC33"/>
    <mergeCell ref="ULD33:ULJ33"/>
    <mergeCell ref="ULK33:ULQ33"/>
    <mergeCell ref="ULR33:ULX33"/>
    <mergeCell ref="ULY33:UME33"/>
    <mergeCell ref="UIZ33:UJF33"/>
    <mergeCell ref="UJG33:UJM33"/>
    <mergeCell ref="UJN33:UJT33"/>
    <mergeCell ref="UJU33:UKA33"/>
    <mergeCell ref="UKB33:UKH33"/>
    <mergeCell ref="UKI33:UKO33"/>
    <mergeCell ref="UHJ33:UHP33"/>
    <mergeCell ref="UHQ33:UHW33"/>
    <mergeCell ref="UHX33:UID33"/>
    <mergeCell ref="UIE33:UIK33"/>
    <mergeCell ref="UIL33:UIR33"/>
    <mergeCell ref="UIS33:UIY33"/>
    <mergeCell ref="UFT33:UFZ33"/>
    <mergeCell ref="UGA33:UGG33"/>
    <mergeCell ref="UGH33:UGN33"/>
    <mergeCell ref="UGO33:UGU33"/>
    <mergeCell ref="UGV33:UHB33"/>
    <mergeCell ref="UHC33:UHI33"/>
    <mergeCell ref="UED33:UEJ33"/>
    <mergeCell ref="UEK33:UEQ33"/>
    <mergeCell ref="UER33:UEX33"/>
    <mergeCell ref="UEY33:UFE33"/>
    <mergeCell ref="UFF33:UFL33"/>
    <mergeCell ref="UFM33:UFS33"/>
    <mergeCell ref="UCN33:UCT33"/>
    <mergeCell ref="UCU33:UDA33"/>
    <mergeCell ref="UDB33:UDH33"/>
    <mergeCell ref="UDI33:UDO33"/>
    <mergeCell ref="UDP33:UDV33"/>
    <mergeCell ref="UDW33:UEC33"/>
    <mergeCell ref="UAX33:UBD33"/>
    <mergeCell ref="UBE33:UBK33"/>
    <mergeCell ref="UBL33:UBR33"/>
    <mergeCell ref="UBS33:UBY33"/>
    <mergeCell ref="UBZ33:UCF33"/>
    <mergeCell ref="UCG33:UCM33"/>
    <mergeCell ref="TZH33:TZN33"/>
    <mergeCell ref="TZO33:TZU33"/>
    <mergeCell ref="TZV33:UAB33"/>
    <mergeCell ref="UAC33:UAI33"/>
    <mergeCell ref="UAJ33:UAP33"/>
    <mergeCell ref="UAQ33:UAW33"/>
    <mergeCell ref="TXR33:TXX33"/>
    <mergeCell ref="TXY33:TYE33"/>
    <mergeCell ref="TYF33:TYL33"/>
    <mergeCell ref="TYM33:TYS33"/>
    <mergeCell ref="TYT33:TYZ33"/>
    <mergeCell ref="TZA33:TZG33"/>
    <mergeCell ref="TWB33:TWH33"/>
    <mergeCell ref="TWI33:TWO33"/>
    <mergeCell ref="TWP33:TWV33"/>
    <mergeCell ref="TWW33:TXC33"/>
    <mergeCell ref="TXD33:TXJ33"/>
    <mergeCell ref="TXK33:TXQ33"/>
    <mergeCell ref="TUL33:TUR33"/>
    <mergeCell ref="TUS33:TUY33"/>
    <mergeCell ref="TUZ33:TVF33"/>
    <mergeCell ref="TVG33:TVM33"/>
    <mergeCell ref="TVN33:TVT33"/>
    <mergeCell ref="TVU33:TWA33"/>
    <mergeCell ref="TSV33:TTB33"/>
    <mergeCell ref="TTC33:TTI33"/>
    <mergeCell ref="TTJ33:TTP33"/>
    <mergeCell ref="TTQ33:TTW33"/>
    <mergeCell ref="TTX33:TUD33"/>
    <mergeCell ref="TUE33:TUK33"/>
    <mergeCell ref="TRF33:TRL33"/>
    <mergeCell ref="TRM33:TRS33"/>
    <mergeCell ref="TRT33:TRZ33"/>
    <mergeCell ref="TSA33:TSG33"/>
    <mergeCell ref="TSH33:TSN33"/>
    <mergeCell ref="TSO33:TSU33"/>
    <mergeCell ref="TPP33:TPV33"/>
    <mergeCell ref="TPW33:TQC33"/>
    <mergeCell ref="TQD33:TQJ33"/>
    <mergeCell ref="TQK33:TQQ33"/>
    <mergeCell ref="TQR33:TQX33"/>
    <mergeCell ref="TQY33:TRE33"/>
    <mergeCell ref="TNZ33:TOF33"/>
    <mergeCell ref="TOG33:TOM33"/>
    <mergeCell ref="TON33:TOT33"/>
    <mergeCell ref="TOU33:TPA33"/>
    <mergeCell ref="TPB33:TPH33"/>
    <mergeCell ref="TPI33:TPO33"/>
    <mergeCell ref="TMJ33:TMP33"/>
    <mergeCell ref="TMQ33:TMW33"/>
    <mergeCell ref="TMX33:TND33"/>
    <mergeCell ref="TNE33:TNK33"/>
    <mergeCell ref="TNL33:TNR33"/>
    <mergeCell ref="TNS33:TNY33"/>
    <mergeCell ref="TKT33:TKZ33"/>
    <mergeCell ref="TLA33:TLG33"/>
    <mergeCell ref="TLH33:TLN33"/>
    <mergeCell ref="TLO33:TLU33"/>
    <mergeCell ref="TLV33:TMB33"/>
    <mergeCell ref="TMC33:TMI33"/>
    <mergeCell ref="TJD33:TJJ33"/>
    <mergeCell ref="TJK33:TJQ33"/>
    <mergeCell ref="TJR33:TJX33"/>
    <mergeCell ref="TJY33:TKE33"/>
    <mergeCell ref="TKF33:TKL33"/>
    <mergeCell ref="TKM33:TKS33"/>
    <mergeCell ref="THN33:THT33"/>
    <mergeCell ref="THU33:TIA33"/>
    <mergeCell ref="TIB33:TIH33"/>
    <mergeCell ref="TII33:TIO33"/>
    <mergeCell ref="TIP33:TIV33"/>
    <mergeCell ref="TIW33:TJC33"/>
    <mergeCell ref="TFX33:TGD33"/>
    <mergeCell ref="TGE33:TGK33"/>
    <mergeCell ref="TGL33:TGR33"/>
    <mergeCell ref="TGS33:TGY33"/>
    <mergeCell ref="TGZ33:THF33"/>
    <mergeCell ref="THG33:THM33"/>
    <mergeCell ref="TEH33:TEN33"/>
    <mergeCell ref="TEO33:TEU33"/>
    <mergeCell ref="TEV33:TFB33"/>
    <mergeCell ref="TFC33:TFI33"/>
    <mergeCell ref="TFJ33:TFP33"/>
    <mergeCell ref="TFQ33:TFW33"/>
    <mergeCell ref="TCR33:TCX33"/>
    <mergeCell ref="TCY33:TDE33"/>
    <mergeCell ref="TDF33:TDL33"/>
    <mergeCell ref="TDM33:TDS33"/>
    <mergeCell ref="TDT33:TDZ33"/>
    <mergeCell ref="TEA33:TEG33"/>
    <mergeCell ref="TBB33:TBH33"/>
    <mergeCell ref="TBI33:TBO33"/>
    <mergeCell ref="TBP33:TBV33"/>
    <mergeCell ref="TBW33:TCC33"/>
    <mergeCell ref="TCD33:TCJ33"/>
    <mergeCell ref="TCK33:TCQ33"/>
    <mergeCell ref="SZL33:SZR33"/>
    <mergeCell ref="SZS33:SZY33"/>
    <mergeCell ref="SZZ33:TAF33"/>
    <mergeCell ref="TAG33:TAM33"/>
    <mergeCell ref="TAN33:TAT33"/>
    <mergeCell ref="TAU33:TBA33"/>
    <mergeCell ref="SXV33:SYB33"/>
    <mergeCell ref="SYC33:SYI33"/>
    <mergeCell ref="SYJ33:SYP33"/>
    <mergeCell ref="SYQ33:SYW33"/>
    <mergeCell ref="SYX33:SZD33"/>
    <mergeCell ref="SZE33:SZK33"/>
    <mergeCell ref="SWF33:SWL33"/>
    <mergeCell ref="SWM33:SWS33"/>
    <mergeCell ref="SWT33:SWZ33"/>
    <mergeCell ref="SXA33:SXG33"/>
    <mergeCell ref="SXH33:SXN33"/>
    <mergeCell ref="SXO33:SXU33"/>
    <mergeCell ref="SUP33:SUV33"/>
    <mergeCell ref="SUW33:SVC33"/>
    <mergeCell ref="SVD33:SVJ33"/>
    <mergeCell ref="SVK33:SVQ33"/>
    <mergeCell ref="SVR33:SVX33"/>
    <mergeCell ref="SVY33:SWE33"/>
    <mergeCell ref="SSZ33:STF33"/>
    <mergeCell ref="STG33:STM33"/>
    <mergeCell ref="STN33:STT33"/>
    <mergeCell ref="STU33:SUA33"/>
    <mergeCell ref="SUB33:SUH33"/>
    <mergeCell ref="SUI33:SUO33"/>
    <mergeCell ref="SRJ33:SRP33"/>
    <mergeCell ref="SRQ33:SRW33"/>
    <mergeCell ref="SRX33:SSD33"/>
    <mergeCell ref="SSE33:SSK33"/>
    <mergeCell ref="SSL33:SSR33"/>
    <mergeCell ref="SSS33:SSY33"/>
    <mergeCell ref="SPT33:SPZ33"/>
    <mergeCell ref="SQA33:SQG33"/>
    <mergeCell ref="SQH33:SQN33"/>
    <mergeCell ref="SQO33:SQU33"/>
    <mergeCell ref="SQV33:SRB33"/>
    <mergeCell ref="SRC33:SRI33"/>
    <mergeCell ref="SOD33:SOJ33"/>
    <mergeCell ref="SOK33:SOQ33"/>
    <mergeCell ref="SOR33:SOX33"/>
    <mergeCell ref="SOY33:SPE33"/>
    <mergeCell ref="SPF33:SPL33"/>
    <mergeCell ref="SPM33:SPS33"/>
    <mergeCell ref="SMN33:SMT33"/>
    <mergeCell ref="SMU33:SNA33"/>
    <mergeCell ref="SNB33:SNH33"/>
    <mergeCell ref="SNI33:SNO33"/>
    <mergeCell ref="SNP33:SNV33"/>
    <mergeCell ref="SNW33:SOC33"/>
    <mergeCell ref="SKX33:SLD33"/>
    <mergeCell ref="SLE33:SLK33"/>
    <mergeCell ref="SLL33:SLR33"/>
    <mergeCell ref="SLS33:SLY33"/>
    <mergeCell ref="SLZ33:SMF33"/>
    <mergeCell ref="SMG33:SMM33"/>
    <mergeCell ref="SJH33:SJN33"/>
    <mergeCell ref="SJO33:SJU33"/>
    <mergeCell ref="SJV33:SKB33"/>
    <mergeCell ref="SKC33:SKI33"/>
    <mergeCell ref="SKJ33:SKP33"/>
    <mergeCell ref="SKQ33:SKW33"/>
    <mergeCell ref="SHR33:SHX33"/>
    <mergeCell ref="SHY33:SIE33"/>
    <mergeCell ref="SIF33:SIL33"/>
    <mergeCell ref="SIM33:SIS33"/>
    <mergeCell ref="SIT33:SIZ33"/>
    <mergeCell ref="SJA33:SJG33"/>
    <mergeCell ref="SGB33:SGH33"/>
    <mergeCell ref="SGI33:SGO33"/>
    <mergeCell ref="SGP33:SGV33"/>
    <mergeCell ref="SGW33:SHC33"/>
    <mergeCell ref="SHD33:SHJ33"/>
    <mergeCell ref="SHK33:SHQ33"/>
    <mergeCell ref="SEL33:SER33"/>
    <mergeCell ref="SES33:SEY33"/>
    <mergeCell ref="SEZ33:SFF33"/>
    <mergeCell ref="SFG33:SFM33"/>
    <mergeCell ref="SFN33:SFT33"/>
    <mergeCell ref="SFU33:SGA33"/>
    <mergeCell ref="SCV33:SDB33"/>
    <mergeCell ref="SDC33:SDI33"/>
    <mergeCell ref="SDJ33:SDP33"/>
    <mergeCell ref="SDQ33:SDW33"/>
    <mergeCell ref="SDX33:SED33"/>
    <mergeCell ref="SEE33:SEK33"/>
    <mergeCell ref="SBF33:SBL33"/>
    <mergeCell ref="SBM33:SBS33"/>
    <mergeCell ref="SBT33:SBZ33"/>
    <mergeCell ref="SCA33:SCG33"/>
    <mergeCell ref="SCH33:SCN33"/>
    <mergeCell ref="SCO33:SCU33"/>
    <mergeCell ref="RZP33:RZV33"/>
    <mergeCell ref="RZW33:SAC33"/>
    <mergeCell ref="SAD33:SAJ33"/>
    <mergeCell ref="SAK33:SAQ33"/>
    <mergeCell ref="SAR33:SAX33"/>
    <mergeCell ref="SAY33:SBE33"/>
    <mergeCell ref="RXZ33:RYF33"/>
    <mergeCell ref="RYG33:RYM33"/>
    <mergeCell ref="RYN33:RYT33"/>
    <mergeCell ref="RYU33:RZA33"/>
    <mergeCell ref="RZB33:RZH33"/>
    <mergeCell ref="RZI33:RZO33"/>
    <mergeCell ref="RWJ33:RWP33"/>
    <mergeCell ref="RWQ33:RWW33"/>
    <mergeCell ref="RWX33:RXD33"/>
    <mergeCell ref="RXE33:RXK33"/>
    <mergeCell ref="RXL33:RXR33"/>
    <mergeCell ref="RXS33:RXY33"/>
    <mergeCell ref="RUT33:RUZ33"/>
    <mergeCell ref="RVA33:RVG33"/>
    <mergeCell ref="RVH33:RVN33"/>
    <mergeCell ref="RVO33:RVU33"/>
    <mergeCell ref="RVV33:RWB33"/>
    <mergeCell ref="RWC33:RWI33"/>
    <mergeCell ref="RTD33:RTJ33"/>
    <mergeCell ref="RTK33:RTQ33"/>
    <mergeCell ref="RTR33:RTX33"/>
    <mergeCell ref="RTY33:RUE33"/>
    <mergeCell ref="RUF33:RUL33"/>
    <mergeCell ref="RUM33:RUS33"/>
    <mergeCell ref="RRN33:RRT33"/>
    <mergeCell ref="RRU33:RSA33"/>
    <mergeCell ref="RSB33:RSH33"/>
    <mergeCell ref="RSI33:RSO33"/>
    <mergeCell ref="RSP33:RSV33"/>
    <mergeCell ref="RSW33:RTC33"/>
    <mergeCell ref="RPX33:RQD33"/>
    <mergeCell ref="RQE33:RQK33"/>
    <mergeCell ref="RQL33:RQR33"/>
    <mergeCell ref="RQS33:RQY33"/>
    <mergeCell ref="RQZ33:RRF33"/>
    <mergeCell ref="RRG33:RRM33"/>
    <mergeCell ref="ROH33:RON33"/>
    <mergeCell ref="ROO33:ROU33"/>
    <mergeCell ref="ROV33:RPB33"/>
    <mergeCell ref="RPC33:RPI33"/>
    <mergeCell ref="RPJ33:RPP33"/>
    <mergeCell ref="RPQ33:RPW33"/>
    <mergeCell ref="RMR33:RMX33"/>
    <mergeCell ref="RMY33:RNE33"/>
    <mergeCell ref="RNF33:RNL33"/>
    <mergeCell ref="RNM33:RNS33"/>
    <mergeCell ref="RNT33:RNZ33"/>
    <mergeCell ref="ROA33:ROG33"/>
    <mergeCell ref="RLB33:RLH33"/>
    <mergeCell ref="RLI33:RLO33"/>
    <mergeCell ref="RLP33:RLV33"/>
    <mergeCell ref="RLW33:RMC33"/>
    <mergeCell ref="RMD33:RMJ33"/>
    <mergeCell ref="RMK33:RMQ33"/>
    <mergeCell ref="RJL33:RJR33"/>
    <mergeCell ref="RJS33:RJY33"/>
    <mergeCell ref="RJZ33:RKF33"/>
    <mergeCell ref="RKG33:RKM33"/>
    <mergeCell ref="RKN33:RKT33"/>
    <mergeCell ref="RKU33:RLA33"/>
    <mergeCell ref="RHV33:RIB33"/>
    <mergeCell ref="RIC33:RII33"/>
    <mergeCell ref="RIJ33:RIP33"/>
    <mergeCell ref="RIQ33:RIW33"/>
    <mergeCell ref="RIX33:RJD33"/>
    <mergeCell ref="RJE33:RJK33"/>
    <mergeCell ref="RGF33:RGL33"/>
    <mergeCell ref="RGM33:RGS33"/>
    <mergeCell ref="RGT33:RGZ33"/>
    <mergeCell ref="RHA33:RHG33"/>
    <mergeCell ref="RHH33:RHN33"/>
    <mergeCell ref="RHO33:RHU33"/>
    <mergeCell ref="REP33:REV33"/>
    <mergeCell ref="REW33:RFC33"/>
    <mergeCell ref="RFD33:RFJ33"/>
    <mergeCell ref="RFK33:RFQ33"/>
    <mergeCell ref="RFR33:RFX33"/>
    <mergeCell ref="RFY33:RGE33"/>
    <mergeCell ref="RCZ33:RDF33"/>
    <mergeCell ref="RDG33:RDM33"/>
    <mergeCell ref="RDN33:RDT33"/>
    <mergeCell ref="RDU33:REA33"/>
    <mergeCell ref="REB33:REH33"/>
    <mergeCell ref="REI33:REO33"/>
    <mergeCell ref="RBJ33:RBP33"/>
    <mergeCell ref="RBQ33:RBW33"/>
    <mergeCell ref="RBX33:RCD33"/>
    <mergeCell ref="RCE33:RCK33"/>
    <mergeCell ref="RCL33:RCR33"/>
    <mergeCell ref="RCS33:RCY33"/>
    <mergeCell ref="QZT33:QZZ33"/>
    <mergeCell ref="RAA33:RAG33"/>
    <mergeCell ref="RAH33:RAN33"/>
    <mergeCell ref="RAO33:RAU33"/>
    <mergeCell ref="RAV33:RBB33"/>
    <mergeCell ref="RBC33:RBI33"/>
    <mergeCell ref="QYD33:QYJ33"/>
    <mergeCell ref="QYK33:QYQ33"/>
    <mergeCell ref="QYR33:QYX33"/>
    <mergeCell ref="QYY33:QZE33"/>
    <mergeCell ref="QZF33:QZL33"/>
    <mergeCell ref="QZM33:QZS33"/>
    <mergeCell ref="QWN33:QWT33"/>
    <mergeCell ref="QWU33:QXA33"/>
    <mergeCell ref="QXB33:QXH33"/>
    <mergeCell ref="QXI33:QXO33"/>
    <mergeCell ref="QXP33:QXV33"/>
    <mergeCell ref="QXW33:QYC33"/>
    <mergeCell ref="QUX33:QVD33"/>
    <mergeCell ref="QVE33:QVK33"/>
    <mergeCell ref="QVL33:QVR33"/>
    <mergeCell ref="QVS33:QVY33"/>
    <mergeCell ref="QVZ33:QWF33"/>
    <mergeCell ref="QWG33:QWM33"/>
    <mergeCell ref="QTH33:QTN33"/>
    <mergeCell ref="QTO33:QTU33"/>
    <mergeCell ref="QTV33:QUB33"/>
    <mergeCell ref="QUC33:QUI33"/>
    <mergeCell ref="QUJ33:QUP33"/>
    <mergeCell ref="QUQ33:QUW33"/>
    <mergeCell ref="QRR33:QRX33"/>
    <mergeCell ref="QRY33:QSE33"/>
    <mergeCell ref="QSF33:QSL33"/>
    <mergeCell ref="QSM33:QSS33"/>
    <mergeCell ref="QST33:QSZ33"/>
    <mergeCell ref="QTA33:QTG33"/>
    <mergeCell ref="QQB33:QQH33"/>
    <mergeCell ref="QQI33:QQO33"/>
    <mergeCell ref="QQP33:QQV33"/>
    <mergeCell ref="QQW33:QRC33"/>
    <mergeCell ref="QRD33:QRJ33"/>
    <mergeCell ref="QRK33:QRQ33"/>
    <mergeCell ref="QOL33:QOR33"/>
    <mergeCell ref="QOS33:QOY33"/>
    <mergeCell ref="QOZ33:QPF33"/>
    <mergeCell ref="QPG33:QPM33"/>
    <mergeCell ref="QPN33:QPT33"/>
    <mergeCell ref="QPU33:QQA33"/>
    <mergeCell ref="QMV33:QNB33"/>
    <mergeCell ref="QNC33:QNI33"/>
    <mergeCell ref="QNJ33:QNP33"/>
    <mergeCell ref="QNQ33:QNW33"/>
    <mergeCell ref="QNX33:QOD33"/>
    <mergeCell ref="QOE33:QOK33"/>
    <mergeCell ref="QLF33:QLL33"/>
    <mergeCell ref="QLM33:QLS33"/>
    <mergeCell ref="QLT33:QLZ33"/>
    <mergeCell ref="QMA33:QMG33"/>
    <mergeCell ref="QMH33:QMN33"/>
    <mergeCell ref="QMO33:QMU33"/>
    <mergeCell ref="QJP33:QJV33"/>
    <mergeCell ref="QJW33:QKC33"/>
    <mergeCell ref="QKD33:QKJ33"/>
    <mergeCell ref="QKK33:QKQ33"/>
    <mergeCell ref="QKR33:QKX33"/>
    <mergeCell ref="QKY33:QLE33"/>
    <mergeCell ref="QHZ33:QIF33"/>
    <mergeCell ref="QIG33:QIM33"/>
    <mergeCell ref="QIN33:QIT33"/>
    <mergeCell ref="QIU33:QJA33"/>
    <mergeCell ref="QJB33:QJH33"/>
    <mergeCell ref="QJI33:QJO33"/>
    <mergeCell ref="QGJ33:QGP33"/>
    <mergeCell ref="QGQ33:QGW33"/>
    <mergeCell ref="QGX33:QHD33"/>
    <mergeCell ref="QHE33:QHK33"/>
    <mergeCell ref="QHL33:QHR33"/>
    <mergeCell ref="QHS33:QHY33"/>
    <mergeCell ref="QET33:QEZ33"/>
    <mergeCell ref="QFA33:QFG33"/>
    <mergeCell ref="QFH33:QFN33"/>
    <mergeCell ref="QFO33:QFU33"/>
    <mergeCell ref="QFV33:QGB33"/>
    <mergeCell ref="QGC33:QGI33"/>
    <mergeCell ref="QDD33:QDJ33"/>
    <mergeCell ref="QDK33:QDQ33"/>
    <mergeCell ref="QDR33:QDX33"/>
    <mergeCell ref="QDY33:QEE33"/>
    <mergeCell ref="QEF33:QEL33"/>
    <mergeCell ref="QEM33:QES33"/>
    <mergeCell ref="QBN33:QBT33"/>
    <mergeCell ref="QBU33:QCA33"/>
    <mergeCell ref="QCB33:QCH33"/>
    <mergeCell ref="QCI33:QCO33"/>
    <mergeCell ref="QCP33:QCV33"/>
    <mergeCell ref="QCW33:QDC33"/>
    <mergeCell ref="PZX33:QAD33"/>
    <mergeCell ref="QAE33:QAK33"/>
    <mergeCell ref="QAL33:QAR33"/>
    <mergeCell ref="QAS33:QAY33"/>
    <mergeCell ref="QAZ33:QBF33"/>
    <mergeCell ref="QBG33:QBM33"/>
    <mergeCell ref="PYH33:PYN33"/>
    <mergeCell ref="PYO33:PYU33"/>
    <mergeCell ref="PYV33:PZB33"/>
    <mergeCell ref="PZC33:PZI33"/>
    <mergeCell ref="PZJ33:PZP33"/>
    <mergeCell ref="PZQ33:PZW33"/>
    <mergeCell ref="PWR33:PWX33"/>
    <mergeCell ref="PWY33:PXE33"/>
    <mergeCell ref="PXF33:PXL33"/>
    <mergeCell ref="PXM33:PXS33"/>
    <mergeCell ref="PXT33:PXZ33"/>
    <mergeCell ref="PYA33:PYG33"/>
    <mergeCell ref="PVB33:PVH33"/>
    <mergeCell ref="PVI33:PVO33"/>
    <mergeCell ref="PVP33:PVV33"/>
    <mergeCell ref="PVW33:PWC33"/>
    <mergeCell ref="PWD33:PWJ33"/>
    <mergeCell ref="PWK33:PWQ33"/>
    <mergeCell ref="PTL33:PTR33"/>
    <mergeCell ref="PTS33:PTY33"/>
    <mergeCell ref="PTZ33:PUF33"/>
    <mergeCell ref="PUG33:PUM33"/>
    <mergeCell ref="PUN33:PUT33"/>
    <mergeCell ref="PUU33:PVA33"/>
    <mergeCell ref="PRV33:PSB33"/>
    <mergeCell ref="PSC33:PSI33"/>
    <mergeCell ref="PSJ33:PSP33"/>
    <mergeCell ref="PSQ33:PSW33"/>
    <mergeCell ref="PSX33:PTD33"/>
    <mergeCell ref="PTE33:PTK33"/>
    <mergeCell ref="PQF33:PQL33"/>
    <mergeCell ref="PQM33:PQS33"/>
    <mergeCell ref="PQT33:PQZ33"/>
    <mergeCell ref="PRA33:PRG33"/>
    <mergeCell ref="PRH33:PRN33"/>
    <mergeCell ref="PRO33:PRU33"/>
    <mergeCell ref="POP33:POV33"/>
    <mergeCell ref="POW33:PPC33"/>
    <mergeCell ref="PPD33:PPJ33"/>
    <mergeCell ref="PPK33:PPQ33"/>
    <mergeCell ref="PPR33:PPX33"/>
    <mergeCell ref="PPY33:PQE33"/>
    <mergeCell ref="PMZ33:PNF33"/>
    <mergeCell ref="PNG33:PNM33"/>
    <mergeCell ref="PNN33:PNT33"/>
    <mergeCell ref="PNU33:POA33"/>
    <mergeCell ref="POB33:POH33"/>
    <mergeCell ref="POI33:POO33"/>
    <mergeCell ref="PLJ33:PLP33"/>
    <mergeCell ref="PLQ33:PLW33"/>
    <mergeCell ref="PLX33:PMD33"/>
    <mergeCell ref="PME33:PMK33"/>
    <mergeCell ref="PML33:PMR33"/>
    <mergeCell ref="PMS33:PMY33"/>
    <mergeCell ref="PJT33:PJZ33"/>
    <mergeCell ref="PKA33:PKG33"/>
    <mergeCell ref="PKH33:PKN33"/>
    <mergeCell ref="PKO33:PKU33"/>
    <mergeCell ref="PKV33:PLB33"/>
    <mergeCell ref="PLC33:PLI33"/>
    <mergeCell ref="PID33:PIJ33"/>
    <mergeCell ref="PIK33:PIQ33"/>
    <mergeCell ref="PIR33:PIX33"/>
    <mergeCell ref="PIY33:PJE33"/>
    <mergeCell ref="PJF33:PJL33"/>
    <mergeCell ref="PJM33:PJS33"/>
    <mergeCell ref="PGN33:PGT33"/>
    <mergeCell ref="PGU33:PHA33"/>
    <mergeCell ref="PHB33:PHH33"/>
    <mergeCell ref="PHI33:PHO33"/>
    <mergeCell ref="PHP33:PHV33"/>
    <mergeCell ref="PHW33:PIC33"/>
    <mergeCell ref="PEX33:PFD33"/>
    <mergeCell ref="PFE33:PFK33"/>
    <mergeCell ref="PFL33:PFR33"/>
    <mergeCell ref="PFS33:PFY33"/>
    <mergeCell ref="PFZ33:PGF33"/>
    <mergeCell ref="PGG33:PGM33"/>
    <mergeCell ref="PDH33:PDN33"/>
    <mergeCell ref="PDO33:PDU33"/>
    <mergeCell ref="PDV33:PEB33"/>
    <mergeCell ref="PEC33:PEI33"/>
    <mergeCell ref="PEJ33:PEP33"/>
    <mergeCell ref="PEQ33:PEW33"/>
    <mergeCell ref="PBR33:PBX33"/>
    <mergeCell ref="PBY33:PCE33"/>
    <mergeCell ref="PCF33:PCL33"/>
    <mergeCell ref="PCM33:PCS33"/>
    <mergeCell ref="PCT33:PCZ33"/>
    <mergeCell ref="PDA33:PDG33"/>
    <mergeCell ref="PAB33:PAH33"/>
    <mergeCell ref="PAI33:PAO33"/>
    <mergeCell ref="PAP33:PAV33"/>
    <mergeCell ref="PAW33:PBC33"/>
    <mergeCell ref="PBD33:PBJ33"/>
    <mergeCell ref="PBK33:PBQ33"/>
    <mergeCell ref="OYL33:OYR33"/>
    <mergeCell ref="OYS33:OYY33"/>
    <mergeCell ref="OYZ33:OZF33"/>
    <mergeCell ref="OZG33:OZM33"/>
    <mergeCell ref="OZN33:OZT33"/>
    <mergeCell ref="OZU33:PAA33"/>
    <mergeCell ref="OWV33:OXB33"/>
    <mergeCell ref="OXC33:OXI33"/>
    <mergeCell ref="OXJ33:OXP33"/>
    <mergeCell ref="OXQ33:OXW33"/>
    <mergeCell ref="OXX33:OYD33"/>
    <mergeCell ref="OYE33:OYK33"/>
    <mergeCell ref="OVF33:OVL33"/>
    <mergeCell ref="OVM33:OVS33"/>
    <mergeCell ref="OVT33:OVZ33"/>
    <mergeCell ref="OWA33:OWG33"/>
    <mergeCell ref="OWH33:OWN33"/>
    <mergeCell ref="OWO33:OWU33"/>
    <mergeCell ref="OTP33:OTV33"/>
    <mergeCell ref="OTW33:OUC33"/>
    <mergeCell ref="OUD33:OUJ33"/>
    <mergeCell ref="OUK33:OUQ33"/>
    <mergeCell ref="OUR33:OUX33"/>
    <mergeCell ref="OUY33:OVE33"/>
    <mergeCell ref="ORZ33:OSF33"/>
    <mergeCell ref="OSG33:OSM33"/>
    <mergeCell ref="OSN33:OST33"/>
    <mergeCell ref="OSU33:OTA33"/>
    <mergeCell ref="OTB33:OTH33"/>
    <mergeCell ref="OTI33:OTO33"/>
    <mergeCell ref="OQJ33:OQP33"/>
    <mergeCell ref="OQQ33:OQW33"/>
    <mergeCell ref="OQX33:ORD33"/>
    <mergeCell ref="ORE33:ORK33"/>
    <mergeCell ref="ORL33:ORR33"/>
    <mergeCell ref="ORS33:ORY33"/>
    <mergeCell ref="OOT33:OOZ33"/>
    <mergeCell ref="OPA33:OPG33"/>
    <mergeCell ref="OPH33:OPN33"/>
    <mergeCell ref="OPO33:OPU33"/>
    <mergeCell ref="OPV33:OQB33"/>
    <mergeCell ref="OQC33:OQI33"/>
    <mergeCell ref="OND33:ONJ33"/>
    <mergeCell ref="ONK33:ONQ33"/>
    <mergeCell ref="ONR33:ONX33"/>
    <mergeCell ref="ONY33:OOE33"/>
    <mergeCell ref="OOF33:OOL33"/>
    <mergeCell ref="OOM33:OOS33"/>
    <mergeCell ref="OLN33:OLT33"/>
    <mergeCell ref="OLU33:OMA33"/>
    <mergeCell ref="OMB33:OMH33"/>
    <mergeCell ref="OMI33:OMO33"/>
    <mergeCell ref="OMP33:OMV33"/>
    <mergeCell ref="OMW33:ONC33"/>
    <mergeCell ref="OJX33:OKD33"/>
    <mergeCell ref="OKE33:OKK33"/>
    <mergeCell ref="OKL33:OKR33"/>
    <mergeCell ref="OKS33:OKY33"/>
    <mergeCell ref="OKZ33:OLF33"/>
    <mergeCell ref="OLG33:OLM33"/>
    <mergeCell ref="OIH33:OIN33"/>
    <mergeCell ref="OIO33:OIU33"/>
    <mergeCell ref="OIV33:OJB33"/>
    <mergeCell ref="OJC33:OJI33"/>
    <mergeCell ref="OJJ33:OJP33"/>
    <mergeCell ref="OJQ33:OJW33"/>
    <mergeCell ref="OGR33:OGX33"/>
    <mergeCell ref="OGY33:OHE33"/>
    <mergeCell ref="OHF33:OHL33"/>
    <mergeCell ref="OHM33:OHS33"/>
    <mergeCell ref="OHT33:OHZ33"/>
    <mergeCell ref="OIA33:OIG33"/>
    <mergeCell ref="OFB33:OFH33"/>
    <mergeCell ref="OFI33:OFO33"/>
    <mergeCell ref="OFP33:OFV33"/>
    <mergeCell ref="OFW33:OGC33"/>
    <mergeCell ref="OGD33:OGJ33"/>
    <mergeCell ref="OGK33:OGQ33"/>
    <mergeCell ref="ODL33:ODR33"/>
    <mergeCell ref="ODS33:ODY33"/>
    <mergeCell ref="ODZ33:OEF33"/>
    <mergeCell ref="OEG33:OEM33"/>
    <mergeCell ref="OEN33:OET33"/>
    <mergeCell ref="OEU33:OFA33"/>
    <mergeCell ref="OBV33:OCB33"/>
    <mergeCell ref="OCC33:OCI33"/>
    <mergeCell ref="OCJ33:OCP33"/>
    <mergeCell ref="OCQ33:OCW33"/>
    <mergeCell ref="OCX33:ODD33"/>
    <mergeCell ref="ODE33:ODK33"/>
    <mergeCell ref="OAF33:OAL33"/>
    <mergeCell ref="OAM33:OAS33"/>
    <mergeCell ref="OAT33:OAZ33"/>
    <mergeCell ref="OBA33:OBG33"/>
    <mergeCell ref="OBH33:OBN33"/>
    <mergeCell ref="OBO33:OBU33"/>
    <mergeCell ref="NYP33:NYV33"/>
    <mergeCell ref="NYW33:NZC33"/>
    <mergeCell ref="NZD33:NZJ33"/>
    <mergeCell ref="NZK33:NZQ33"/>
    <mergeCell ref="NZR33:NZX33"/>
    <mergeCell ref="NZY33:OAE33"/>
    <mergeCell ref="NWZ33:NXF33"/>
    <mergeCell ref="NXG33:NXM33"/>
    <mergeCell ref="NXN33:NXT33"/>
    <mergeCell ref="NXU33:NYA33"/>
    <mergeCell ref="NYB33:NYH33"/>
    <mergeCell ref="NYI33:NYO33"/>
    <mergeCell ref="NVJ33:NVP33"/>
    <mergeCell ref="NVQ33:NVW33"/>
    <mergeCell ref="NVX33:NWD33"/>
    <mergeCell ref="NWE33:NWK33"/>
    <mergeCell ref="NWL33:NWR33"/>
    <mergeCell ref="NWS33:NWY33"/>
    <mergeCell ref="NTT33:NTZ33"/>
    <mergeCell ref="NUA33:NUG33"/>
    <mergeCell ref="NUH33:NUN33"/>
    <mergeCell ref="NUO33:NUU33"/>
    <mergeCell ref="NUV33:NVB33"/>
    <mergeCell ref="NVC33:NVI33"/>
    <mergeCell ref="NSD33:NSJ33"/>
    <mergeCell ref="NSK33:NSQ33"/>
    <mergeCell ref="NSR33:NSX33"/>
    <mergeCell ref="NSY33:NTE33"/>
    <mergeCell ref="NTF33:NTL33"/>
    <mergeCell ref="NTM33:NTS33"/>
    <mergeCell ref="NQN33:NQT33"/>
    <mergeCell ref="NQU33:NRA33"/>
    <mergeCell ref="NRB33:NRH33"/>
    <mergeCell ref="NRI33:NRO33"/>
    <mergeCell ref="NRP33:NRV33"/>
    <mergeCell ref="NRW33:NSC33"/>
    <mergeCell ref="NOX33:NPD33"/>
    <mergeCell ref="NPE33:NPK33"/>
    <mergeCell ref="NPL33:NPR33"/>
    <mergeCell ref="NPS33:NPY33"/>
    <mergeCell ref="NPZ33:NQF33"/>
    <mergeCell ref="NQG33:NQM33"/>
    <mergeCell ref="NNH33:NNN33"/>
    <mergeCell ref="NNO33:NNU33"/>
    <mergeCell ref="NNV33:NOB33"/>
    <mergeCell ref="NOC33:NOI33"/>
    <mergeCell ref="NOJ33:NOP33"/>
    <mergeCell ref="NOQ33:NOW33"/>
    <mergeCell ref="NLR33:NLX33"/>
    <mergeCell ref="NLY33:NME33"/>
    <mergeCell ref="NMF33:NML33"/>
    <mergeCell ref="NMM33:NMS33"/>
    <mergeCell ref="NMT33:NMZ33"/>
    <mergeCell ref="NNA33:NNG33"/>
    <mergeCell ref="NKB33:NKH33"/>
    <mergeCell ref="NKI33:NKO33"/>
    <mergeCell ref="NKP33:NKV33"/>
    <mergeCell ref="NKW33:NLC33"/>
    <mergeCell ref="NLD33:NLJ33"/>
    <mergeCell ref="NLK33:NLQ33"/>
    <mergeCell ref="NIL33:NIR33"/>
    <mergeCell ref="NIS33:NIY33"/>
    <mergeCell ref="NIZ33:NJF33"/>
    <mergeCell ref="NJG33:NJM33"/>
    <mergeCell ref="NJN33:NJT33"/>
    <mergeCell ref="NJU33:NKA33"/>
    <mergeCell ref="NGV33:NHB33"/>
    <mergeCell ref="NHC33:NHI33"/>
    <mergeCell ref="NHJ33:NHP33"/>
    <mergeCell ref="NHQ33:NHW33"/>
    <mergeCell ref="NHX33:NID33"/>
    <mergeCell ref="NIE33:NIK33"/>
    <mergeCell ref="NFF33:NFL33"/>
    <mergeCell ref="NFM33:NFS33"/>
    <mergeCell ref="NFT33:NFZ33"/>
    <mergeCell ref="NGA33:NGG33"/>
    <mergeCell ref="NGH33:NGN33"/>
    <mergeCell ref="NGO33:NGU33"/>
    <mergeCell ref="NDP33:NDV33"/>
    <mergeCell ref="NDW33:NEC33"/>
    <mergeCell ref="NED33:NEJ33"/>
    <mergeCell ref="NEK33:NEQ33"/>
    <mergeCell ref="NER33:NEX33"/>
    <mergeCell ref="NEY33:NFE33"/>
    <mergeCell ref="NBZ33:NCF33"/>
    <mergeCell ref="NCG33:NCM33"/>
    <mergeCell ref="NCN33:NCT33"/>
    <mergeCell ref="NCU33:NDA33"/>
    <mergeCell ref="NDB33:NDH33"/>
    <mergeCell ref="NDI33:NDO33"/>
    <mergeCell ref="NAJ33:NAP33"/>
    <mergeCell ref="NAQ33:NAW33"/>
    <mergeCell ref="NAX33:NBD33"/>
    <mergeCell ref="NBE33:NBK33"/>
    <mergeCell ref="NBL33:NBR33"/>
    <mergeCell ref="NBS33:NBY33"/>
    <mergeCell ref="MYT33:MYZ33"/>
    <mergeCell ref="MZA33:MZG33"/>
    <mergeCell ref="MZH33:MZN33"/>
    <mergeCell ref="MZO33:MZU33"/>
    <mergeCell ref="MZV33:NAB33"/>
    <mergeCell ref="NAC33:NAI33"/>
    <mergeCell ref="MXD33:MXJ33"/>
    <mergeCell ref="MXK33:MXQ33"/>
    <mergeCell ref="MXR33:MXX33"/>
    <mergeCell ref="MXY33:MYE33"/>
    <mergeCell ref="MYF33:MYL33"/>
    <mergeCell ref="MYM33:MYS33"/>
    <mergeCell ref="MVN33:MVT33"/>
    <mergeCell ref="MVU33:MWA33"/>
    <mergeCell ref="MWB33:MWH33"/>
    <mergeCell ref="MWI33:MWO33"/>
    <mergeCell ref="MWP33:MWV33"/>
    <mergeCell ref="MWW33:MXC33"/>
    <mergeCell ref="MTX33:MUD33"/>
    <mergeCell ref="MUE33:MUK33"/>
    <mergeCell ref="MUL33:MUR33"/>
    <mergeCell ref="MUS33:MUY33"/>
    <mergeCell ref="MUZ33:MVF33"/>
    <mergeCell ref="MVG33:MVM33"/>
    <mergeCell ref="MSH33:MSN33"/>
    <mergeCell ref="MSO33:MSU33"/>
    <mergeCell ref="MSV33:MTB33"/>
    <mergeCell ref="MTC33:MTI33"/>
    <mergeCell ref="MTJ33:MTP33"/>
    <mergeCell ref="MTQ33:MTW33"/>
    <mergeCell ref="MQR33:MQX33"/>
    <mergeCell ref="MQY33:MRE33"/>
    <mergeCell ref="MRF33:MRL33"/>
    <mergeCell ref="MRM33:MRS33"/>
    <mergeCell ref="MRT33:MRZ33"/>
    <mergeCell ref="MSA33:MSG33"/>
    <mergeCell ref="MPB33:MPH33"/>
    <mergeCell ref="MPI33:MPO33"/>
    <mergeCell ref="MPP33:MPV33"/>
    <mergeCell ref="MPW33:MQC33"/>
    <mergeCell ref="MQD33:MQJ33"/>
    <mergeCell ref="MQK33:MQQ33"/>
    <mergeCell ref="MNL33:MNR33"/>
    <mergeCell ref="MNS33:MNY33"/>
    <mergeCell ref="MNZ33:MOF33"/>
    <mergeCell ref="MOG33:MOM33"/>
    <mergeCell ref="MON33:MOT33"/>
    <mergeCell ref="MOU33:MPA33"/>
    <mergeCell ref="MLV33:MMB33"/>
    <mergeCell ref="MMC33:MMI33"/>
    <mergeCell ref="MMJ33:MMP33"/>
    <mergeCell ref="MMQ33:MMW33"/>
    <mergeCell ref="MMX33:MND33"/>
    <mergeCell ref="MNE33:MNK33"/>
    <mergeCell ref="MKF33:MKL33"/>
    <mergeCell ref="MKM33:MKS33"/>
    <mergeCell ref="MKT33:MKZ33"/>
    <mergeCell ref="MLA33:MLG33"/>
    <mergeCell ref="MLH33:MLN33"/>
    <mergeCell ref="MLO33:MLU33"/>
    <mergeCell ref="MIP33:MIV33"/>
    <mergeCell ref="MIW33:MJC33"/>
    <mergeCell ref="MJD33:MJJ33"/>
    <mergeCell ref="MJK33:MJQ33"/>
    <mergeCell ref="MJR33:MJX33"/>
    <mergeCell ref="MJY33:MKE33"/>
    <mergeCell ref="MGZ33:MHF33"/>
    <mergeCell ref="MHG33:MHM33"/>
    <mergeCell ref="MHN33:MHT33"/>
    <mergeCell ref="MHU33:MIA33"/>
    <mergeCell ref="MIB33:MIH33"/>
    <mergeCell ref="MII33:MIO33"/>
    <mergeCell ref="MFJ33:MFP33"/>
    <mergeCell ref="MFQ33:MFW33"/>
    <mergeCell ref="MFX33:MGD33"/>
    <mergeCell ref="MGE33:MGK33"/>
    <mergeCell ref="MGL33:MGR33"/>
    <mergeCell ref="MGS33:MGY33"/>
    <mergeCell ref="MDT33:MDZ33"/>
    <mergeCell ref="MEA33:MEG33"/>
    <mergeCell ref="MEH33:MEN33"/>
    <mergeCell ref="MEO33:MEU33"/>
    <mergeCell ref="MEV33:MFB33"/>
    <mergeCell ref="MFC33:MFI33"/>
    <mergeCell ref="MCD33:MCJ33"/>
    <mergeCell ref="MCK33:MCQ33"/>
    <mergeCell ref="MCR33:MCX33"/>
    <mergeCell ref="MCY33:MDE33"/>
    <mergeCell ref="MDF33:MDL33"/>
    <mergeCell ref="MDM33:MDS33"/>
    <mergeCell ref="MAN33:MAT33"/>
    <mergeCell ref="MAU33:MBA33"/>
    <mergeCell ref="MBB33:MBH33"/>
    <mergeCell ref="MBI33:MBO33"/>
    <mergeCell ref="MBP33:MBV33"/>
    <mergeCell ref="MBW33:MCC33"/>
    <mergeCell ref="LYX33:LZD33"/>
    <mergeCell ref="LZE33:LZK33"/>
    <mergeCell ref="LZL33:LZR33"/>
    <mergeCell ref="LZS33:LZY33"/>
    <mergeCell ref="LZZ33:MAF33"/>
    <mergeCell ref="MAG33:MAM33"/>
    <mergeCell ref="LXH33:LXN33"/>
    <mergeCell ref="LXO33:LXU33"/>
    <mergeCell ref="LXV33:LYB33"/>
    <mergeCell ref="LYC33:LYI33"/>
    <mergeCell ref="LYJ33:LYP33"/>
    <mergeCell ref="LYQ33:LYW33"/>
    <mergeCell ref="LVR33:LVX33"/>
    <mergeCell ref="LVY33:LWE33"/>
    <mergeCell ref="LWF33:LWL33"/>
    <mergeCell ref="LWM33:LWS33"/>
    <mergeCell ref="LWT33:LWZ33"/>
    <mergeCell ref="LXA33:LXG33"/>
    <mergeCell ref="LUB33:LUH33"/>
    <mergeCell ref="LUI33:LUO33"/>
    <mergeCell ref="LUP33:LUV33"/>
    <mergeCell ref="LUW33:LVC33"/>
    <mergeCell ref="LVD33:LVJ33"/>
    <mergeCell ref="LVK33:LVQ33"/>
    <mergeCell ref="LSL33:LSR33"/>
    <mergeCell ref="LSS33:LSY33"/>
    <mergeCell ref="LSZ33:LTF33"/>
    <mergeCell ref="LTG33:LTM33"/>
    <mergeCell ref="LTN33:LTT33"/>
    <mergeCell ref="LTU33:LUA33"/>
    <mergeCell ref="LQV33:LRB33"/>
    <mergeCell ref="LRC33:LRI33"/>
    <mergeCell ref="LRJ33:LRP33"/>
    <mergeCell ref="LRQ33:LRW33"/>
    <mergeCell ref="LRX33:LSD33"/>
    <mergeCell ref="LSE33:LSK33"/>
    <mergeCell ref="LPF33:LPL33"/>
    <mergeCell ref="LPM33:LPS33"/>
    <mergeCell ref="LPT33:LPZ33"/>
    <mergeCell ref="LQA33:LQG33"/>
    <mergeCell ref="LQH33:LQN33"/>
    <mergeCell ref="LQO33:LQU33"/>
    <mergeCell ref="LNP33:LNV33"/>
    <mergeCell ref="LNW33:LOC33"/>
    <mergeCell ref="LOD33:LOJ33"/>
    <mergeCell ref="LOK33:LOQ33"/>
    <mergeCell ref="LOR33:LOX33"/>
    <mergeCell ref="LOY33:LPE33"/>
    <mergeCell ref="LLZ33:LMF33"/>
    <mergeCell ref="LMG33:LMM33"/>
    <mergeCell ref="LMN33:LMT33"/>
    <mergeCell ref="LMU33:LNA33"/>
    <mergeCell ref="LNB33:LNH33"/>
    <mergeCell ref="LNI33:LNO33"/>
    <mergeCell ref="LKJ33:LKP33"/>
    <mergeCell ref="LKQ33:LKW33"/>
    <mergeCell ref="LKX33:LLD33"/>
    <mergeCell ref="LLE33:LLK33"/>
    <mergeCell ref="LLL33:LLR33"/>
    <mergeCell ref="LLS33:LLY33"/>
    <mergeCell ref="LIT33:LIZ33"/>
    <mergeCell ref="LJA33:LJG33"/>
    <mergeCell ref="LJH33:LJN33"/>
    <mergeCell ref="LJO33:LJU33"/>
    <mergeCell ref="LJV33:LKB33"/>
    <mergeCell ref="LKC33:LKI33"/>
    <mergeCell ref="LHD33:LHJ33"/>
    <mergeCell ref="LHK33:LHQ33"/>
    <mergeCell ref="LHR33:LHX33"/>
    <mergeCell ref="LHY33:LIE33"/>
    <mergeCell ref="LIF33:LIL33"/>
    <mergeCell ref="LIM33:LIS33"/>
    <mergeCell ref="LFN33:LFT33"/>
    <mergeCell ref="LFU33:LGA33"/>
    <mergeCell ref="LGB33:LGH33"/>
    <mergeCell ref="LGI33:LGO33"/>
    <mergeCell ref="LGP33:LGV33"/>
    <mergeCell ref="LGW33:LHC33"/>
    <mergeCell ref="LDX33:LED33"/>
    <mergeCell ref="LEE33:LEK33"/>
    <mergeCell ref="LEL33:LER33"/>
    <mergeCell ref="LES33:LEY33"/>
    <mergeCell ref="LEZ33:LFF33"/>
    <mergeCell ref="LFG33:LFM33"/>
    <mergeCell ref="LCH33:LCN33"/>
    <mergeCell ref="LCO33:LCU33"/>
    <mergeCell ref="LCV33:LDB33"/>
    <mergeCell ref="LDC33:LDI33"/>
    <mergeCell ref="LDJ33:LDP33"/>
    <mergeCell ref="LDQ33:LDW33"/>
    <mergeCell ref="LAR33:LAX33"/>
    <mergeCell ref="LAY33:LBE33"/>
    <mergeCell ref="LBF33:LBL33"/>
    <mergeCell ref="LBM33:LBS33"/>
    <mergeCell ref="LBT33:LBZ33"/>
    <mergeCell ref="LCA33:LCG33"/>
    <mergeCell ref="KZB33:KZH33"/>
    <mergeCell ref="KZI33:KZO33"/>
    <mergeCell ref="KZP33:KZV33"/>
    <mergeCell ref="KZW33:LAC33"/>
    <mergeCell ref="LAD33:LAJ33"/>
    <mergeCell ref="LAK33:LAQ33"/>
    <mergeCell ref="KXL33:KXR33"/>
    <mergeCell ref="KXS33:KXY33"/>
    <mergeCell ref="KXZ33:KYF33"/>
    <mergeCell ref="KYG33:KYM33"/>
    <mergeCell ref="KYN33:KYT33"/>
    <mergeCell ref="KYU33:KZA33"/>
    <mergeCell ref="KVV33:KWB33"/>
    <mergeCell ref="KWC33:KWI33"/>
    <mergeCell ref="KWJ33:KWP33"/>
    <mergeCell ref="KWQ33:KWW33"/>
    <mergeCell ref="KWX33:KXD33"/>
    <mergeCell ref="KXE33:KXK33"/>
    <mergeCell ref="KUF33:KUL33"/>
    <mergeCell ref="KUM33:KUS33"/>
    <mergeCell ref="KUT33:KUZ33"/>
    <mergeCell ref="KVA33:KVG33"/>
    <mergeCell ref="KVH33:KVN33"/>
    <mergeCell ref="KVO33:KVU33"/>
    <mergeCell ref="KSP33:KSV33"/>
    <mergeCell ref="KSW33:KTC33"/>
    <mergeCell ref="KTD33:KTJ33"/>
    <mergeCell ref="KTK33:KTQ33"/>
    <mergeCell ref="KTR33:KTX33"/>
    <mergeCell ref="KTY33:KUE33"/>
    <mergeCell ref="KQZ33:KRF33"/>
    <mergeCell ref="KRG33:KRM33"/>
    <mergeCell ref="KRN33:KRT33"/>
    <mergeCell ref="KRU33:KSA33"/>
    <mergeCell ref="KSB33:KSH33"/>
    <mergeCell ref="KSI33:KSO33"/>
    <mergeCell ref="KPJ33:KPP33"/>
    <mergeCell ref="KPQ33:KPW33"/>
    <mergeCell ref="KPX33:KQD33"/>
    <mergeCell ref="KQE33:KQK33"/>
    <mergeCell ref="KQL33:KQR33"/>
    <mergeCell ref="KQS33:KQY33"/>
    <mergeCell ref="KNT33:KNZ33"/>
    <mergeCell ref="KOA33:KOG33"/>
    <mergeCell ref="KOH33:KON33"/>
    <mergeCell ref="KOO33:KOU33"/>
    <mergeCell ref="KOV33:KPB33"/>
    <mergeCell ref="KPC33:KPI33"/>
    <mergeCell ref="KMD33:KMJ33"/>
    <mergeCell ref="KMK33:KMQ33"/>
    <mergeCell ref="KMR33:KMX33"/>
    <mergeCell ref="KMY33:KNE33"/>
    <mergeCell ref="KNF33:KNL33"/>
    <mergeCell ref="KNM33:KNS33"/>
    <mergeCell ref="KKN33:KKT33"/>
    <mergeCell ref="KKU33:KLA33"/>
    <mergeCell ref="KLB33:KLH33"/>
    <mergeCell ref="KLI33:KLO33"/>
    <mergeCell ref="KLP33:KLV33"/>
    <mergeCell ref="KLW33:KMC33"/>
    <mergeCell ref="KIX33:KJD33"/>
    <mergeCell ref="KJE33:KJK33"/>
    <mergeCell ref="KJL33:KJR33"/>
    <mergeCell ref="KJS33:KJY33"/>
    <mergeCell ref="KJZ33:KKF33"/>
    <mergeCell ref="KKG33:KKM33"/>
    <mergeCell ref="KHH33:KHN33"/>
    <mergeCell ref="KHO33:KHU33"/>
    <mergeCell ref="KHV33:KIB33"/>
    <mergeCell ref="KIC33:KII33"/>
    <mergeCell ref="KIJ33:KIP33"/>
    <mergeCell ref="KIQ33:KIW33"/>
    <mergeCell ref="KFR33:KFX33"/>
    <mergeCell ref="KFY33:KGE33"/>
    <mergeCell ref="KGF33:KGL33"/>
    <mergeCell ref="KGM33:KGS33"/>
    <mergeCell ref="KGT33:KGZ33"/>
    <mergeCell ref="KHA33:KHG33"/>
    <mergeCell ref="KEB33:KEH33"/>
    <mergeCell ref="KEI33:KEO33"/>
    <mergeCell ref="KEP33:KEV33"/>
    <mergeCell ref="KEW33:KFC33"/>
    <mergeCell ref="KFD33:KFJ33"/>
    <mergeCell ref="KFK33:KFQ33"/>
    <mergeCell ref="KCL33:KCR33"/>
    <mergeCell ref="KCS33:KCY33"/>
    <mergeCell ref="KCZ33:KDF33"/>
    <mergeCell ref="KDG33:KDM33"/>
    <mergeCell ref="KDN33:KDT33"/>
    <mergeCell ref="KDU33:KEA33"/>
    <mergeCell ref="KAV33:KBB33"/>
    <mergeCell ref="KBC33:KBI33"/>
    <mergeCell ref="KBJ33:KBP33"/>
    <mergeCell ref="KBQ33:KBW33"/>
    <mergeCell ref="KBX33:KCD33"/>
    <mergeCell ref="KCE33:KCK33"/>
    <mergeCell ref="JZF33:JZL33"/>
    <mergeCell ref="JZM33:JZS33"/>
    <mergeCell ref="JZT33:JZZ33"/>
    <mergeCell ref="KAA33:KAG33"/>
    <mergeCell ref="KAH33:KAN33"/>
    <mergeCell ref="KAO33:KAU33"/>
    <mergeCell ref="JXP33:JXV33"/>
    <mergeCell ref="JXW33:JYC33"/>
    <mergeCell ref="JYD33:JYJ33"/>
    <mergeCell ref="JYK33:JYQ33"/>
    <mergeCell ref="JYR33:JYX33"/>
    <mergeCell ref="JYY33:JZE33"/>
    <mergeCell ref="JVZ33:JWF33"/>
    <mergeCell ref="JWG33:JWM33"/>
    <mergeCell ref="JWN33:JWT33"/>
    <mergeCell ref="JWU33:JXA33"/>
    <mergeCell ref="JXB33:JXH33"/>
    <mergeCell ref="JXI33:JXO33"/>
    <mergeCell ref="JUJ33:JUP33"/>
    <mergeCell ref="JUQ33:JUW33"/>
    <mergeCell ref="JUX33:JVD33"/>
    <mergeCell ref="JVE33:JVK33"/>
    <mergeCell ref="JVL33:JVR33"/>
    <mergeCell ref="JVS33:JVY33"/>
    <mergeCell ref="JST33:JSZ33"/>
    <mergeCell ref="JTA33:JTG33"/>
    <mergeCell ref="JTH33:JTN33"/>
    <mergeCell ref="JTO33:JTU33"/>
    <mergeCell ref="JTV33:JUB33"/>
    <mergeCell ref="JUC33:JUI33"/>
    <mergeCell ref="JRD33:JRJ33"/>
    <mergeCell ref="JRK33:JRQ33"/>
    <mergeCell ref="JRR33:JRX33"/>
    <mergeCell ref="JRY33:JSE33"/>
    <mergeCell ref="JSF33:JSL33"/>
    <mergeCell ref="JSM33:JSS33"/>
    <mergeCell ref="JPN33:JPT33"/>
    <mergeCell ref="JPU33:JQA33"/>
    <mergeCell ref="JQB33:JQH33"/>
    <mergeCell ref="JQI33:JQO33"/>
    <mergeCell ref="JQP33:JQV33"/>
    <mergeCell ref="JQW33:JRC33"/>
    <mergeCell ref="JNX33:JOD33"/>
    <mergeCell ref="JOE33:JOK33"/>
    <mergeCell ref="JOL33:JOR33"/>
    <mergeCell ref="JOS33:JOY33"/>
    <mergeCell ref="JOZ33:JPF33"/>
    <mergeCell ref="JPG33:JPM33"/>
    <mergeCell ref="JMH33:JMN33"/>
    <mergeCell ref="JMO33:JMU33"/>
    <mergeCell ref="JMV33:JNB33"/>
    <mergeCell ref="JNC33:JNI33"/>
    <mergeCell ref="JNJ33:JNP33"/>
    <mergeCell ref="JNQ33:JNW33"/>
    <mergeCell ref="JKR33:JKX33"/>
    <mergeCell ref="JKY33:JLE33"/>
    <mergeCell ref="JLF33:JLL33"/>
    <mergeCell ref="JLM33:JLS33"/>
    <mergeCell ref="JLT33:JLZ33"/>
    <mergeCell ref="JMA33:JMG33"/>
    <mergeCell ref="JJB33:JJH33"/>
    <mergeCell ref="JJI33:JJO33"/>
    <mergeCell ref="JJP33:JJV33"/>
    <mergeCell ref="JJW33:JKC33"/>
    <mergeCell ref="JKD33:JKJ33"/>
    <mergeCell ref="JKK33:JKQ33"/>
    <mergeCell ref="JHL33:JHR33"/>
    <mergeCell ref="JHS33:JHY33"/>
    <mergeCell ref="JHZ33:JIF33"/>
    <mergeCell ref="JIG33:JIM33"/>
    <mergeCell ref="JIN33:JIT33"/>
    <mergeCell ref="JIU33:JJA33"/>
    <mergeCell ref="JFV33:JGB33"/>
    <mergeCell ref="JGC33:JGI33"/>
    <mergeCell ref="JGJ33:JGP33"/>
    <mergeCell ref="JGQ33:JGW33"/>
    <mergeCell ref="JGX33:JHD33"/>
    <mergeCell ref="JHE33:JHK33"/>
    <mergeCell ref="JEF33:JEL33"/>
    <mergeCell ref="JEM33:JES33"/>
    <mergeCell ref="JET33:JEZ33"/>
    <mergeCell ref="JFA33:JFG33"/>
    <mergeCell ref="JFH33:JFN33"/>
    <mergeCell ref="JFO33:JFU33"/>
    <mergeCell ref="JCP33:JCV33"/>
    <mergeCell ref="JCW33:JDC33"/>
    <mergeCell ref="JDD33:JDJ33"/>
    <mergeCell ref="JDK33:JDQ33"/>
    <mergeCell ref="JDR33:JDX33"/>
    <mergeCell ref="JDY33:JEE33"/>
    <mergeCell ref="JAZ33:JBF33"/>
    <mergeCell ref="JBG33:JBM33"/>
    <mergeCell ref="JBN33:JBT33"/>
    <mergeCell ref="JBU33:JCA33"/>
    <mergeCell ref="JCB33:JCH33"/>
    <mergeCell ref="JCI33:JCO33"/>
    <mergeCell ref="IZJ33:IZP33"/>
    <mergeCell ref="IZQ33:IZW33"/>
    <mergeCell ref="IZX33:JAD33"/>
    <mergeCell ref="JAE33:JAK33"/>
    <mergeCell ref="JAL33:JAR33"/>
    <mergeCell ref="JAS33:JAY33"/>
    <mergeCell ref="IXT33:IXZ33"/>
    <mergeCell ref="IYA33:IYG33"/>
    <mergeCell ref="IYH33:IYN33"/>
    <mergeCell ref="IYO33:IYU33"/>
    <mergeCell ref="IYV33:IZB33"/>
    <mergeCell ref="IZC33:IZI33"/>
    <mergeCell ref="IWD33:IWJ33"/>
    <mergeCell ref="IWK33:IWQ33"/>
    <mergeCell ref="IWR33:IWX33"/>
    <mergeCell ref="IWY33:IXE33"/>
    <mergeCell ref="IXF33:IXL33"/>
    <mergeCell ref="IXM33:IXS33"/>
    <mergeCell ref="IUN33:IUT33"/>
    <mergeCell ref="IUU33:IVA33"/>
    <mergeCell ref="IVB33:IVH33"/>
    <mergeCell ref="IVI33:IVO33"/>
    <mergeCell ref="IVP33:IVV33"/>
    <mergeCell ref="IVW33:IWC33"/>
    <mergeCell ref="ISX33:ITD33"/>
    <mergeCell ref="ITE33:ITK33"/>
    <mergeCell ref="ITL33:ITR33"/>
    <mergeCell ref="ITS33:ITY33"/>
    <mergeCell ref="ITZ33:IUF33"/>
    <mergeCell ref="IUG33:IUM33"/>
    <mergeCell ref="IRH33:IRN33"/>
    <mergeCell ref="IRO33:IRU33"/>
    <mergeCell ref="IRV33:ISB33"/>
    <mergeCell ref="ISC33:ISI33"/>
    <mergeCell ref="ISJ33:ISP33"/>
    <mergeCell ref="ISQ33:ISW33"/>
    <mergeCell ref="IPR33:IPX33"/>
    <mergeCell ref="IPY33:IQE33"/>
    <mergeCell ref="IQF33:IQL33"/>
    <mergeCell ref="IQM33:IQS33"/>
    <mergeCell ref="IQT33:IQZ33"/>
    <mergeCell ref="IRA33:IRG33"/>
    <mergeCell ref="IOB33:IOH33"/>
    <mergeCell ref="IOI33:IOO33"/>
    <mergeCell ref="IOP33:IOV33"/>
    <mergeCell ref="IOW33:IPC33"/>
    <mergeCell ref="IPD33:IPJ33"/>
    <mergeCell ref="IPK33:IPQ33"/>
    <mergeCell ref="IML33:IMR33"/>
    <mergeCell ref="IMS33:IMY33"/>
    <mergeCell ref="IMZ33:INF33"/>
    <mergeCell ref="ING33:INM33"/>
    <mergeCell ref="INN33:INT33"/>
    <mergeCell ref="INU33:IOA33"/>
    <mergeCell ref="IKV33:ILB33"/>
    <mergeCell ref="ILC33:ILI33"/>
    <mergeCell ref="ILJ33:ILP33"/>
    <mergeCell ref="ILQ33:ILW33"/>
    <mergeCell ref="ILX33:IMD33"/>
    <mergeCell ref="IME33:IMK33"/>
    <mergeCell ref="IJF33:IJL33"/>
    <mergeCell ref="IJM33:IJS33"/>
    <mergeCell ref="IJT33:IJZ33"/>
    <mergeCell ref="IKA33:IKG33"/>
    <mergeCell ref="IKH33:IKN33"/>
    <mergeCell ref="IKO33:IKU33"/>
    <mergeCell ref="IHP33:IHV33"/>
    <mergeCell ref="IHW33:IIC33"/>
    <mergeCell ref="IID33:IIJ33"/>
    <mergeCell ref="IIK33:IIQ33"/>
    <mergeCell ref="IIR33:IIX33"/>
    <mergeCell ref="IIY33:IJE33"/>
    <mergeCell ref="IFZ33:IGF33"/>
    <mergeCell ref="IGG33:IGM33"/>
    <mergeCell ref="IGN33:IGT33"/>
    <mergeCell ref="IGU33:IHA33"/>
    <mergeCell ref="IHB33:IHH33"/>
    <mergeCell ref="IHI33:IHO33"/>
    <mergeCell ref="IEJ33:IEP33"/>
    <mergeCell ref="IEQ33:IEW33"/>
    <mergeCell ref="IEX33:IFD33"/>
    <mergeCell ref="IFE33:IFK33"/>
    <mergeCell ref="IFL33:IFR33"/>
    <mergeCell ref="IFS33:IFY33"/>
    <mergeCell ref="ICT33:ICZ33"/>
    <mergeCell ref="IDA33:IDG33"/>
    <mergeCell ref="IDH33:IDN33"/>
    <mergeCell ref="IDO33:IDU33"/>
    <mergeCell ref="IDV33:IEB33"/>
    <mergeCell ref="IEC33:IEI33"/>
    <mergeCell ref="IBD33:IBJ33"/>
    <mergeCell ref="IBK33:IBQ33"/>
    <mergeCell ref="IBR33:IBX33"/>
    <mergeCell ref="IBY33:ICE33"/>
    <mergeCell ref="ICF33:ICL33"/>
    <mergeCell ref="ICM33:ICS33"/>
    <mergeCell ref="HZN33:HZT33"/>
    <mergeCell ref="HZU33:IAA33"/>
    <mergeCell ref="IAB33:IAH33"/>
    <mergeCell ref="IAI33:IAO33"/>
    <mergeCell ref="IAP33:IAV33"/>
    <mergeCell ref="IAW33:IBC33"/>
    <mergeCell ref="HXX33:HYD33"/>
    <mergeCell ref="HYE33:HYK33"/>
    <mergeCell ref="HYL33:HYR33"/>
    <mergeCell ref="HYS33:HYY33"/>
    <mergeCell ref="HYZ33:HZF33"/>
    <mergeCell ref="HZG33:HZM33"/>
    <mergeCell ref="HWH33:HWN33"/>
    <mergeCell ref="HWO33:HWU33"/>
    <mergeCell ref="HWV33:HXB33"/>
    <mergeCell ref="HXC33:HXI33"/>
    <mergeCell ref="HXJ33:HXP33"/>
    <mergeCell ref="HXQ33:HXW33"/>
    <mergeCell ref="HUR33:HUX33"/>
    <mergeCell ref="HUY33:HVE33"/>
    <mergeCell ref="HVF33:HVL33"/>
    <mergeCell ref="HVM33:HVS33"/>
    <mergeCell ref="HVT33:HVZ33"/>
    <mergeCell ref="HWA33:HWG33"/>
    <mergeCell ref="HTB33:HTH33"/>
    <mergeCell ref="HTI33:HTO33"/>
    <mergeCell ref="HTP33:HTV33"/>
    <mergeCell ref="HTW33:HUC33"/>
    <mergeCell ref="HUD33:HUJ33"/>
    <mergeCell ref="HUK33:HUQ33"/>
    <mergeCell ref="HRL33:HRR33"/>
    <mergeCell ref="HRS33:HRY33"/>
    <mergeCell ref="HRZ33:HSF33"/>
    <mergeCell ref="HSG33:HSM33"/>
    <mergeCell ref="HSN33:HST33"/>
    <mergeCell ref="HSU33:HTA33"/>
    <mergeCell ref="HPV33:HQB33"/>
    <mergeCell ref="HQC33:HQI33"/>
    <mergeCell ref="HQJ33:HQP33"/>
    <mergeCell ref="HQQ33:HQW33"/>
    <mergeCell ref="HQX33:HRD33"/>
    <mergeCell ref="HRE33:HRK33"/>
    <mergeCell ref="HOF33:HOL33"/>
    <mergeCell ref="HOM33:HOS33"/>
    <mergeCell ref="HOT33:HOZ33"/>
    <mergeCell ref="HPA33:HPG33"/>
    <mergeCell ref="HPH33:HPN33"/>
    <mergeCell ref="HPO33:HPU33"/>
    <mergeCell ref="HMP33:HMV33"/>
    <mergeCell ref="HMW33:HNC33"/>
    <mergeCell ref="HND33:HNJ33"/>
    <mergeCell ref="HNK33:HNQ33"/>
    <mergeCell ref="HNR33:HNX33"/>
    <mergeCell ref="HNY33:HOE33"/>
    <mergeCell ref="HKZ33:HLF33"/>
    <mergeCell ref="HLG33:HLM33"/>
    <mergeCell ref="HLN33:HLT33"/>
    <mergeCell ref="HLU33:HMA33"/>
    <mergeCell ref="HMB33:HMH33"/>
    <mergeCell ref="HMI33:HMO33"/>
    <mergeCell ref="HJJ33:HJP33"/>
    <mergeCell ref="HJQ33:HJW33"/>
    <mergeCell ref="HJX33:HKD33"/>
    <mergeCell ref="HKE33:HKK33"/>
    <mergeCell ref="HKL33:HKR33"/>
    <mergeCell ref="HKS33:HKY33"/>
    <mergeCell ref="HHT33:HHZ33"/>
    <mergeCell ref="HIA33:HIG33"/>
    <mergeCell ref="HIH33:HIN33"/>
    <mergeCell ref="HIO33:HIU33"/>
    <mergeCell ref="HIV33:HJB33"/>
    <mergeCell ref="HJC33:HJI33"/>
    <mergeCell ref="HGD33:HGJ33"/>
    <mergeCell ref="HGK33:HGQ33"/>
    <mergeCell ref="HGR33:HGX33"/>
    <mergeCell ref="HGY33:HHE33"/>
    <mergeCell ref="HHF33:HHL33"/>
    <mergeCell ref="HHM33:HHS33"/>
    <mergeCell ref="HEN33:HET33"/>
    <mergeCell ref="HEU33:HFA33"/>
    <mergeCell ref="HFB33:HFH33"/>
    <mergeCell ref="HFI33:HFO33"/>
    <mergeCell ref="HFP33:HFV33"/>
    <mergeCell ref="HFW33:HGC33"/>
    <mergeCell ref="HCX33:HDD33"/>
    <mergeCell ref="HDE33:HDK33"/>
    <mergeCell ref="HDL33:HDR33"/>
    <mergeCell ref="HDS33:HDY33"/>
    <mergeCell ref="HDZ33:HEF33"/>
    <mergeCell ref="HEG33:HEM33"/>
    <mergeCell ref="HBH33:HBN33"/>
    <mergeCell ref="HBO33:HBU33"/>
    <mergeCell ref="HBV33:HCB33"/>
    <mergeCell ref="HCC33:HCI33"/>
    <mergeCell ref="HCJ33:HCP33"/>
    <mergeCell ref="HCQ33:HCW33"/>
    <mergeCell ref="GZR33:GZX33"/>
    <mergeCell ref="GZY33:HAE33"/>
    <mergeCell ref="HAF33:HAL33"/>
    <mergeCell ref="HAM33:HAS33"/>
    <mergeCell ref="HAT33:HAZ33"/>
    <mergeCell ref="HBA33:HBG33"/>
    <mergeCell ref="GYB33:GYH33"/>
    <mergeCell ref="GYI33:GYO33"/>
    <mergeCell ref="GYP33:GYV33"/>
    <mergeCell ref="GYW33:GZC33"/>
    <mergeCell ref="GZD33:GZJ33"/>
    <mergeCell ref="GZK33:GZQ33"/>
    <mergeCell ref="GWL33:GWR33"/>
    <mergeCell ref="GWS33:GWY33"/>
    <mergeCell ref="GWZ33:GXF33"/>
    <mergeCell ref="GXG33:GXM33"/>
    <mergeCell ref="GXN33:GXT33"/>
    <mergeCell ref="GXU33:GYA33"/>
    <mergeCell ref="GUV33:GVB33"/>
    <mergeCell ref="GVC33:GVI33"/>
    <mergeCell ref="GVJ33:GVP33"/>
    <mergeCell ref="GVQ33:GVW33"/>
    <mergeCell ref="GVX33:GWD33"/>
    <mergeCell ref="GWE33:GWK33"/>
    <mergeCell ref="GTF33:GTL33"/>
    <mergeCell ref="GTM33:GTS33"/>
    <mergeCell ref="GTT33:GTZ33"/>
    <mergeCell ref="GUA33:GUG33"/>
    <mergeCell ref="GUH33:GUN33"/>
    <mergeCell ref="GUO33:GUU33"/>
    <mergeCell ref="GRP33:GRV33"/>
    <mergeCell ref="GRW33:GSC33"/>
    <mergeCell ref="GSD33:GSJ33"/>
    <mergeCell ref="GSK33:GSQ33"/>
    <mergeCell ref="GSR33:GSX33"/>
    <mergeCell ref="GSY33:GTE33"/>
    <mergeCell ref="GPZ33:GQF33"/>
    <mergeCell ref="GQG33:GQM33"/>
    <mergeCell ref="GQN33:GQT33"/>
    <mergeCell ref="GQU33:GRA33"/>
    <mergeCell ref="GRB33:GRH33"/>
    <mergeCell ref="GRI33:GRO33"/>
    <mergeCell ref="GOJ33:GOP33"/>
    <mergeCell ref="GOQ33:GOW33"/>
    <mergeCell ref="GOX33:GPD33"/>
    <mergeCell ref="GPE33:GPK33"/>
    <mergeCell ref="GPL33:GPR33"/>
    <mergeCell ref="GPS33:GPY33"/>
    <mergeCell ref="GMT33:GMZ33"/>
    <mergeCell ref="GNA33:GNG33"/>
    <mergeCell ref="GNH33:GNN33"/>
    <mergeCell ref="GNO33:GNU33"/>
    <mergeCell ref="GNV33:GOB33"/>
    <mergeCell ref="GOC33:GOI33"/>
    <mergeCell ref="GLD33:GLJ33"/>
    <mergeCell ref="GLK33:GLQ33"/>
    <mergeCell ref="GLR33:GLX33"/>
    <mergeCell ref="GLY33:GME33"/>
    <mergeCell ref="GMF33:GML33"/>
    <mergeCell ref="GMM33:GMS33"/>
    <mergeCell ref="GJN33:GJT33"/>
    <mergeCell ref="GJU33:GKA33"/>
    <mergeCell ref="GKB33:GKH33"/>
    <mergeCell ref="GKI33:GKO33"/>
    <mergeCell ref="GKP33:GKV33"/>
    <mergeCell ref="GKW33:GLC33"/>
    <mergeCell ref="GHX33:GID33"/>
    <mergeCell ref="GIE33:GIK33"/>
    <mergeCell ref="GIL33:GIR33"/>
    <mergeCell ref="GIS33:GIY33"/>
    <mergeCell ref="GIZ33:GJF33"/>
    <mergeCell ref="GJG33:GJM33"/>
    <mergeCell ref="GGH33:GGN33"/>
    <mergeCell ref="GGO33:GGU33"/>
    <mergeCell ref="GGV33:GHB33"/>
    <mergeCell ref="GHC33:GHI33"/>
    <mergeCell ref="GHJ33:GHP33"/>
    <mergeCell ref="GHQ33:GHW33"/>
    <mergeCell ref="GER33:GEX33"/>
    <mergeCell ref="GEY33:GFE33"/>
    <mergeCell ref="GFF33:GFL33"/>
    <mergeCell ref="GFM33:GFS33"/>
    <mergeCell ref="GFT33:GFZ33"/>
    <mergeCell ref="GGA33:GGG33"/>
    <mergeCell ref="GDB33:GDH33"/>
    <mergeCell ref="GDI33:GDO33"/>
    <mergeCell ref="GDP33:GDV33"/>
    <mergeCell ref="GDW33:GEC33"/>
    <mergeCell ref="GED33:GEJ33"/>
    <mergeCell ref="GEK33:GEQ33"/>
    <mergeCell ref="GBL33:GBR33"/>
    <mergeCell ref="GBS33:GBY33"/>
    <mergeCell ref="GBZ33:GCF33"/>
    <mergeCell ref="GCG33:GCM33"/>
    <mergeCell ref="GCN33:GCT33"/>
    <mergeCell ref="GCU33:GDA33"/>
    <mergeCell ref="FZV33:GAB33"/>
    <mergeCell ref="GAC33:GAI33"/>
    <mergeCell ref="GAJ33:GAP33"/>
    <mergeCell ref="GAQ33:GAW33"/>
    <mergeCell ref="GAX33:GBD33"/>
    <mergeCell ref="GBE33:GBK33"/>
    <mergeCell ref="FYF33:FYL33"/>
    <mergeCell ref="FYM33:FYS33"/>
    <mergeCell ref="FYT33:FYZ33"/>
    <mergeCell ref="FZA33:FZG33"/>
    <mergeCell ref="FZH33:FZN33"/>
    <mergeCell ref="FZO33:FZU33"/>
    <mergeCell ref="FWP33:FWV33"/>
    <mergeCell ref="FWW33:FXC33"/>
    <mergeCell ref="FXD33:FXJ33"/>
    <mergeCell ref="FXK33:FXQ33"/>
    <mergeCell ref="FXR33:FXX33"/>
    <mergeCell ref="FXY33:FYE33"/>
    <mergeCell ref="FUZ33:FVF33"/>
    <mergeCell ref="FVG33:FVM33"/>
    <mergeCell ref="FVN33:FVT33"/>
    <mergeCell ref="FVU33:FWA33"/>
    <mergeCell ref="FWB33:FWH33"/>
    <mergeCell ref="FWI33:FWO33"/>
    <mergeCell ref="FTJ33:FTP33"/>
    <mergeCell ref="FTQ33:FTW33"/>
    <mergeCell ref="FTX33:FUD33"/>
    <mergeCell ref="FUE33:FUK33"/>
    <mergeCell ref="FUL33:FUR33"/>
    <mergeCell ref="FUS33:FUY33"/>
    <mergeCell ref="FRT33:FRZ33"/>
    <mergeCell ref="FSA33:FSG33"/>
    <mergeCell ref="FSH33:FSN33"/>
    <mergeCell ref="FSO33:FSU33"/>
    <mergeCell ref="FSV33:FTB33"/>
    <mergeCell ref="FTC33:FTI33"/>
    <mergeCell ref="FQD33:FQJ33"/>
    <mergeCell ref="FQK33:FQQ33"/>
    <mergeCell ref="FQR33:FQX33"/>
    <mergeCell ref="FQY33:FRE33"/>
    <mergeCell ref="FRF33:FRL33"/>
    <mergeCell ref="FRM33:FRS33"/>
    <mergeCell ref="FON33:FOT33"/>
    <mergeCell ref="FOU33:FPA33"/>
    <mergeCell ref="FPB33:FPH33"/>
    <mergeCell ref="FPI33:FPO33"/>
    <mergeCell ref="FPP33:FPV33"/>
    <mergeCell ref="FPW33:FQC33"/>
    <mergeCell ref="FMX33:FND33"/>
    <mergeCell ref="FNE33:FNK33"/>
    <mergeCell ref="FNL33:FNR33"/>
    <mergeCell ref="FNS33:FNY33"/>
    <mergeCell ref="FNZ33:FOF33"/>
    <mergeCell ref="FOG33:FOM33"/>
    <mergeCell ref="FLH33:FLN33"/>
    <mergeCell ref="FLO33:FLU33"/>
    <mergeCell ref="FLV33:FMB33"/>
    <mergeCell ref="FMC33:FMI33"/>
    <mergeCell ref="FMJ33:FMP33"/>
    <mergeCell ref="FMQ33:FMW33"/>
    <mergeCell ref="FJR33:FJX33"/>
    <mergeCell ref="FJY33:FKE33"/>
    <mergeCell ref="FKF33:FKL33"/>
    <mergeCell ref="FKM33:FKS33"/>
    <mergeCell ref="FKT33:FKZ33"/>
    <mergeCell ref="FLA33:FLG33"/>
    <mergeCell ref="FIB33:FIH33"/>
    <mergeCell ref="FII33:FIO33"/>
    <mergeCell ref="FIP33:FIV33"/>
    <mergeCell ref="FIW33:FJC33"/>
    <mergeCell ref="FJD33:FJJ33"/>
    <mergeCell ref="FJK33:FJQ33"/>
    <mergeCell ref="FGL33:FGR33"/>
    <mergeCell ref="FGS33:FGY33"/>
    <mergeCell ref="FGZ33:FHF33"/>
    <mergeCell ref="FHG33:FHM33"/>
    <mergeCell ref="FHN33:FHT33"/>
    <mergeCell ref="FHU33:FIA33"/>
    <mergeCell ref="FEV33:FFB33"/>
    <mergeCell ref="FFC33:FFI33"/>
    <mergeCell ref="FFJ33:FFP33"/>
    <mergeCell ref="FFQ33:FFW33"/>
    <mergeCell ref="FFX33:FGD33"/>
    <mergeCell ref="FGE33:FGK33"/>
    <mergeCell ref="FDF33:FDL33"/>
    <mergeCell ref="FDM33:FDS33"/>
    <mergeCell ref="FDT33:FDZ33"/>
    <mergeCell ref="FEA33:FEG33"/>
    <mergeCell ref="FEH33:FEN33"/>
    <mergeCell ref="FEO33:FEU33"/>
    <mergeCell ref="FBP33:FBV33"/>
    <mergeCell ref="FBW33:FCC33"/>
    <mergeCell ref="FCD33:FCJ33"/>
    <mergeCell ref="FCK33:FCQ33"/>
    <mergeCell ref="FCR33:FCX33"/>
    <mergeCell ref="FCY33:FDE33"/>
    <mergeCell ref="EZZ33:FAF33"/>
    <mergeCell ref="FAG33:FAM33"/>
    <mergeCell ref="FAN33:FAT33"/>
    <mergeCell ref="FAU33:FBA33"/>
    <mergeCell ref="FBB33:FBH33"/>
    <mergeCell ref="FBI33:FBO33"/>
    <mergeCell ref="EYJ33:EYP33"/>
    <mergeCell ref="EYQ33:EYW33"/>
    <mergeCell ref="EYX33:EZD33"/>
    <mergeCell ref="EZE33:EZK33"/>
    <mergeCell ref="EZL33:EZR33"/>
    <mergeCell ref="EZS33:EZY33"/>
    <mergeCell ref="EWT33:EWZ33"/>
    <mergeCell ref="EXA33:EXG33"/>
    <mergeCell ref="EXH33:EXN33"/>
    <mergeCell ref="EXO33:EXU33"/>
    <mergeCell ref="EXV33:EYB33"/>
    <mergeCell ref="EYC33:EYI33"/>
    <mergeCell ref="EVD33:EVJ33"/>
    <mergeCell ref="EVK33:EVQ33"/>
    <mergeCell ref="EVR33:EVX33"/>
    <mergeCell ref="EVY33:EWE33"/>
    <mergeCell ref="EWF33:EWL33"/>
    <mergeCell ref="EWM33:EWS33"/>
    <mergeCell ref="ETN33:ETT33"/>
    <mergeCell ref="ETU33:EUA33"/>
    <mergeCell ref="EUB33:EUH33"/>
    <mergeCell ref="EUI33:EUO33"/>
    <mergeCell ref="EUP33:EUV33"/>
    <mergeCell ref="EUW33:EVC33"/>
    <mergeCell ref="ERX33:ESD33"/>
    <mergeCell ref="ESE33:ESK33"/>
    <mergeCell ref="ESL33:ESR33"/>
    <mergeCell ref="ESS33:ESY33"/>
    <mergeCell ref="ESZ33:ETF33"/>
    <mergeCell ref="ETG33:ETM33"/>
    <mergeCell ref="EQH33:EQN33"/>
    <mergeCell ref="EQO33:EQU33"/>
    <mergeCell ref="EQV33:ERB33"/>
    <mergeCell ref="ERC33:ERI33"/>
    <mergeCell ref="ERJ33:ERP33"/>
    <mergeCell ref="ERQ33:ERW33"/>
    <mergeCell ref="EOR33:EOX33"/>
    <mergeCell ref="EOY33:EPE33"/>
    <mergeCell ref="EPF33:EPL33"/>
    <mergeCell ref="EPM33:EPS33"/>
    <mergeCell ref="EPT33:EPZ33"/>
    <mergeCell ref="EQA33:EQG33"/>
    <mergeCell ref="ENB33:ENH33"/>
    <mergeCell ref="ENI33:ENO33"/>
    <mergeCell ref="ENP33:ENV33"/>
    <mergeCell ref="ENW33:EOC33"/>
    <mergeCell ref="EOD33:EOJ33"/>
    <mergeCell ref="EOK33:EOQ33"/>
    <mergeCell ref="ELL33:ELR33"/>
    <mergeCell ref="ELS33:ELY33"/>
    <mergeCell ref="ELZ33:EMF33"/>
    <mergeCell ref="EMG33:EMM33"/>
    <mergeCell ref="EMN33:EMT33"/>
    <mergeCell ref="EMU33:ENA33"/>
    <mergeCell ref="EJV33:EKB33"/>
    <mergeCell ref="EKC33:EKI33"/>
    <mergeCell ref="EKJ33:EKP33"/>
    <mergeCell ref="EKQ33:EKW33"/>
    <mergeCell ref="EKX33:ELD33"/>
    <mergeCell ref="ELE33:ELK33"/>
    <mergeCell ref="EIF33:EIL33"/>
    <mergeCell ref="EIM33:EIS33"/>
    <mergeCell ref="EIT33:EIZ33"/>
    <mergeCell ref="EJA33:EJG33"/>
    <mergeCell ref="EJH33:EJN33"/>
    <mergeCell ref="EJO33:EJU33"/>
    <mergeCell ref="EGP33:EGV33"/>
    <mergeCell ref="EGW33:EHC33"/>
    <mergeCell ref="EHD33:EHJ33"/>
    <mergeCell ref="EHK33:EHQ33"/>
    <mergeCell ref="EHR33:EHX33"/>
    <mergeCell ref="EHY33:EIE33"/>
    <mergeCell ref="EEZ33:EFF33"/>
    <mergeCell ref="EFG33:EFM33"/>
    <mergeCell ref="EFN33:EFT33"/>
    <mergeCell ref="EFU33:EGA33"/>
    <mergeCell ref="EGB33:EGH33"/>
    <mergeCell ref="EGI33:EGO33"/>
    <mergeCell ref="EDJ33:EDP33"/>
    <mergeCell ref="EDQ33:EDW33"/>
    <mergeCell ref="EDX33:EED33"/>
    <mergeCell ref="EEE33:EEK33"/>
    <mergeCell ref="EEL33:EER33"/>
    <mergeCell ref="EES33:EEY33"/>
    <mergeCell ref="EBT33:EBZ33"/>
    <mergeCell ref="ECA33:ECG33"/>
    <mergeCell ref="ECH33:ECN33"/>
    <mergeCell ref="ECO33:ECU33"/>
    <mergeCell ref="ECV33:EDB33"/>
    <mergeCell ref="EDC33:EDI33"/>
    <mergeCell ref="EAD33:EAJ33"/>
    <mergeCell ref="EAK33:EAQ33"/>
    <mergeCell ref="EAR33:EAX33"/>
    <mergeCell ref="EAY33:EBE33"/>
    <mergeCell ref="EBF33:EBL33"/>
    <mergeCell ref="EBM33:EBS33"/>
    <mergeCell ref="DYN33:DYT33"/>
    <mergeCell ref="DYU33:DZA33"/>
    <mergeCell ref="DZB33:DZH33"/>
    <mergeCell ref="DZI33:DZO33"/>
    <mergeCell ref="DZP33:DZV33"/>
    <mergeCell ref="DZW33:EAC33"/>
    <mergeCell ref="DWX33:DXD33"/>
    <mergeCell ref="DXE33:DXK33"/>
    <mergeCell ref="DXL33:DXR33"/>
    <mergeCell ref="DXS33:DXY33"/>
    <mergeCell ref="DXZ33:DYF33"/>
    <mergeCell ref="DYG33:DYM33"/>
    <mergeCell ref="DVH33:DVN33"/>
    <mergeCell ref="DVO33:DVU33"/>
    <mergeCell ref="DVV33:DWB33"/>
    <mergeCell ref="DWC33:DWI33"/>
    <mergeCell ref="DWJ33:DWP33"/>
    <mergeCell ref="DWQ33:DWW33"/>
    <mergeCell ref="DTR33:DTX33"/>
    <mergeCell ref="DTY33:DUE33"/>
    <mergeCell ref="DUF33:DUL33"/>
    <mergeCell ref="DUM33:DUS33"/>
    <mergeCell ref="DUT33:DUZ33"/>
    <mergeCell ref="DVA33:DVG33"/>
    <mergeCell ref="DSB33:DSH33"/>
    <mergeCell ref="DSI33:DSO33"/>
    <mergeCell ref="DSP33:DSV33"/>
    <mergeCell ref="DSW33:DTC33"/>
    <mergeCell ref="DTD33:DTJ33"/>
    <mergeCell ref="DTK33:DTQ33"/>
    <mergeCell ref="DQL33:DQR33"/>
    <mergeCell ref="DQS33:DQY33"/>
    <mergeCell ref="DQZ33:DRF33"/>
    <mergeCell ref="DRG33:DRM33"/>
    <mergeCell ref="DRN33:DRT33"/>
    <mergeCell ref="DRU33:DSA33"/>
    <mergeCell ref="DOV33:DPB33"/>
    <mergeCell ref="DPC33:DPI33"/>
    <mergeCell ref="DPJ33:DPP33"/>
    <mergeCell ref="DPQ33:DPW33"/>
    <mergeCell ref="DPX33:DQD33"/>
    <mergeCell ref="DQE33:DQK33"/>
    <mergeCell ref="DNF33:DNL33"/>
    <mergeCell ref="DNM33:DNS33"/>
    <mergeCell ref="DNT33:DNZ33"/>
    <mergeCell ref="DOA33:DOG33"/>
    <mergeCell ref="DOH33:DON33"/>
    <mergeCell ref="DOO33:DOU33"/>
    <mergeCell ref="DLP33:DLV33"/>
    <mergeCell ref="DLW33:DMC33"/>
    <mergeCell ref="DMD33:DMJ33"/>
    <mergeCell ref="DMK33:DMQ33"/>
    <mergeCell ref="DMR33:DMX33"/>
    <mergeCell ref="DMY33:DNE33"/>
    <mergeCell ref="DJZ33:DKF33"/>
    <mergeCell ref="DKG33:DKM33"/>
    <mergeCell ref="DKN33:DKT33"/>
    <mergeCell ref="DKU33:DLA33"/>
    <mergeCell ref="DLB33:DLH33"/>
    <mergeCell ref="DLI33:DLO33"/>
    <mergeCell ref="DIJ33:DIP33"/>
    <mergeCell ref="DIQ33:DIW33"/>
    <mergeCell ref="DIX33:DJD33"/>
    <mergeCell ref="DJE33:DJK33"/>
    <mergeCell ref="DJL33:DJR33"/>
    <mergeCell ref="DJS33:DJY33"/>
    <mergeCell ref="DGT33:DGZ33"/>
    <mergeCell ref="DHA33:DHG33"/>
    <mergeCell ref="DHH33:DHN33"/>
    <mergeCell ref="DHO33:DHU33"/>
    <mergeCell ref="DHV33:DIB33"/>
    <mergeCell ref="DIC33:DII33"/>
    <mergeCell ref="DFD33:DFJ33"/>
    <mergeCell ref="DFK33:DFQ33"/>
    <mergeCell ref="DFR33:DFX33"/>
    <mergeCell ref="DFY33:DGE33"/>
    <mergeCell ref="DGF33:DGL33"/>
    <mergeCell ref="DGM33:DGS33"/>
    <mergeCell ref="DDN33:DDT33"/>
    <mergeCell ref="DDU33:DEA33"/>
    <mergeCell ref="DEB33:DEH33"/>
    <mergeCell ref="DEI33:DEO33"/>
    <mergeCell ref="DEP33:DEV33"/>
    <mergeCell ref="DEW33:DFC33"/>
    <mergeCell ref="DBX33:DCD33"/>
    <mergeCell ref="DCE33:DCK33"/>
    <mergeCell ref="DCL33:DCR33"/>
    <mergeCell ref="DCS33:DCY33"/>
    <mergeCell ref="DCZ33:DDF33"/>
    <mergeCell ref="DDG33:DDM33"/>
    <mergeCell ref="DAH33:DAN33"/>
    <mergeCell ref="DAO33:DAU33"/>
    <mergeCell ref="DAV33:DBB33"/>
    <mergeCell ref="DBC33:DBI33"/>
    <mergeCell ref="DBJ33:DBP33"/>
    <mergeCell ref="DBQ33:DBW33"/>
    <mergeCell ref="CYR33:CYX33"/>
    <mergeCell ref="CYY33:CZE33"/>
    <mergeCell ref="CZF33:CZL33"/>
    <mergeCell ref="CZM33:CZS33"/>
    <mergeCell ref="CZT33:CZZ33"/>
    <mergeCell ref="DAA33:DAG33"/>
    <mergeCell ref="CXB33:CXH33"/>
    <mergeCell ref="CXI33:CXO33"/>
    <mergeCell ref="CXP33:CXV33"/>
    <mergeCell ref="CXW33:CYC33"/>
    <mergeCell ref="CYD33:CYJ33"/>
    <mergeCell ref="CYK33:CYQ33"/>
    <mergeCell ref="CVL33:CVR33"/>
    <mergeCell ref="CVS33:CVY33"/>
    <mergeCell ref="CVZ33:CWF33"/>
    <mergeCell ref="CWG33:CWM33"/>
    <mergeCell ref="CWN33:CWT33"/>
    <mergeCell ref="CWU33:CXA33"/>
    <mergeCell ref="CTV33:CUB33"/>
    <mergeCell ref="CUC33:CUI33"/>
    <mergeCell ref="CUJ33:CUP33"/>
    <mergeCell ref="CUQ33:CUW33"/>
    <mergeCell ref="CUX33:CVD33"/>
    <mergeCell ref="CVE33:CVK33"/>
    <mergeCell ref="CSF33:CSL33"/>
    <mergeCell ref="CSM33:CSS33"/>
    <mergeCell ref="CST33:CSZ33"/>
    <mergeCell ref="CTA33:CTG33"/>
    <mergeCell ref="CTH33:CTN33"/>
    <mergeCell ref="CTO33:CTU33"/>
    <mergeCell ref="CQP33:CQV33"/>
    <mergeCell ref="CQW33:CRC33"/>
    <mergeCell ref="CRD33:CRJ33"/>
    <mergeCell ref="CRK33:CRQ33"/>
    <mergeCell ref="CRR33:CRX33"/>
    <mergeCell ref="CRY33:CSE33"/>
    <mergeCell ref="COZ33:CPF33"/>
    <mergeCell ref="CPG33:CPM33"/>
    <mergeCell ref="CPN33:CPT33"/>
    <mergeCell ref="CPU33:CQA33"/>
    <mergeCell ref="CQB33:CQH33"/>
    <mergeCell ref="CQI33:CQO33"/>
    <mergeCell ref="CNJ33:CNP33"/>
    <mergeCell ref="CNQ33:CNW33"/>
    <mergeCell ref="CNX33:COD33"/>
    <mergeCell ref="COE33:COK33"/>
    <mergeCell ref="COL33:COR33"/>
    <mergeCell ref="COS33:COY33"/>
    <mergeCell ref="CLT33:CLZ33"/>
    <mergeCell ref="CMA33:CMG33"/>
    <mergeCell ref="CMH33:CMN33"/>
    <mergeCell ref="CMO33:CMU33"/>
    <mergeCell ref="CMV33:CNB33"/>
    <mergeCell ref="CNC33:CNI33"/>
    <mergeCell ref="CKD33:CKJ33"/>
    <mergeCell ref="CKK33:CKQ33"/>
    <mergeCell ref="CKR33:CKX33"/>
    <mergeCell ref="CKY33:CLE33"/>
    <mergeCell ref="CLF33:CLL33"/>
    <mergeCell ref="CLM33:CLS33"/>
    <mergeCell ref="CIN33:CIT33"/>
    <mergeCell ref="CIU33:CJA33"/>
    <mergeCell ref="CJB33:CJH33"/>
    <mergeCell ref="CJI33:CJO33"/>
    <mergeCell ref="CJP33:CJV33"/>
    <mergeCell ref="CJW33:CKC33"/>
    <mergeCell ref="CGX33:CHD33"/>
    <mergeCell ref="CHE33:CHK33"/>
    <mergeCell ref="CHL33:CHR33"/>
    <mergeCell ref="CHS33:CHY33"/>
    <mergeCell ref="CHZ33:CIF33"/>
    <mergeCell ref="CIG33:CIM33"/>
    <mergeCell ref="CFH33:CFN33"/>
    <mergeCell ref="CFO33:CFU33"/>
    <mergeCell ref="CFV33:CGB33"/>
    <mergeCell ref="CGC33:CGI33"/>
    <mergeCell ref="CGJ33:CGP33"/>
    <mergeCell ref="CGQ33:CGW33"/>
    <mergeCell ref="CDR33:CDX33"/>
    <mergeCell ref="CDY33:CEE33"/>
    <mergeCell ref="CEF33:CEL33"/>
    <mergeCell ref="CEM33:CES33"/>
    <mergeCell ref="CET33:CEZ33"/>
    <mergeCell ref="CFA33:CFG33"/>
    <mergeCell ref="CCB33:CCH33"/>
    <mergeCell ref="CCI33:CCO33"/>
    <mergeCell ref="CCP33:CCV33"/>
    <mergeCell ref="CCW33:CDC33"/>
    <mergeCell ref="CDD33:CDJ33"/>
    <mergeCell ref="CDK33:CDQ33"/>
    <mergeCell ref="CAL33:CAR33"/>
    <mergeCell ref="CAS33:CAY33"/>
    <mergeCell ref="CAZ33:CBF33"/>
    <mergeCell ref="CBG33:CBM33"/>
    <mergeCell ref="CBN33:CBT33"/>
    <mergeCell ref="CBU33:CCA33"/>
    <mergeCell ref="BYV33:BZB33"/>
    <mergeCell ref="BZC33:BZI33"/>
    <mergeCell ref="BZJ33:BZP33"/>
    <mergeCell ref="BZQ33:BZW33"/>
    <mergeCell ref="BZX33:CAD33"/>
    <mergeCell ref="CAE33:CAK33"/>
    <mergeCell ref="BXF33:BXL33"/>
    <mergeCell ref="BXM33:BXS33"/>
    <mergeCell ref="BXT33:BXZ33"/>
    <mergeCell ref="BYA33:BYG33"/>
    <mergeCell ref="BYH33:BYN33"/>
    <mergeCell ref="BYO33:BYU33"/>
    <mergeCell ref="BVP33:BVV33"/>
    <mergeCell ref="BVW33:BWC33"/>
    <mergeCell ref="BWD33:BWJ33"/>
    <mergeCell ref="BWK33:BWQ33"/>
    <mergeCell ref="BWR33:BWX33"/>
    <mergeCell ref="BWY33:BXE33"/>
    <mergeCell ref="BTZ33:BUF33"/>
    <mergeCell ref="BUG33:BUM33"/>
    <mergeCell ref="BUN33:BUT33"/>
    <mergeCell ref="BUU33:BVA33"/>
    <mergeCell ref="BVB33:BVH33"/>
    <mergeCell ref="BVI33:BVO33"/>
    <mergeCell ref="BSJ33:BSP33"/>
    <mergeCell ref="BSQ33:BSW33"/>
    <mergeCell ref="BSX33:BTD33"/>
    <mergeCell ref="BTE33:BTK33"/>
    <mergeCell ref="BTL33:BTR33"/>
    <mergeCell ref="BTS33:BTY33"/>
    <mergeCell ref="BQT33:BQZ33"/>
    <mergeCell ref="BRA33:BRG33"/>
    <mergeCell ref="BRH33:BRN33"/>
    <mergeCell ref="BRO33:BRU33"/>
    <mergeCell ref="BRV33:BSB33"/>
    <mergeCell ref="BSC33:BSI33"/>
    <mergeCell ref="BPD33:BPJ33"/>
    <mergeCell ref="BPK33:BPQ33"/>
    <mergeCell ref="BPR33:BPX33"/>
    <mergeCell ref="BPY33:BQE33"/>
    <mergeCell ref="BQF33:BQL33"/>
    <mergeCell ref="BQM33:BQS33"/>
    <mergeCell ref="BNN33:BNT33"/>
    <mergeCell ref="BNU33:BOA33"/>
    <mergeCell ref="BOB33:BOH33"/>
    <mergeCell ref="BOI33:BOO33"/>
    <mergeCell ref="BOP33:BOV33"/>
    <mergeCell ref="BOW33:BPC33"/>
    <mergeCell ref="BLX33:BMD33"/>
    <mergeCell ref="BME33:BMK33"/>
    <mergeCell ref="BML33:BMR33"/>
    <mergeCell ref="BMS33:BMY33"/>
    <mergeCell ref="BMZ33:BNF33"/>
    <mergeCell ref="BNG33:BNM33"/>
    <mergeCell ref="BKH33:BKN33"/>
    <mergeCell ref="BKO33:BKU33"/>
    <mergeCell ref="BKV33:BLB33"/>
    <mergeCell ref="BLC33:BLI33"/>
    <mergeCell ref="BLJ33:BLP33"/>
    <mergeCell ref="BLQ33:BLW33"/>
    <mergeCell ref="BIR33:BIX33"/>
    <mergeCell ref="BIY33:BJE33"/>
    <mergeCell ref="BJF33:BJL33"/>
    <mergeCell ref="BJM33:BJS33"/>
    <mergeCell ref="BJT33:BJZ33"/>
    <mergeCell ref="BKA33:BKG33"/>
    <mergeCell ref="BHB33:BHH33"/>
    <mergeCell ref="BHI33:BHO33"/>
    <mergeCell ref="BHP33:BHV33"/>
    <mergeCell ref="BHW33:BIC33"/>
    <mergeCell ref="BID33:BIJ33"/>
    <mergeCell ref="BIK33:BIQ33"/>
    <mergeCell ref="BFL33:BFR33"/>
    <mergeCell ref="BFS33:BFY33"/>
    <mergeCell ref="BFZ33:BGF33"/>
    <mergeCell ref="BGG33:BGM33"/>
    <mergeCell ref="BGN33:BGT33"/>
    <mergeCell ref="BGU33:BHA33"/>
    <mergeCell ref="BDV33:BEB33"/>
    <mergeCell ref="BEC33:BEI33"/>
    <mergeCell ref="BEJ33:BEP33"/>
    <mergeCell ref="BEQ33:BEW33"/>
    <mergeCell ref="BEX33:BFD33"/>
    <mergeCell ref="BFE33:BFK33"/>
    <mergeCell ref="BCF33:BCL33"/>
    <mergeCell ref="BCM33:BCS33"/>
    <mergeCell ref="BCT33:BCZ33"/>
    <mergeCell ref="BDA33:BDG33"/>
    <mergeCell ref="BDH33:BDN33"/>
    <mergeCell ref="BDO33:BDU33"/>
    <mergeCell ref="BAP33:BAV33"/>
    <mergeCell ref="BAW33:BBC33"/>
    <mergeCell ref="BBD33:BBJ33"/>
    <mergeCell ref="BBK33:BBQ33"/>
    <mergeCell ref="BBR33:BBX33"/>
    <mergeCell ref="BBY33:BCE33"/>
    <mergeCell ref="AYZ33:AZF33"/>
    <mergeCell ref="AZG33:AZM33"/>
    <mergeCell ref="AZN33:AZT33"/>
    <mergeCell ref="AZU33:BAA33"/>
    <mergeCell ref="BAB33:BAH33"/>
    <mergeCell ref="BAI33:BAO33"/>
    <mergeCell ref="AXJ33:AXP33"/>
    <mergeCell ref="AXQ33:AXW33"/>
    <mergeCell ref="AXX33:AYD33"/>
    <mergeCell ref="AYE33:AYK33"/>
    <mergeCell ref="AYL33:AYR33"/>
    <mergeCell ref="AYS33:AYY33"/>
    <mergeCell ref="AVT33:AVZ33"/>
    <mergeCell ref="AWA33:AWG33"/>
    <mergeCell ref="AWH33:AWN33"/>
    <mergeCell ref="AWO33:AWU33"/>
    <mergeCell ref="AWV33:AXB33"/>
    <mergeCell ref="AXC33:AXI33"/>
    <mergeCell ref="AUD33:AUJ33"/>
    <mergeCell ref="AUK33:AUQ33"/>
    <mergeCell ref="AUR33:AUX33"/>
    <mergeCell ref="AUY33:AVE33"/>
    <mergeCell ref="AVF33:AVL33"/>
    <mergeCell ref="AVM33:AVS33"/>
    <mergeCell ref="ASN33:AST33"/>
    <mergeCell ref="ASU33:ATA33"/>
    <mergeCell ref="ATB33:ATH33"/>
    <mergeCell ref="ATI33:ATO33"/>
    <mergeCell ref="ATP33:ATV33"/>
    <mergeCell ref="ATW33:AUC33"/>
    <mergeCell ref="AQX33:ARD33"/>
    <mergeCell ref="ARE33:ARK33"/>
    <mergeCell ref="ARL33:ARR33"/>
    <mergeCell ref="ARS33:ARY33"/>
    <mergeCell ref="ARZ33:ASF33"/>
    <mergeCell ref="ASG33:ASM33"/>
    <mergeCell ref="APH33:APN33"/>
    <mergeCell ref="APO33:APU33"/>
    <mergeCell ref="APV33:AQB33"/>
    <mergeCell ref="AQC33:AQI33"/>
    <mergeCell ref="AQJ33:AQP33"/>
    <mergeCell ref="AQQ33:AQW33"/>
    <mergeCell ref="ANR33:ANX33"/>
    <mergeCell ref="ANY33:AOE33"/>
    <mergeCell ref="AOF33:AOL33"/>
    <mergeCell ref="AOM33:AOS33"/>
    <mergeCell ref="AOT33:AOZ33"/>
    <mergeCell ref="APA33:APG33"/>
    <mergeCell ref="AMB33:AMH33"/>
    <mergeCell ref="AMI33:AMO33"/>
    <mergeCell ref="AMP33:AMV33"/>
    <mergeCell ref="AMW33:ANC33"/>
    <mergeCell ref="AND33:ANJ33"/>
    <mergeCell ref="ANK33:ANQ33"/>
    <mergeCell ref="AKL33:AKR33"/>
    <mergeCell ref="AKS33:AKY33"/>
    <mergeCell ref="AKZ33:ALF33"/>
    <mergeCell ref="ALG33:ALM33"/>
    <mergeCell ref="ALN33:ALT33"/>
    <mergeCell ref="ALU33:AMA33"/>
    <mergeCell ref="AIV33:AJB33"/>
    <mergeCell ref="AJC33:AJI33"/>
    <mergeCell ref="AJJ33:AJP33"/>
    <mergeCell ref="AJQ33:AJW33"/>
    <mergeCell ref="AJX33:AKD33"/>
    <mergeCell ref="AKE33:AKK33"/>
    <mergeCell ref="AHF33:AHL33"/>
    <mergeCell ref="AHM33:AHS33"/>
    <mergeCell ref="AHT33:AHZ33"/>
    <mergeCell ref="AIA33:AIG33"/>
    <mergeCell ref="AIH33:AIN33"/>
    <mergeCell ref="AIO33:AIU33"/>
    <mergeCell ref="AFP33:AFV33"/>
    <mergeCell ref="AFW33:AGC33"/>
    <mergeCell ref="AGD33:AGJ33"/>
    <mergeCell ref="AGK33:AGQ33"/>
    <mergeCell ref="AGR33:AGX33"/>
    <mergeCell ref="AGY33:AHE33"/>
    <mergeCell ref="ADZ33:AEF33"/>
    <mergeCell ref="AEG33:AEM33"/>
    <mergeCell ref="AEN33:AET33"/>
    <mergeCell ref="AEU33:AFA33"/>
    <mergeCell ref="AFB33:AFH33"/>
    <mergeCell ref="AFI33:AFO33"/>
    <mergeCell ref="ACJ33:ACP33"/>
    <mergeCell ref="ACQ33:ACW33"/>
    <mergeCell ref="ACX33:ADD33"/>
    <mergeCell ref="ADE33:ADK33"/>
    <mergeCell ref="ADL33:ADR33"/>
    <mergeCell ref="ADS33:ADY33"/>
    <mergeCell ref="AAT33:AAZ33"/>
    <mergeCell ref="ABA33:ABG33"/>
    <mergeCell ref="ABH33:ABN33"/>
    <mergeCell ref="ABO33:ABU33"/>
    <mergeCell ref="ABV33:ACB33"/>
    <mergeCell ref="ACC33:ACI33"/>
    <mergeCell ref="ZD33:ZJ33"/>
    <mergeCell ref="ZK33:ZQ33"/>
    <mergeCell ref="ZR33:ZX33"/>
    <mergeCell ref="ZY33:AAE33"/>
    <mergeCell ref="AAF33:AAL33"/>
    <mergeCell ref="AAM33:AAS33"/>
    <mergeCell ref="XN33:XT33"/>
    <mergeCell ref="XU33:YA33"/>
    <mergeCell ref="YB33:YH33"/>
    <mergeCell ref="YI33:YO33"/>
    <mergeCell ref="YP33:YV33"/>
    <mergeCell ref="YW33:ZC33"/>
    <mergeCell ref="VX33:WD33"/>
    <mergeCell ref="WE33:WK33"/>
    <mergeCell ref="WL33:WR33"/>
    <mergeCell ref="WS33:WY33"/>
    <mergeCell ref="WZ33:XF33"/>
    <mergeCell ref="XG33:XM33"/>
    <mergeCell ref="UH33:UN33"/>
    <mergeCell ref="UO33:UU33"/>
    <mergeCell ref="UV33:VB33"/>
    <mergeCell ref="VC33:VI33"/>
    <mergeCell ref="VJ33:VP33"/>
    <mergeCell ref="VQ33:VW33"/>
    <mergeCell ref="SY33:TE33"/>
    <mergeCell ref="TF33:TL33"/>
    <mergeCell ref="TM33:TS33"/>
    <mergeCell ref="TT33:TZ33"/>
    <mergeCell ref="UA33:UG33"/>
    <mergeCell ref="RB33:RH33"/>
    <mergeCell ref="RI33:RO33"/>
    <mergeCell ref="RP33:RV33"/>
    <mergeCell ref="RW33:SC33"/>
    <mergeCell ref="SD33:SJ33"/>
    <mergeCell ref="SK33:SQ33"/>
    <mergeCell ref="PL33:PR33"/>
    <mergeCell ref="PS33:PY33"/>
    <mergeCell ref="PZ33:QF33"/>
    <mergeCell ref="QG33:QM33"/>
    <mergeCell ref="QN33:QT33"/>
    <mergeCell ref="QU33:RA33"/>
    <mergeCell ref="OJ33:OP33"/>
    <mergeCell ref="OQ33:OW33"/>
    <mergeCell ref="OX33:PD33"/>
    <mergeCell ref="PE33:PK33"/>
    <mergeCell ref="MF33:ML33"/>
    <mergeCell ref="MM33:MS33"/>
    <mergeCell ref="MT33:MZ33"/>
    <mergeCell ref="NA33:NG33"/>
    <mergeCell ref="NH33:NN33"/>
    <mergeCell ref="NO33:NU33"/>
    <mergeCell ref="KP33:KV33"/>
    <mergeCell ref="KW33:LC33"/>
    <mergeCell ref="LD33:LJ33"/>
    <mergeCell ref="LK33:LQ33"/>
    <mergeCell ref="LR33:LX33"/>
    <mergeCell ref="LY33:ME33"/>
    <mergeCell ref="SR33:SX33"/>
    <mergeCell ref="JU33:KA33"/>
    <mergeCell ref="KB33:KH33"/>
    <mergeCell ref="KI33:KO33"/>
    <mergeCell ref="HJ33:HP33"/>
    <mergeCell ref="HQ33:HW33"/>
    <mergeCell ref="HX33:ID33"/>
    <mergeCell ref="IE33:IK33"/>
    <mergeCell ref="IL33:IR33"/>
    <mergeCell ref="IS33:IY33"/>
    <mergeCell ref="FT33:FZ33"/>
    <mergeCell ref="GA33:GG33"/>
    <mergeCell ref="GH33:GN33"/>
    <mergeCell ref="GO33:GU33"/>
    <mergeCell ref="GV33:HB33"/>
    <mergeCell ref="HC33:HI33"/>
    <mergeCell ref="NV33:OB33"/>
    <mergeCell ref="OC33:OI33"/>
    <mergeCell ref="FF33:FL33"/>
    <mergeCell ref="FM33:FS33"/>
    <mergeCell ref="CN33:CT33"/>
    <mergeCell ref="CU33:DA33"/>
    <mergeCell ref="DB33:DH33"/>
    <mergeCell ref="DI33:DO33"/>
    <mergeCell ref="DP33:DV33"/>
    <mergeCell ref="DW33:EC33"/>
    <mergeCell ref="AX33:BD33"/>
    <mergeCell ref="BE33:BK33"/>
    <mergeCell ref="BL33:BR33"/>
    <mergeCell ref="BS33:BY33"/>
    <mergeCell ref="BZ33:CF33"/>
    <mergeCell ref="CG33:CM33"/>
    <mergeCell ref="IZ33:JF33"/>
    <mergeCell ref="JG33:JM33"/>
    <mergeCell ref="JN33:JT33"/>
    <mergeCell ref="H33:N33"/>
    <mergeCell ref="O33:U33"/>
    <mergeCell ref="V33:AB33"/>
    <mergeCell ref="AC33:AI33"/>
    <mergeCell ref="AJ33:AP33"/>
    <mergeCell ref="AQ33:AW33"/>
    <mergeCell ref="A1:G1"/>
    <mergeCell ref="A2:G2"/>
    <mergeCell ref="A3:G3"/>
    <mergeCell ref="A4:A5"/>
    <mergeCell ref="B4:B5"/>
    <mergeCell ref="C4:C5"/>
    <mergeCell ref="D4:G4"/>
    <mergeCell ref="ED33:EJ33"/>
    <mergeCell ref="EK33:EQ33"/>
    <mergeCell ref="ER33:EX33"/>
    <mergeCell ref="EY33:FE33"/>
    <mergeCell ref="A33:G33"/>
  </mergeCells>
  <printOptions horizontalCentered="1" verticalCentered="1"/>
  <pageMargins left="0.25" right="0.25" top="0.5" bottom="0.5" header="0.5" footer="0.5"/>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86"/>
  <sheetViews>
    <sheetView topLeftCell="A73" zoomScaleNormal="100" workbookViewId="0">
      <selection activeCell="A86" sqref="A1:AF86"/>
    </sheetView>
  </sheetViews>
  <sheetFormatPr defaultColWidth="9.42578125" defaultRowHeight="12.75"/>
  <cols>
    <col min="1" max="1" width="41.5703125" customWidth="1"/>
    <col min="2" max="2" width="6.5703125" customWidth="1"/>
    <col min="3" max="3" width="8.7109375" bestFit="1" customWidth="1"/>
    <col min="4" max="4" width="10.5703125" customWidth="1"/>
    <col min="5" max="5" width="8.5703125" customWidth="1"/>
    <col min="6" max="6" width="10.5703125" customWidth="1"/>
    <col min="7" max="7" width="15" bestFit="1" customWidth="1"/>
    <col min="8" max="8" width="11.5703125" customWidth="1"/>
    <col min="9" max="9" width="2.42578125" customWidth="1"/>
    <col min="10" max="10" width="6.5703125" customWidth="1"/>
    <col min="11" max="11" width="8.5703125" customWidth="1"/>
    <col min="12" max="12" width="10.5703125" customWidth="1"/>
    <col min="13" max="13" width="8.5703125" customWidth="1"/>
    <col min="14" max="14" width="9.5703125" customWidth="1"/>
    <col min="15" max="15" width="13.5703125" customWidth="1"/>
    <col min="16" max="16" width="11.5703125" customWidth="1"/>
    <col min="17" max="17" width="1.5703125" customWidth="1"/>
    <col min="18" max="18" width="6.5703125" customWidth="1"/>
    <col min="19" max="19" width="8.5703125" customWidth="1"/>
    <col min="20" max="20" width="11.28515625" bestFit="1" customWidth="1"/>
    <col min="21" max="21" width="8.5703125" customWidth="1"/>
    <col min="22" max="22" width="9.5703125" customWidth="1"/>
    <col min="23" max="23" width="14" bestFit="1" customWidth="1"/>
    <col min="24" max="24" width="13.42578125" customWidth="1"/>
    <col min="25" max="25" width="2.42578125" customWidth="1"/>
    <col min="26" max="26" width="6.5703125" customWidth="1"/>
    <col min="27" max="29" width="8.5703125" customWidth="1"/>
    <col min="30" max="31" width="9.5703125" customWidth="1"/>
    <col min="32" max="32" width="11.5703125" customWidth="1"/>
  </cols>
  <sheetData>
    <row r="1" spans="1:32" ht="15.75">
      <c r="A1" s="732" t="s">
        <v>54</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row>
    <row r="2" spans="1:32" ht="15.75" customHeight="1">
      <c r="A2" s="696" t="s">
        <v>20</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row>
    <row r="3" spans="1:32" ht="15.75" customHeight="1">
      <c r="A3" s="698" t="s">
        <v>21</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row>
    <row r="4" spans="1:32" ht="26.25" thickBot="1">
      <c r="A4" s="569"/>
      <c r="B4" s="569"/>
      <c r="C4" s="682"/>
      <c r="D4" s="682"/>
      <c r="E4" s="682"/>
      <c r="F4" s="682"/>
      <c r="G4" s="682"/>
      <c r="H4" s="682"/>
      <c r="I4" s="682"/>
      <c r="J4" s="662"/>
      <c r="K4" s="662"/>
      <c r="L4" s="662"/>
      <c r="M4" s="662"/>
      <c r="N4" s="662"/>
      <c r="O4" s="662"/>
      <c r="P4" s="662"/>
      <c r="Q4" s="662"/>
      <c r="R4" s="662"/>
      <c r="S4" s="662"/>
      <c r="T4" s="662"/>
      <c r="U4" s="662"/>
      <c r="V4" s="662"/>
      <c r="W4" s="662"/>
      <c r="X4" s="662"/>
      <c r="Y4" s="662"/>
      <c r="Z4" s="662"/>
      <c r="AA4" s="662"/>
      <c r="AB4" s="662"/>
      <c r="AC4" s="662"/>
      <c r="AD4" s="662"/>
      <c r="AE4" s="662"/>
      <c r="AF4" s="662"/>
    </row>
    <row r="5" spans="1:32" ht="16.5" thickBot="1">
      <c r="A5" s="675"/>
      <c r="B5" s="729" t="s">
        <v>55</v>
      </c>
      <c r="C5" s="730"/>
      <c r="D5" s="730"/>
      <c r="E5" s="730"/>
      <c r="F5" s="730"/>
      <c r="G5" s="730"/>
      <c r="H5" s="730"/>
      <c r="I5" s="156"/>
      <c r="J5" s="729" t="s">
        <v>56</v>
      </c>
      <c r="K5" s="730"/>
      <c r="L5" s="730"/>
      <c r="M5" s="730"/>
      <c r="N5" s="730"/>
      <c r="O5" s="730"/>
      <c r="P5" s="730"/>
      <c r="Q5" s="156"/>
      <c r="R5" s="729" t="s">
        <v>57</v>
      </c>
      <c r="S5" s="730"/>
      <c r="T5" s="730"/>
      <c r="U5" s="730"/>
      <c r="V5" s="730"/>
      <c r="W5" s="730"/>
      <c r="X5" s="730"/>
      <c r="Y5" s="156"/>
      <c r="Z5" s="729" t="s">
        <v>58</v>
      </c>
      <c r="AA5" s="730"/>
      <c r="AB5" s="730"/>
      <c r="AC5" s="730"/>
      <c r="AD5" s="730"/>
      <c r="AE5" s="730"/>
      <c r="AF5" s="731"/>
    </row>
    <row r="6" spans="1:32">
      <c r="A6" s="154"/>
      <c r="B6" s="154"/>
      <c r="C6" s="720" t="s">
        <v>59</v>
      </c>
      <c r="D6" s="721"/>
      <c r="E6" s="721"/>
      <c r="F6" s="721"/>
      <c r="G6" s="721"/>
      <c r="H6" s="722"/>
      <c r="I6" s="155"/>
      <c r="J6" s="154"/>
      <c r="K6" s="720" t="s">
        <v>59</v>
      </c>
      <c r="L6" s="721"/>
      <c r="M6" s="721"/>
      <c r="N6" s="721"/>
      <c r="O6" s="721"/>
      <c r="P6" s="722"/>
      <c r="Q6" s="155"/>
      <c r="R6" s="154"/>
      <c r="S6" s="720" t="s">
        <v>59</v>
      </c>
      <c r="T6" s="721"/>
      <c r="U6" s="721"/>
      <c r="V6" s="721"/>
      <c r="W6" s="721"/>
      <c r="X6" s="722"/>
      <c r="Y6" s="155"/>
      <c r="Z6" s="264"/>
      <c r="AA6" s="723" t="s">
        <v>59</v>
      </c>
      <c r="AB6" s="724"/>
      <c r="AC6" s="724"/>
      <c r="AD6" s="724"/>
      <c r="AE6" s="724"/>
      <c r="AF6" s="725"/>
    </row>
    <row r="7" spans="1:32" ht="38.25" customHeight="1">
      <c r="A7" s="148" t="s">
        <v>60</v>
      </c>
      <c r="B7" s="153" t="s">
        <v>61</v>
      </c>
      <c r="C7" s="518" t="s">
        <v>62</v>
      </c>
      <c r="D7" s="519" t="s">
        <v>63</v>
      </c>
      <c r="E7" s="519" t="s">
        <v>64</v>
      </c>
      <c r="F7" s="519" t="s">
        <v>65</v>
      </c>
      <c r="G7" s="520" t="s">
        <v>66</v>
      </c>
      <c r="H7" s="521" t="s">
        <v>67</v>
      </c>
      <c r="I7" s="155"/>
      <c r="J7" s="153" t="s">
        <v>61</v>
      </c>
      <c r="K7" s="518" t="s">
        <v>62</v>
      </c>
      <c r="L7" s="519" t="s">
        <v>68</v>
      </c>
      <c r="M7" s="519" t="s">
        <v>69</v>
      </c>
      <c r="N7" s="519" t="s">
        <v>70</v>
      </c>
      <c r="O7" s="519" t="s">
        <v>71</v>
      </c>
      <c r="P7" s="521" t="s">
        <v>67</v>
      </c>
      <c r="Q7" s="155"/>
      <c r="R7" s="153" t="s">
        <v>61</v>
      </c>
      <c r="S7" s="518" t="s">
        <v>62</v>
      </c>
      <c r="T7" s="519" t="s">
        <v>68</v>
      </c>
      <c r="U7" s="519" t="s">
        <v>69</v>
      </c>
      <c r="V7" s="519" t="s">
        <v>70</v>
      </c>
      <c r="W7" s="519" t="s">
        <v>71</v>
      </c>
      <c r="X7" s="521" t="s">
        <v>67</v>
      </c>
      <c r="Y7" s="155"/>
      <c r="Z7" s="153" t="s">
        <v>61</v>
      </c>
      <c r="AA7" s="518" t="s">
        <v>62</v>
      </c>
      <c r="AB7" s="519" t="s">
        <v>68</v>
      </c>
      <c r="AC7" s="519" t="s">
        <v>69</v>
      </c>
      <c r="AD7" s="519" t="s">
        <v>70</v>
      </c>
      <c r="AE7" s="519" t="s">
        <v>71</v>
      </c>
      <c r="AF7" s="521" t="s">
        <v>67</v>
      </c>
    </row>
    <row r="8" spans="1:32">
      <c r="A8" s="147" t="s">
        <v>25</v>
      </c>
      <c r="B8" s="152"/>
      <c r="C8" s="517" t="s">
        <v>72</v>
      </c>
      <c r="D8" s="517" t="s">
        <v>73</v>
      </c>
      <c r="E8" s="517" t="s">
        <v>74</v>
      </c>
      <c r="F8" s="517" t="s">
        <v>75</v>
      </c>
      <c r="G8" s="517" t="s">
        <v>76</v>
      </c>
      <c r="H8" s="517"/>
      <c r="I8" s="155"/>
      <c r="J8" s="152"/>
      <c r="K8" s="71"/>
      <c r="L8" s="1"/>
      <c r="M8" s="1"/>
      <c r="N8" s="1"/>
      <c r="O8" s="1"/>
      <c r="P8" s="67"/>
      <c r="Q8" s="155"/>
      <c r="R8" s="152"/>
      <c r="S8" s="71"/>
      <c r="T8" s="1"/>
      <c r="U8" s="1"/>
      <c r="V8" s="1"/>
      <c r="W8" s="1"/>
      <c r="X8" s="67"/>
      <c r="Y8" s="155"/>
      <c r="Z8" s="152"/>
      <c r="AA8" s="71"/>
      <c r="AB8" s="1"/>
      <c r="AC8" s="1"/>
      <c r="AD8" s="1"/>
      <c r="AE8" s="1"/>
      <c r="AF8" s="67"/>
    </row>
    <row r="9" spans="1:32">
      <c r="A9" s="151" t="s">
        <v>77</v>
      </c>
      <c r="B9" s="151" t="s">
        <v>78</v>
      </c>
      <c r="C9" s="210">
        <f>K9+S9</f>
        <v>142</v>
      </c>
      <c r="D9" s="211">
        <f t="shared" ref="D9:G11" si="0">L9+T9</f>
        <v>860.3</v>
      </c>
      <c r="E9" s="211">
        <f t="shared" si="0"/>
        <v>0</v>
      </c>
      <c r="F9" s="211">
        <f t="shared" si="0"/>
        <v>2141.1</v>
      </c>
      <c r="G9" s="140">
        <f t="shared" si="0"/>
        <v>127108.35999999999</v>
      </c>
      <c r="H9" s="432">
        <f>G9/$G$63</f>
        <v>1.9330114371790441E-2</v>
      </c>
      <c r="I9" s="212"/>
      <c r="J9" s="151" t="s">
        <v>78</v>
      </c>
      <c r="K9" s="210">
        <v>20</v>
      </c>
      <c r="L9" s="211">
        <v>368.7</v>
      </c>
      <c r="M9" s="211">
        <v>0</v>
      </c>
      <c r="N9" s="211">
        <v>269.62</v>
      </c>
      <c r="O9" s="502">
        <v>19509.599999999999</v>
      </c>
      <c r="P9" s="432">
        <f>O9/$O$63</f>
        <v>9.339301302731428E-3</v>
      </c>
      <c r="Q9" s="212"/>
      <c r="R9" s="151" t="s">
        <v>78</v>
      </c>
      <c r="S9" s="210">
        <v>122</v>
      </c>
      <c r="T9" s="211">
        <v>491.6</v>
      </c>
      <c r="U9" s="211">
        <v>0</v>
      </c>
      <c r="V9" s="211">
        <v>1871.48</v>
      </c>
      <c r="W9" s="140">
        <v>107598.76</v>
      </c>
      <c r="X9" s="432">
        <f>W9/$W$63</f>
        <v>2.3981786256416608E-2</v>
      </c>
      <c r="Y9" s="212"/>
      <c r="Z9" s="151" t="s">
        <v>78</v>
      </c>
      <c r="AA9" s="210">
        <v>0</v>
      </c>
      <c r="AB9" s="211">
        <v>0</v>
      </c>
      <c r="AC9" s="211">
        <v>0</v>
      </c>
      <c r="AD9" s="211">
        <v>0</v>
      </c>
      <c r="AE9" s="140">
        <v>0</v>
      </c>
      <c r="AF9" s="432">
        <f>AE9/$G$63</f>
        <v>0</v>
      </c>
    </row>
    <row r="10" spans="1:32">
      <c r="A10" s="151" t="s">
        <v>79</v>
      </c>
      <c r="B10" s="151" t="s">
        <v>78</v>
      </c>
      <c r="C10" s="210">
        <f t="shared" ref="C10:C11" si="1">K10+S10</f>
        <v>470</v>
      </c>
      <c r="D10" s="211">
        <f t="shared" si="0"/>
        <v>290842.4200000019</v>
      </c>
      <c r="E10" s="211">
        <f t="shared" si="0"/>
        <v>34.328799999999802</v>
      </c>
      <c r="F10" s="211">
        <f t="shared" si="0"/>
        <v>0</v>
      </c>
      <c r="G10" s="140">
        <f t="shared" si="0"/>
        <v>413527.91</v>
      </c>
      <c r="H10" s="432">
        <f t="shared" ref="H10:H11" si="2">G10/$G$63</f>
        <v>6.2887616489013504E-2</v>
      </c>
      <c r="I10" s="212"/>
      <c r="J10" s="151" t="s">
        <v>78</v>
      </c>
      <c r="K10" s="210">
        <v>71</v>
      </c>
      <c r="L10" s="211">
        <v>43845.339999999902</v>
      </c>
      <c r="M10" s="211">
        <v>5.1750999999999996</v>
      </c>
      <c r="N10" s="211">
        <v>0</v>
      </c>
      <c r="O10" s="140">
        <v>65949.440000000002</v>
      </c>
      <c r="P10" s="432">
        <f t="shared" ref="P10:P11" si="3">O10/$O$63</f>
        <v>3.1570185493624073E-2</v>
      </c>
      <c r="Q10" s="212"/>
      <c r="R10" s="151" t="s">
        <v>78</v>
      </c>
      <c r="S10" s="210">
        <v>399</v>
      </c>
      <c r="T10" s="211">
        <v>246997.080000002</v>
      </c>
      <c r="U10" s="211">
        <v>29.153699999999802</v>
      </c>
      <c r="V10" s="211">
        <v>0</v>
      </c>
      <c r="W10" s="140">
        <v>347578.47</v>
      </c>
      <c r="X10" s="432">
        <f t="shared" ref="X10:X11" si="4">W10/$W$63</f>
        <v>7.7468853496753226E-2</v>
      </c>
      <c r="Y10" s="212"/>
      <c r="Z10" s="151" t="s">
        <v>78</v>
      </c>
      <c r="AA10" s="210">
        <v>0</v>
      </c>
      <c r="AB10" s="211">
        <v>0</v>
      </c>
      <c r="AC10" s="211">
        <v>0</v>
      </c>
      <c r="AD10" s="211">
        <v>0</v>
      </c>
      <c r="AE10" s="140">
        <v>0</v>
      </c>
      <c r="AF10" s="432">
        <f>AE10/$G$63</f>
        <v>0</v>
      </c>
    </row>
    <row r="11" spans="1:32">
      <c r="A11" s="151" t="s">
        <v>80</v>
      </c>
      <c r="B11" s="151" t="s">
        <v>78</v>
      </c>
      <c r="C11" s="210">
        <f t="shared" si="1"/>
        <v>592</v>
      </c>
      <c r="D11" s="211">
        <f t="shared" si="0"/>
        <v>199.56</v>
      </c>
      <c r="E11" s="211">
        <f t="shared" si="0"/>
        <v>3.9599999999999996E-2</v>
      </c>
      <c r="F11" s="211">
        <f t="shared" si="0"/>
        <v>235.7</v>
      </c>
      <c r="G11" s="140">
        <f t="shared" si="0"/>
        <v>64779.13</v>
      </c>
      <c r="H11" s="432">
        <f t="shared" si="2"/>
        <v>9.8513425222784817E-3</v>
      </c>
      <c r="I11" s="212"/>
      <c r="J11" s="151" t="s">
        <v>78</v>
      </c>
      <c r="K11" s="210">
        <v>144</v>
      </c>
      <c r="L11" s="211">
        <v>66.52</v>
      </c>
      <c r="M11" s="211">
        <v>1.32E-2</v>
      </c>
      <c r="N11" s="211">
        <v>23.57</v>
      </c>
      <c r="O11" s="140">
        <v>15621.21</v>
      </c>
      <c r="P11" s="432">
        <f t="shared" si="3"/>
        <v>7.4779178918707306E-3</v>
      </c>
      <c r="Q11" s="212"/>
      <c r="R11" s="151" t="s">
        <v>78</v>
      </c>
      <c r="S11" s="210">
        <v>448</v>
      </c>
      <c r="T11" s="211">
        <v>133.04</v>
      </c>
      <c r="U11" s="211">
        <v>2.64E-2</v>
      </c>
      <c r="V11" s="211">
        <v>212.13</v>
      </c>
      <c r="W11" s="140">
        <v>49157.919999999998</v>
      </c>
      <c r="X11" s="432">
        <f t="shared" si="4"/>
        <v>1.0956396990541777E-2</v>
      </c>
      <c r="Y11" s="212"/>
      <c r="Z11" s="151" t="s">
        <v>78</v>
      </c>
      <c r="AA11" s="210">
        <v>0</v>
      </c>
      <c r="AB11" s="211">
        <v>0</v>
      </c>
      <c r="AC11" s="211">
        <v>0</v>
      </c>
      <c r="AD11" s="211">
        <v>0</v>
      </c>
      <c r="AE11" s="140">
        <v>0</v>
      </c>
      <c r="AF11" s="432">
        <f>AE11/$G$63</f>
        <v>0</v>
      </c>
    </row>
    <row r="12" spans="1:32">
      <c r="A12" s="146" t="s">
        <v>26</v>
      </c>
      <c r="B12" s="212"/>
      <c r="C12" s="433"/>
      <c r="D12" s="434"/>
      <c r="E12" s="434"/>
      <c r="F12" s="434"/>
      <c r="G12" s="434"/>
      <c r="H12" s="213"/>
      <c r="I12" s="212"/>
      <c r="J12" s="212"/>
      <c r="K12" s="433"/>
      <c r="L12" s="434"/>
      <c r="M12" s="434"/>
      <c r="N12" s="434"/>
      <c r="O12" s="434"/>
      <c r="P12" s="213"/>
      <c r="Q12" s="212"/>
      <c r="R12" s="212"/>
      <c r="S12" s="433"/>
      <c r="T12" s="434"/>
      <c r="U12" s="434"/>
      <c r="V12" s="434"/>
      <c r="W12" s="434"/>
      <c r="X12" s="213"/>
      <c r="Y12" s="212"/>
      <c r="Z12" s="212"/>
      <c r="AA12" s="433"/>
      <c r="AB12" s="434"/>
      <c r="AC12" s="434"/>
      <c r="AD12" s="434"/>
      <c r="AE12" s="434"/>
      <c r="AF12" s="213"/>
    </row>
    <row r="13" spans="1:32">
      <c r="A13" s="151" t="s">
        <v>81</v>
      </c>
      <c r="B13" s="151" t="s">
        <v>82</v>
      </c>
      <c r="C13" s="210">
        <f t="shared" ref="C13:G22" si="5">K13+S13</f>
        <v>75</v>
      </c>
      <c r="D13" s="211">
        <f t="shared" si="5"/>
        <v>15.6</v>
      </c>
      <c r="E13" s="211">
        <f t="shared" si="5"/>
        <v>2E-3</v>
      </c>
      <c r="F13" s="211">
        <f t="shared" si="5"/>
        <v>30.89</v>
      </c>
      <c r="G13" s="140">
        <f t="shared" si="5"/>
        <v>4323</v>
      </c>
      <c r="H13" s="432">
        <f t="shared" ref="H13:H22" si="6">G13/$G$63</f>
        <v>6.5742398398697054E-4</v>
      </c>
      <c r="I13" s="212"/>
      <c r="J13" s="151" t="s">
        <v>82</v>
      </c>
      <c r="K13" s="214">
        <v>21</v>
      </c>
      <c r="L13" s="215">
        <v>3.9</v>
      </c>
      <c r="M13" s="215">
        <v>5.0000000000000001E-4</v>
      </c>
      <c r="N13" s="215">
        <v>9.02</v>
      </c>
      <c r="O13" s="140">
        <v>1210.44</v>
      </c>
      <c r="P13" s="432">
        <f>O13/$O$63</f>
        <v>5.79441088944839E-4</v>
      </c>
      <c r="Q13" s="212"/>
      <c r="R13" s="151" t="s">
        <v>82</v>
      </c>
      <c r="S13" s="214">
        <v>54</v>
      </c>
      <c r="T13" s="215">
        <v>11.7</v>
      </c>
      <c r="U13" s="215">
        <v>1.5E-3</v>
      </c>
      <c r="V13" s="215">
        <v>21.87</v>
      </c>
      <c r="W13" s="140">
        <v>3112.56</v>
      </c>
      <c r="X13" s="432">
        <f t="shared" ref="X13:X22" si="7">W13/$W$63</f>
        <v>6.9373242433529972E-4</v>
      </c>
      <c r="Y13" s="212"/>
      <c r="Z13" s="151" t="s">
        <v>82</v>
      </c>
      <c r="AA13" s="214">
        <v>0</v>
      </c>
      <c r="AB13" s="215">
        <v>0</v>
      </c>
      <c r="AC13" s="215">
        <v>0</v>
      </c>
      <c r="AD13" s="215">
        <v>0</v>
      </c>
      <c r="AE13" s="140">
        <v>0</v>
      </c>
      <c r="AF13" s="432">
        <f t="shared" ref="AF13:AF22" si="8">AE13/$G$63</f>
        <v>0</v>
      </c>
    </row>
    <row r="14" spans="1:32">
      <c r="A14" s="151" t="s">
        <v>83</v>
      </c>
      <c r="B14" s="151" t="s">
        <v>82</v>
      </c>
      <c r="C14" s="210">
        <f t="shared" si="5"/>
        <v>3195</v>
      </c>
      <c r="D14" s="211">
        <f t="shared" si="5"/>
        <v>318.42</v>
      </c>
      <c r="E14" s="211">
        <f t="shared" si="5"/>
        <v>4.02E-2</v>
      </c>
      <c r="F14" s="211">
        <f t="shared" si="5"/>
        <v>2065.4199999999901</v>
      </c>
      <c r="G14" s="140">
        <f t="shared" si="5"/>
        <v>199491.4</v>
      </c>
      <c r="H14" s="432">
        <f t="shared" si="6"/>
        <v>3.0337828119162233E-2</v>
      </c>
      <c r="I14" s="212"/>
      <c r="J14" s="151" t="s">
        <v>82</v>
      </c>
      <c r="K14" s="214">
        <v>669</v>
      </c>
      <c r="L14" s="215">
        <v>157.24</v>
      </c>
      <c r="M14" s="215">
        <v>1.9400000000000001E-2</v>
      </c>
      <c r="N14" s="215">
        <v>501.15</v>
      </c>
      <c r="O14" s="140">
        <v>46593.31</v>
      </c>
      <c r="P14" s="432">
        <f t="shared" ref="P14:P22" si="9">O14/$O$63</f>
        <v>2.2304350718701012E-2</v>
      </c>
      <c r="Q14" s="212"/>
      <c r="R14" s="151" t="s">
        <v>82</v>
      </c>
      <c r="S14" s="214">
        <v>2526</v>
      </c>
      <c r="T14" s="215">
        <v>161.18</v>
      </c>
      <c r="U14" s="215">
        <v>2.0799999999999999E-2</v>
      </c>
      <c r="V14" s="215">
        <v>1564.26999999999</v>
      </c>
      <c r="W14" s="140">
        <v>152898.09</v>
      </c>
      <c r="X14" s="432">
        <f t="shared" si="7"/>
        <v>3.4078174445452247E-2</v>
      </c>
      <c r="Y14" s="212"/>
      <c r="Z14" s="151" t="s">
        <v>82</v>
      </c>
      <c r="AA14" s="214">
        <v>0</v>
      </c>
      <c r="AB14" s="215">
        <v>0</v>
      </c>
      <c r="AC14" s="215">
        <v>0</v>
      </c>
      <c r="AD14" s="215">
        <v>0</v>
      </c>
      <c r="AE14" s="140">
        <v>0</v>
      </c>
      <c r="AF14" s="432">
        <f t="shared" si="8"/>
        <v>0</v>
      </c>
    </row>
    <row r="15" spans="1:32">
      <c r="A15" s="151" t="s">
        <v>84</v>
      </c>
      <c r="B15" s="151" t="s">
        <v>82</v>
      </c>
      <c r="C15" s="210">
        <f t="shared" si="5"/>
        <v>18</v>
      </c>
      <c r="D15" s="211">
        <f t="shared" si="5"/>
        <v>0</v>
      </c>
      <c r="E15" s="211">
        <f t="shared" si="5"/>
        <v>0</v>
      </c>
      <c r="F15" s="211">
        <f t="shared" si="5"/>
        <v>0.51</v>
      </c>
      <c r="G15" s="140">
        <f t="shared" si="5"/>
        <v>426.31</v>
      </c>
      <c r="H15" s="432">
        <f t="shared" si="6"/>
        <v>6.4831463940200185E-5</v>
      </c>
      <c r="I15" s="212"/>
      <c r="J15" s="151" t="s">
        <v>82</v>
      </c>
      <c r="K15" s="214">
        <v>8</v>
      </c>
      <c r="L15" s="215">
        <v>0</v>
      </c>
      <c r="M15" s="215">
        <v>0</v>
      </c>
      <c r="N15" s="215">
        <v>0.16</v>
      </c>
      <c r="O15" s="140">
        <v>210.76</v>
      </c>
      <c r="P15" s="432">
        <f t="shared" si="9"/>
        <v>1.0089141461453211E-4</v>
      </c>
      <c r="Q15" s="212"/>
      <c r="R15" s="151" t="s">
        <v>82</v>
      </c>
      <c r="S15" s="214">
        <v>10</v>
      </c>
      <c r="T15" s="215">
        <v>0</v>
      </c>
      <c r="U15" s="215">
        <v>0</v>
      </c>
      <c r="V15" s="215">
        <v>0.35</v>
      </c>
      <c r="W15" s="140">
        <v>215.55</v>
      </c>
      <c r="X15" s="432">
        <f t="shared" si="7"/>
        <v>4.8042133827291322E-5</v>
      </c>
      <c r="Y15" s="212"/>
      <c r="Z15" s="151" t="s">
        <v>82</v>
      </c>
      <c r="AA15" s="214">
        <v>0</v>
      </c>
      <c r="AB15" s="215">
        <v>0</v>
      </c>
      <c r="AC15" s="215">
        <v>0</v>
      </c>
      <c r="AD15" s="215">
        <v>0</v>
      </c>
      <c r="AE15" s="140">
        <v>0</v>
      </c>
      <c r="AF15" s="432">
        <f t="shared" si="8"/>
        <v>0</v>
      </c>
    </row>
    <row r="16" spans="1:32">
      <c r="A16" s="151" t="s">
        <v>85</v>
      </c>
      <c r="B16" s="151" t="s">
        <v>82</v>
      </c>
      <c r="C16" s="210">
        <f t="shared" si="5"/>
        <v>3487</v>
      </c>
      <c r="D16" s="211">
        <f t="shared" si="5"/>
        <v>267.86</v>
      </c>
      <c r="E16" s="211">
        <f t="shared" si="5"/>
        <v>2.98E-2</v>
      </c>
      <c r="F16" s="211">
        <f t="shared" si="5"/>
        <v>1594.7399999999759</v>
      </c>
      <c r="G16" s="140">
        <f t="shared" si="5"/>
        <v>34209.07</v>
      </c>
      <c r="H16" s="432">
        <f t="shared" si="6"/>
        <v>5.2023740661321198E-3</v>
      </c>
      <c r="I16" s="212"/>
      <c r="J16" s="151" t="s">
        <v>82</v>
      </c>
      <c r="K16" s="214">
        <v>1180</v>
      </c>
      <c r="L16" s="215">
        <v>100.36</v>
      </c>
      <c r="M16" s="215">
        <v>1.0999999999999999E-2</v>
      </c>
      <c r="N16" s="215">
        <v>590.32999999999595</v>
      </c>
      <c r="O16" s="140">
        <v>11296.61</v>
      </c>
      <c r="P16" s="432">
        <f t="shared" si="9"/>
        <v>5.4077195067786573E-3</v>
      </c>
      <c r="Q16" s="212"/>
      <c r="R16" s="151" t="s">
        <v>82</v>
      </c>
      <c r="S16" s="214">
        <v>2307</v>
      </c>
      <c r="T16" s="215">
        <v>167.5</v>
      </c>
      <c r="U16" s="215">
        <v>1.8800000000000001E-2</v>
      </c>
      <c r="V16" s="215">
        <v>1004.40999999998</v>
      </c>
      <c r="W16" s="140">
        <v>22912.46</v>
      </c>
      <c r="X16" s="432">
        <f t="shared" si="7"/>
        <v>5.1067662706214762E-3</v>
      </c>
      <c r="Y16" s="212"/>
      <c r="Z16" s="151" t="s">
        <v>82</v>
      </c>
      <c r="AA16" s="214">
        <v>0</v>
      </c>
      <c r="AB16" s="215">
        <v>0</v>
      </c>
      <c r="AC16" s="215">
        <v>0</v>
      </c>
      <c r="AD16" s="215">
        <v>0</v>
      </c>
      <c r="AE16" s="140">
        <v>0</v>
      </c>
      <c r="AF16" s="432">
        <f t="shared" si="8"/>
        <v>0</v>
      </c>
    </row>
    <row r="17" spans="1:32">
      <c r="A17" s="151" t="s">
        <v>86</v>
      </c>
      <c r="B17" s="151" t="s">
        <v>78</v>
      </c>
      <c r="C17" s="210">
        <f t="shared" si="5"/>
        <v>448</v>
      </c>
      <c r="D17" s="211">
        <f t="shared" si="5"/>
        <v>0</v>
      </c>
      <c r="E17" s="211">
        <f t="shared" si="5"/>
        <v>0</v>
      </c>
      <c r="F17" s="211">
        <f t="shared" si="5"/>
        <v>3046.3999999999996</v>
      </c>
      <c r="G17" s="140">
        <f t="shared" si="5"/>
        <v>317374.17</v>
      </c>
      <c r="H17" s="432">
        <f t="shared" si="6"/>
        <v>4.8264952869756662E-2</v>
      </c>
      <c r="I17" s="212"/>
      <c r="J17" s="151" t="s">
        <v>78</v>
      </c>
      <c r="K17" s="214">
        <v>152</v>
      </c>
      <c r="L17" s="215">
        <v>0</v>
      </c>
      <c r="M17" s="215">
        <v>0</v>
      </c>
      <c r="N17" s="215">
        <v>1033.5999999999999</v>
      </c>
      <c r="O17" s="140">
        <v>96063.27</v>
      </c>
      <c r="P17" s="432">
        <f t="shared" si="9"/>
        <v>4.5985762017449923E-2</v>
      </c>
      <c r="Q17" s="212"/>
      <c r="R17" s="151" t="s">
        <v>78</v>
      </c>
      <c r="S17" s="214">
        <v>296</v>
      </c>
      <c r="T17" s="215">
        <v>0</v>
      </c>
      <c r="U17" s="215">
        <v>0</v>
      </c>
      <c r="V17" s="215">
        <v>2012.8</v>
      </c>
      <c r="W17" s="140">
        <v>221310.9</v>
      </c>
      <c r="X17" s="432">
        <f t="shared" si="7"/>
        <v>4.9326132568955162E-2</v>
      </c>
      <c r="Y17" s="212"/>
      <c r="Z17" s="151" t="s">
        <v>78</v>
      </c>
      <c r="AA17" s="214">
        <v>0</v>
      </c>
      <c r="AB17" s="215">
        <v>0</v>
      </c>
      <c r="AC17" s="215">
        <v>0</v>
      </c>
      <c r="AD17" s="215">
        <v>0</v>
      </c>
      <c r="AE17" s="140">
        <v>0</v>
      </c>
      <c r="AF17" s="432">
        <f t="shared" si="8"/>
        <v>0</v>
      </c>
    </row>
    <row r="18" spans="1:32">
      <c r="A18" s="151" t="s">
        <v>87</v>
      </c>
      <c r="B18" s="151" t="s">
        <v>78</v>
      </c>
      <c r="C18" s="210">
        <f t="shared" si="5"/>
        <v>1862</v>
      </c>
      <c r="D18" s="211">
        <f t="shared" si="5"/>
        <v>2374.62</v>
      </c>
      <c r="E18" s="211">
        <f t="shared" si="5"/>
        <v>0.28089999999999998</v>
      </c>
      <c r="F18" s="211">
        <f t="shared" si="5"/>
        <v>3325.38</v>
      </c>
      <c r="G18" s="140">
        <f t="shared" si="5"/>
        <v>116561.2</v>
      </c>
      <c r="H18" s="432">
        <f t="shared" si="6"/>
        <v>1.7726145843696986E-2</v>
      </c>
      <c r="I18" s="212"/>
      <c r="J18" s="151" t="s">
        <v>78</v>
      </c>
      <c r="K18" s="214">
        <v>548</v>
      </c>
      <c r="L18" s="215">
        <v>1422.15</v>
      </c>
      <c r="M18" s="215">
        <v>0.16839999999999999</v>
      </c>
      <c r="N18" s="215">
        <v>1093.6099999999999</v>
      </c>
      <c r="O18" s="140">
        <v>34304.800000000003</v>
      </c>
      <c r="P18" s="432">
        <f t="shared" si="9"/>
        <v>1.6421805845836978E-2</v>
      </c>
      <c r="Q18" s="212"/>
      <c r="R18" s="151" t="s">
        <v>78</v>
      </c>
      <c r="S18" s="214">
        <v>1314</v>
      </c>
      <c r="T18" s="215">
        <v>952.47</v>
      </c>
      <c r="U18" s="215">
        <v>0.1125</v>
      </c>
      <c r="V18" s="215">
        <v>2231.77</v>
      </c>
      <c r="W18" s="140">
        <v>82256.399999999994</v>
      </c>
      <c r="X18" s="432">
        <f t="shared" si="7"/>
        <v>1.8333439930184204E-2</v>
      </c>
      <c r="Y18" s="212"/>
      <c r="Z18" s="151" t="s">
        <v>78</v>
      </c>
      <c r="AA18" s="214">
        <v>0</v>
      </c>
      <c r="AB18" s="215">
        <v>0</v>
      </c>
      <c r="AC18" s="215">
        <v>0</v>
      </c>
      <c r="AD18" s="215">
        <v>0</v>
      </c>
      <c r="AE18" s="140">
        <v>0</v>
      </c>
      <c r="AF18" s="432">
        <f t="shared" si="8"/>
        <v>0</v>
      </c>
    </row>
    <row r="19" spans="1:32">
      <c r="A19" s="151" t="s">
        <v>88</v>
      </c>
      <c r="B19" s="151" t="s">
        <v>78</v>
      </c>
      <c r="C19" s="210">
        <f t="shared" si="5"/>
        <v>2</v>
      </c>
      <c r="D19" s="211">
        <f t="shared" si="5"/>
        <v>81.7</v>
      </c>
      <c r="E19" s="211">
        <f t="shared" si="5"/>
        <v>0</v>
      </c>
      <c r="F19" s="211">
        <f t="shared" si="5"/>
        <v>0</v>
      </c>
      <c r="G19" s="140">
        <f t="shared" si="5"/>
        <v>136.5</v>
      </c>
      <c r="H19" s="432">
        <f t="shared" si="6"/>
        <v>2.0758356191122248E-5</v>
      </c>
      <c r="I19" s="212"/>
      <c r="J19" s="151" t="s">
        <v>78</v>
      </c>
      <c r="K19" s="214">
        <v>0</v>
      </c>
      <c r="L19" s="215">
        <v>0</v>
      </c>
      <c r="M19" s="215">
        <v>0</v>
      </c>
      <c r="N19" s="215">
        <v>0</v>
      </c>
      <c r="O19" s="140">
        <v>0</v>
      </c>
      <c r="P19" s="432">
        <f t="shared" si="9"/>
        <v>0</v>
      </c>
      <c r="Q19" s="212"/>
      <c r="R19" s="151" t="s">
        <v>78</v>
      </c>
      <c r="S19" s="214">
        <v>2</v>
      </c>
      <c r="T19" s="215">
        <v>81.7</v>
      </c>
      <c r="U19" s="215">
        <v>0</v>
      </c>
      <c r="V19" s="215">
        <v>0</v>
      </c>
      <c r="W19" s="140">
        <v>136.5</v>
      </c>
      <c r="X19" s="432">
        <f t="shared" si="7"/>
        <v>3.0423341532940221E-5</v>
      </c>
      <c r="Y19" s="212"/>
      <c r="Z19" s="151" t="s">
        <v>78</v>
      </c>
      <c r="AA19" s="214">
        <v>0</v>
      </c>
      <c r="AB19" s="215">
        <v>0</v>
      </c>
      <c r="AC19" s="215">
        <v>0</v>
      </c>
      <c r="AD19" s="215">
        <v>0</v>
      </c>
      <c r="AE19" s="140">
        <v>0</v>
      </c>
      <c r="AF19" s="432">
        <f t="shared" si="8"/>
        <v>0</v>
      </c>
    </row>
    <row r="20" spans="1:32">
      <c r="A20" s="151" t="s">
        <v>89</v>
      </c>
      <c r="B20" s="151" t="s">
        <v>78</v>
      </c>
      <c r="C20" s="210">
        <f t="shared" si="5"/>
        <v>0</v>
      </c>
      <c r="D20" s="211">
        <f t="shared" si="5"/>
        <v>0</v>
      </c>
      <c r="E20" s="211">
        <f t="shared" si="5"/>
        <v>0</v>
      </c>
      <c r="F20" s="211">
        <f t="shared" si="5"/>
        <v>0</v>
      </c>
      <c r="G20" s="140">
        <f t="shared" si="5"/>
        <v>0</v>
      </c>
      <c r="H20" s="432">
        <f t="shared" si="6"/>
        <v>0</v>
      </c>
      <c r="I20" s="212"/>
      <c r="J20" s="151" t="s">
        <v>78</v>
      </c>
      <c r="K20" s="214">
        <v>0</v>
      </c>
      <c r="L20" s="215"/>
      <c r="M20" s="215"/>
      <c r="N20" s="215"/>
      <c r="O20" s="140"/>
      <c r="P20" s="432">
        <f t="shared" si="9"/>
        <v>0</v>
      </c>
      <c r="Q20" s="212"/>
      <c r="R20" s="151" t="s">
        <v>78</v>
      </c>
      <c r="S20" s="214">
        <v>0</v>
      </c>
      <c r="T20" s="215"/>
      <c r="U20" s="215"/>
      <c r="V20" s="215"/>
      <c r="W20" s="140"/>
      <c r="X20" s="432">
        <f t="shared" si="7"/>
        <v>0</v>
      </c>
      <c r="Y20" s="212"/>
      <c r="Z20" s="151" t="s">
        <v>78</v>
      </c>
      <c r="AA20" s="214">
        <v>0</v>
      </c>
      <c r="AB20" s="215">
        <v>0</v>
      </c>
      <c r="AC20" s="215">
        <v>0</v>
      </c>
      <c r="AD20" s="215">
        <v>0</v>
      </c>
      <c r="AE20" s="140">
        <v>0</v>
      </c>
      <c r="AF20" s="432">
        <f t="shared" si="8"/>
        <v>0</v>
      </c>
    </row>
    <row r="21" spans="1:32">
      <c r="A21" s="151" t="s">
        <v>90</v>
      </c>
      <c r="B21" s="151" t="s">
        <v>78</v>
      </c>
      <c r="C21" s="210">
        <f t="shared" si="5"/>
        <v>0</v>
      </c>
      <c r="D21" s="211">
        <f t="shared" si="5"/>
        <v>0</v>
      </c>
      <c r="E21" s="211">
        <f t="shared" si="5"/>
        <v>0</v>
      </c>
      <c r="F21" s="211">
        <f t="shared" si="5"/>
        <v>0</v>
      </c>
      <c r="G21" s="140">
        <f t="shared" si="5"/>
        <v>0</v>
      </c>
      <c r="H21" s="432">
        <f t="shared" si="6"/>
        <v>0</v>
      </c>
      <c r="I21" s="212"/>
      <c r="J21" s="151" t="s">
        <v>78</v>
      </c>
      <c r="K21" s="214">
        <v>0</v>
      </c>
      <c r="L21" s="215"/>
      <c r="M21" s="215"/>
      <c r="N21" s="215"/>
      <c r="O21" s="140"/>
      <c r="P21" s="432">
        <f t="shared" si="9"/>
        <v>0</v>
      </c>
      <c r="Q21" s="212"/>
      <c r="R21" s="151" t="s">
        <v>78</v>
      </c>
      <c r="S21" s="214">
        <v>0</v>
      </c>
      <c r="T21" s="215"/>
      <c r="U21" s="215"/>
      <c r="V21" s="215"/>
      <c r="W21" s="140"/>
      <c r="X21" s="432">
        <f t="shared" si="7"/>
        <v>0</v>
      </c>
      <c r="Y21" s="212"/>
      <c r="Z21" s="151" t="s">
        <v>78</v>
      </c>
      <c r="AA21" s="214">
        <v>0</v>
      </c>
      <c r="AB21" s="215">
        <v>0</v>
      </c>
      <c r="AC21" s="215">
        <v>0</v>
      </c>
      <c r="AD21" s="215">
        <v>0</v>
      </c>
      <c r="AE21" s="140">
        <v>0</v>
      </c>
      <c r="AF21" s="432">
        <f t="shared" si="8"/>
        <v>0</v>
      </c>
    </row>
    <row r="22" spans="1:32">
      <c r="A22" s="151" t="s">
        <v>91</v>
      </c>
      <c r="B22" s="151" t="s">
        <v>78</v>
      </c>
      <c r="C22" s="210">
        <f t="shared" si="5"/>
        <v>0</v>
      </c>
      <c r="D22" s="211">
        <f t="shared" si="5"/>
        <v>0</v>
      </c>
      <c r="E22" s="211">
        <f t="shared" si="5"/>
        <v>0</v>
      </c>
      <c r="F22" s="211">
        <f t="shared" si="5"/>
        <v>0</v>
      </c>
      <c r="G22" s="140">
        <f t="shared" si="5"/>
        <v>0</v>
      </c>
      <c r="H22" s="432">
        <f t="shared" si="6"/>
        <v>0</v>
      </c>
      <c r="I22" s="212"/>
      <c r="J22" s="151" t="s">
        <v>78</v>
      </c>
      <c r="K22" s="214">
        <v>0</v>
      </c>
      <c r="L22" s="215"/>
      <c r="M22" s="215"/>
      <c r="N22" s="215"/>
      <c r="O22" s="140"/>
      <c r="P22" s="432">
        <f t="shared" si="9"/>
        <v>0</v>
      </c>
      <c r="Q22" s="212"/>
      <c r="R22" s="151" t="s">
        <v>78</v>
      </c>
      <c r="S22" s="214">
        <v>0</v>
      </c>
      <c r="T22" s="215"/>
      <c r="U22" s="215"/>
      <c r="V22" s="215"/>
      <c r="W22" s="140"/>
      <c r="X22" s="432">
        <f t="shared" si="7"/>
        <v>0</v>
      </c>
      <c r="Y22" s="212"/>
      <c r="Z22" s="151" t="s">
        <v>78</v>
      </c>
      <c r="AA22" s="214">
        <v>0</v>
      </c>
      <c r="AB22" s="215">
        <v>0</v>
      </c>
      <c r="AC22" s="215">
        <v>0</v>
      </c>
      <c r="AD22" s="215">
        <v>0</v>
      </c>
      <c r="AE22" s="140">
        <v>0</v>
      </c>
      <c r="AF22" s="432">
        <f t="shared" si="8"/>
        <v>0</v>
      </c>
    </row>
    <row r="23" spans="1:32">
      <c r="A23" s="146" t="s">
        <v>27</v>
      </c>
      <c r="B23" s="212"/>
      <c r="C23" s="433"/>
      <c r="D23" s="434"/>
      <c r="E23" s="434"/>
      <c r="F23" s="434"/>
      <c r="G23" s="434"/>
      <c r="H23" s="213"/>
      <c r="I23" s="212"/>
      <c r="J23" s="212"/>
      <c r="K23" s="433"/>
      <c r="L23" s="434"/>
      <c r="M23" s="434"/>
      <c r="N23" s="434"/>
      <c r="O23" s="434"/>
      <c r="P23" s="213"/>
      <c r="Q23" s="212"/>
      <c r="R23" s="212"/>
      <c r="S23" s="433"/>
      <c r="T23" s="434"/>
      <c r="U23" s="434"/>
      <c r="V23" s="434"/>
      <c r="W23" s="434"/>
      <c r="X23" s="213"/>
      <c r="Y23" s="212"/>
      <c r="Z23" s="212"/>
      <c r="AA23" s="433"/>
      <c r="AB23" s="434"/>
      <c r="AC23" s="434"/>
      <c r="AD23" s="434"/>
      <c r="AE23" s="434"/>
      <c r="AF23" s="213"/>
    </row>
    <row r="24" spans="1:32" s="11" customFormat="1">
      <c r="A24" s="151" t="s">
        <v>92</v>
      </c>
      <c r="B24" s="151" t="s">
        <v>82</v>
      </c>
      <c r="C24" s="210">
        <f t="shared" ref="C24:G26" si="10">K24+S24</f>
        <v>3925</v>
      </c>
      <c r="D24" s="211">
        <f t="shared" si="10"/>
        <v>32275.19</v>
      </c>
      <c r="E24" s="211">
        <f t="shared" si="10"/>
        <v>6.7839999999999998</v>
      </c>
      <c r="F24" s="211">
        <f t="shared" si="10"/>
        <v>5871.71000000001</v>
      </c>
      <c r="G24" s="140">
        <f t="shared" si="10"/>
        <v>1583404.87</v>
      </c>
      <c r="H24" s="432">
        <f t="shared" ref="H24:H26" si="11">G24/$G$63</f>
        <v>0.24079767242650271</v>
      </c>
      <c r="I24" s="212"/>
      <c r="J24" s="151" t="s">
        <v>82</v>
      </c>
      <c r="K24" s="216">
        <v>899</v>
      </c>
      <c r="L24" s="217">
        <v>12287.68</v>
      </c>
      <c r="M24" s="217">
        <v>2.5827</v>
      </c>
      <c r="N24" s="217">
        <v>1543.67</v>
      </c>
      <c r="O24" s="140">
        <v>414231.15</v>
      </c>
      <c r="P24" s="432">
        <f>O24/$O$63</f>
        <v>0.19829363589345439</v>
      </c>
      <c r="Q24" s="212"/>
      <c r="R24" s="151" t="s">
        <v>82</v>
      </c>
      <c r="S24" s="216">
        <v>3026</v>
      </c>
      <c r="T24" s="217">
        <v>19987.509999999998</v>
      </c>
      <c r="U24" s="217">
        <v>4.2012999999999998</v>
      </c>
      <c r="V24" s="217">
        <v>4328.04000000001</v>
      </c>
      <c r="W24" s="140">
        <v>1169173.72</v>
      </c>
      <c r="X24" s="432">
        <f t="shared" ref="X24:X26" si="12">W24/$W$63</f>
        <v>0.2605873362263606</v>
      </c>
      <c r="Y24" s="212"/>
      <c r="Z24" s="151" t="s">
        <v>82</v>
      </c>
      <c r="AA24" s="216">
        <v>0</v>
      </c>
      <c r="AB24" s="217">
        <v>0</v>
      </c>
      <c r="AC24" s="217">
        <v>0</v>
      </c>
      <c r="AD24" s="217">
        <v>0</v>
      </c>
      <c r="AE24" s="140">
        <v>0</v>
      </c>
      <c r="AF24" s="432">
        <f>AE24/$G$63</f>
        <v>0</v>
      </c>
    </row>
    <row r="25" spans="1:32">
      <c r="A25" s="151" t="s">
        <v>93</v>
      </c>
      <c r="B25" s="151" t="s">
        <v>82</v>
      </c>
      <c r="C25" s="210">
        <f t="shared" si="10"/>
        <v>0</v>
      </c>
      <c r="D25" s="211">
        <f t="shared" si="10"/>
        <v>0</v>
      </c>
      <c r="E25" s="211">
        <f t="shared" si="10"/>
        <v>0</v>
      </c>
      <c r="F25" s="211">
        <f t="shared" si="10"/>
        <v>0</v>
      </c>
      <c r="G25" s="140">
        <f t="shared" si="10"/>
        <v>0</v>
      </c>
      <c r="H25" s="218">
        <f t="shared" si="11"/>
        <v>0</v>
      </c>
      <c r="I25" s="212"/>
      <c r="J25" s="151" t="s">
        <v>82</v>
      </c>
      <c r="K25" s="435"/>
      <c r="L25" s="436"/>
      <c r="M25" s="436"/>
      <c r="N25" s="436"/>
      <c r="O25" s="436"/>
      <c r="P25" s="432">
        <f t="shared" ref="P25:P26" si="13">O25/$O$63</f>
        <v>0</v>
      </c>
      <c r="Q25" s="212"/>
      <c r="R25" s="151" t="s">
        <v>82</v>
      </c>
      <c r="S25" s="435"/>
      <c r="T25" s="436"/>
      <c r="U25" s="436"/>
      <c r="V25" s="436"/>
      <c r="W25" s="436"/>
      <c r="X25" s="218">
        <f t="shared" si="12"/>
        <v>0</v>
      </c>
      <c r="Y25" s="212"/>
      <c r="Z25" s="151" t="s">
        <v>82</v>
      </c>
      <c r="AA25" s="435">
        <v>0</v>
      </c>
      <c r="AB25" s="436">
        <v>0</v>
      </c>
      <c r="AC25" s="436">
        <v>0</v>
      </c>
      <c r="AD25" s="436">
        <v>0</v>
      </c>
      <c r="AE25" s="436">
        <v>0</v>
      </c>
      <c r="AF25" s="218">
        <f>AE25/$G$63</f>
        <v>0</v>
      </c>
    </row>
    <row r="26" spans="1:32">
      <c r="A26" s="150" t="s">
        <v>94</v>
      </c>
      <c r="B26" s="150" t="s">
        <v>82</v>
      </c>
      <c r="C26" s="210">
        <f t="shared" si="10"/>
        <v>93</v>
      </c>
      <c r="D26" s="211">
        <f t="shared" si="10"/>
        <v>1848</v>
      </c>
      <c r="E26" s="211">
        <f t="shared" si="10"/>
        <v>0.3584</v>
      </c>
      <c r="F26" s="211">
        <f t="shared" si="10"/>
        <v>2293.6600000000008</v>
      </c>
      <c r="G26" s="140">
        <f t="shared" si="10"/>
        <v>117105.29999999999</v>
      </c>
      <c r="H26" s="432">
        <f t="shared" si="11"/>
        <v>1.7808890324309361E-2</v>
      </c>
      <c r="I26" s="212"/>
      <c r="J26" s="150" t="s">
        <v>82</v>
      </c>
      <c r="K26" s="220">
        <v>37</v>
      </c>
      <c r="L26" s="221">
        <v>870.6</v>
      </c>
      <c r="M26" s="221">
        <v>0.16889999999999999</v>
      </c>
      <c r="N26" s="221">
        <v>930.68000000000097</v>
      </c>
      <c r="O26" s="140">
        <v>46098.400000000001</v>
      </c>
      <c r="P26" s="432">
        <f t="shared" si="13"/>
        <v>2.2067435886631941E-2</v>
      </c>
      <c r="Q26" s="212"/>
      <c r="R26" s="150" t="s">
        <v>82</v>
      </c>
      <c r="S26" s="220">
        <v>56</v>
      </c>
      <c r="T26" s="221">
        <v>977.4</v>
      </c>
      <c r="U26" s="221">
        <v>0.1895</v>
      </c>
      <c r="V26" s="221">
        <v>1362.98</v>
      </c>
      <c r="W26" s="140">
        <v>71006.899999999994</v>
      </c>
      <c r="X26" s="432">
        <f t="shared" si="12"/>
        <v>1.5826133112786321E-2</v>
      </c>
      <c r="Y26" s="212"/>
      <c r="Z26" s="150" t="s">
        <v>82</v>
      </c>
      <c r="AA26" s="220">
        <v>0</v>
      </c>
      <c r="AB26" s="221">
        <v>0</v>
      </c>
      <c r="AC26" s="221">
        <v>0</v>
      </c>
      <c r="AD26" s="221">
        <v>0</v>
      </c>
      <c r="AE26" s="140">
        <v>0</v>
      </c>
      <c r="AF26" s="432">
        <f>AE26/$G$63</f>
        <v>0</v>
      </c>
    </row>
    <row r="27" spans="1:32">
      <c r="A27" s="146" t="s">
        <v>95</v>
      </c>
      <c r="B27" s="212"/>
      <c r="C27" s="433"/>
      <c r="D27" s="434"/>
      <c r="E27" s="434"/>
      <c r="F27" s="434"/>
      <c r="G27" s="434"/>
      <c r="H27" s="213"/>
      <c r="I27" s="212"/>
      <c r="J27" s="212"/>
      <c r="K27" s="433"/>
      <c r="L27" s="434"/>
      <c r="M27" s="434"/>
      <c r="N27" s="434"/>
      <c r="O27" s="434"/>
      <c r="P27" s="213"/>
      <c r="Q27" s="212"/>
      <c r="R27" s="212"/>
      <c r="S27" s="433"/>
      <c r="T27" s="434"/>
      <c r="U27" s="434"/>
      <c r="V27" s="434"/>
      <c r="W27" s="434"/>
      <c r="X27" s="213"/>
      <c r="Y27" s="212"/>
      <c r="Z27" s="212"/>
      <c r="AA27" s="433"/>
      <c r="AB27" s="434"/>
      <c r="AC27" s="434"/>
      <c r="AD27" s="434"/>
      <c r="AE27" s="434"/>
      <c r="AF27" s="213"/>
    </row>
    <row r="28" spans="1:32">
      <c r="A28" s="151" t="s">
        <v>96</v>
      </c>
      <c r="B28" s="151" t="s">
        <v>78</v>
      </c>
      <c r="C28" s="210">
        <f t="shared" ref="C28:G39" si="14">K28+S28</f>
        <v>0</v>
      </c>
      <c r="D28" s="211">
        <f t="shared" si="14"/>
        <v>0</v>
      </c>
      <c r="E28" s="211">
        <f t="shared" si="14"/>
        <v>0</v>
      </c>
      <c r="F28" s="211">
        <f t="shared" si="14"/>
        <v>0</v>
      </c>
      <c r="G28" s="140">
        <f t="shared" si="14"/>
        <v>0</v>
      </c>
      <c r="H28" s="432">
        <f t="shared" ref="H28:H39" si="15">G28/$G$63</f>
        <v>0</v>
      </c>
      <c r="I28" s="212"/>
      <c r="J28" s="151" t="s">
        <v>78</v>
      </c>
      <c r="K28" s="222">
        <v>0</v>
      </c>
      <c r="L28" s="223"/>
      <c r="M28" s="223"/>
      <c r="N28" s="223"/>
      <c r="O28" s="140"/>
      <c r="P28" s="432">
        <f>O28/$O$63</f>
        <v>0</v>
      </c>
      <c r="Q28" s="212"/>
      <c r="R28" s="151" t="s">
        <v>78</v>
      </c>
      <c r="S28" s="222">
        <v>0</v>
      </c>
      <c r="T28" s="223"/>
      <c r="U28" s="223"/>
      <c r="V28" s="223"/>
      <c r="W28" s="140"/>
      <c r="X28" s="432">
        <f t="shared" ref="X28:X39" si="16">W28/$W$63</f>
        <v>0</v>
      </c>
      <c r="Y28" s="212"/>
      <c r="Z28" s="151" t="s">
        <v>78</v>
      </c>
      <c r="AA28" s="222">
        <v>0</v>
      </c>
      <c r="AB28" s="223">
        <v>0</v>
      </c>
      <c r="AC28" s="223">
        <v>0</v>
      </c>
      <c r="AD28" s="223">
        <v>0</v>
      </c>
      <c r="AE28" s="140">
        <v>0</v>
      </c>
      <c r="AF28" s="432">
        <f t="shared" ref="AF28:AF39" si="17">AE28/$G$63</f>
        <v>0</v>
      </c>
    </row>
    <row r="29" spans="1:32">
      <c r="A29" s="151" t="s">
        <v>97</v>
      </c>
      <c r="B29" s="151" t="s">
        <v>78</v>
      </c>
      <c r="C29" s="210">
        <f t="shared" si="14"/>
        <v>808</v>
      </c>
      <c r="D29" s="211">
        <f t="shared" si="14"/>
        <v>0</v>
      </c>
      <c r="E29" s="211">
        <f t="shared" si="14"/>
        <v>0</v>
      </c>
      <c r="F29" s="211">
        <f t="shared" si="14"/>
        <v>0</v>
      </c>
      <c r="G29" s="140">
        <f t="shared" si="14"/>
        <v>699058.39999999991</v>
      </c>
      <c r="H29" s="432">
        <f t="shared" si="15"/>
        <v>0.10630991403367041</v>
      </c>
      <c r="I29" s="212"/>
      <c r="J29" s="151" t="s">
        <v>78</v>
      </c>
      <c r="K29" s="222">
        <v>215</v>
      </c>
      <c r="L29" s="223">
        <v>0</v>
      </c>
      <c r="M29" s="223">
        <v>0</v>
      </c>
      <c r="N29" s="223">
        <v>0</v>
      </c>
      <c r="O29" s="140">
        <v>271198.86</v>
      </c>
      <c r="P29" s="432">
        <f t="shared" ref="P29:P39" si="18">O29/$O$63</f>
        <v>0.12982366970605641</v>
      </c>
      <c r="Q29" s="212"/>
      <c r="R29" s="151" t="s">
        <v>78</v>
      </c>
      <c r="S29" s="222">
        <v>593</v>
      </c>
      <c r="T29" s="223">
        <v>0</v>
      </c>
      <c r="U29" s="223">
        <v>0</v>
      </c>
      <c r="V29" s="223">
        <v>0</v>
      </c>
      <c r="W29" s="140">
        <v>427859.54</v>
      </c>
      <c r="X29" s="432">
        <f t="shared" si="16"/>
        <v>9.536202867067177E-2</v>
      </c>
      <c r="Y29" s="212"/>
      <c r="Z29" s="151" t="s">
        <v>78</v>
      </c>
      <c r="AA29" s="222">
        <v>0</v>
      </c>
      <c r="AB29" s="223">
        <v>0</v>
      </c>
      <c r="AC29" s="223">
        <v>0</v>
      </c>
      <c r="AD29" s="223">
        <v>0</v>
      </c>
      <c r="AE29" s="140">
        <v>0</v>
      </c>
      <c r="AF29" s="432">
        <f t="shared" si="17"/>
        <v>0</v>
      </c>
    </row>
    <row r="30" spans="1:32">
      <c r="A30" s="151" t="s">
        <v>98</v>
      </c>
      <c r="B30" s="151" t="s">
        <v>78</v>
      </c>
      <c r="C30" s="210">
        <f t="shared" si="14"/>
        <v>170</v>
      </c>
      <c r="D30" s="211">
        <f t="shared" si="14"/>
        <v>0</v>
      </c>
      <c r="E30" s="211">
        <f t="shared" si="14"/>
        <v>0</v>
      </c>
      <c r="F30" s="211">
        <f t="shared" si="14"/>
        <v>0</v>
      </c>
      <c r="G30" s="140">
        <f t="shared" si="14"/>
        <v>167210.28000000003</v>
      </c>
      <c r="H30" s="432">
        <f t="shared" si="15"/>
        <v>2.5428648725694395E-2</v>
      </c>
      <c r="I30" s="212"/>
      <c r="J30" s="151" t="s">
        <v>78</v>
      </c>
      <c r="K30" s="222">
        <v>22</v>
      </c>
      <c r="L30" s="223">
        <v>0</v>
      </c>
      <c r="M30" s="223">
        <v>0</v>
      </c>
      <c r="N30" s="223">
        <v>0</v>
      </c>
      <c r="O30" s="140">
        <v>21840.61</v>
      </c>
      <c r="P30" s="432">
        <f t="shared" si="18"/>
        <v>1.0455162454660735E-2</v>
      </c>
      <c r="Q30" s="212"/>
      <c r="R30" s="151" t="s">
        <v>78</v>
      </c>
      <c r="S30" s="222">
        <v>148</v>
      </c>
      <c r="T30" s="223">
        <v>0</v>
      </c>
      <c r="U30" s="223">
        <v>0</v>
      </c>
      <c r="V30" s="223">
        <v>0</v>
      </c>
      <c r="W30" s="140">
        <v>145369.67000000001</v>
      </c>
      <c r="X30" s="432">
        <f t="shared" si="16"/>
        <v>3.2400227977588382E-2</v>
      </c>
      <c r="Y30" s="212"/>
      <c r="Z30" s="151" t="s">
        <v>78</v>
      </c>
      <c r="AA30" s="222">
        <v>0</v>
      </c>
      <c r="AB30" s="223">
        <v>0</v>
      </c>
      <c r="AC30" s="223">
        <v>0</v>
      </c>
      <c r="AD30" s="223">
        <v>0</v>
      </c>
      <c r="AE30" s="140">
        <v>0</v>
      </c>
      <c r="AF30" s="432">
        <f t="shared" si="17"/>
        <v>0</v>
      </c>
    </row>
    <row r="31" spans="1:32">
      <c r="A31" s="151" t="s">
        <v>99</v>
      </c>
      <c r="B31" s="151" t="s">
        <v>78</v>
      </c>
      <c r="C31" s="210">
        <f t="shared" si="14"/>
        <v>0</v>
      </c>
      <c r="D31" s="211">
        <f t="shared" si="14"/>
        <v>0</v>
      </c>
      <c r="E31" s="211">
        <f t="shared" si="14"/>
        <v>0</v>
      </c>
      <c r="F31" s="211">
        <f t="shared" si="14"/>
        <v>0</v>
      </c>
      <c r="G31" s="140">
        <f t="shared" si="14"/>
        <v>0</v>
      </c>
      <c r="H31" s="432">
        <f t="shared" si="15"/>
        <v>0</v>
      </c>
      <c r="I31" s="212"/>
      <c r="J31" s="151" t="s">
        <v>78</v>
      </c>
      <c r="K31" s="222">
        <v>0</v>
      </c>
      <c r="L31" s="223"/>
      <c r="M31" s="223"/>
      <c r="N31" s="223"/>
      <c r="O31" s="140"/>
      <c r="P31" s="432">
        <f t="shared" si="18"/>
        <v>0</v>
      </c>
      <c r="Q31" s="212"/>
      <c r="R31" s="151" t="s">
        <v>78</v>
      </c>
      <c r="S31" s="222">
        <v>0</v>
      </c>
      <c r="T31" s="223"/>
      <c r="U31" s="223"/>
      <c r="V31" s="223"/>
      <c r="W31" s="140"/>
      <c r="X31" s="432">
        <f t="shared" si="16"/>
        <v>0</v>
      </c>
      <c r="Y31" s="212"/>
      <c r="Z31" s="151" t="s">
        <v>78</v>
      </c>
      <c r="AA31" s="222">
        <v>0</v>
      </c>
      <c r="AB31" s="223">
        <v>0</v>
      </c>
      <c r="AC31" s="223">
        <v>0</v>
      </c>
      <c r="AD31" s="223">
        <v>0</v>
      </c>
      <c r="AE31" s="140">
        <v>0</v>
      </c>
      <c r="AF31" s="432">
        <f t="shared" si="17"/>
        <v>0</v>
      </c>
    </row>
    <row r="32" spans="1:32">
      <c r="A32" s="151" t="s">
        <v>100</v>
      </c>
      <c r="B32" s="151" t="s">
        <v>78</v>
      </c>
      <c r="C32" s="210">
        <f t="shared" si="14"/>
        <v>0</v>
      </c>
      <c r="D32" s="211">
        <f t="shared" si="14"/>
        <v>0</v>
      </c>
      <c r="E32" s="211">
        <f t="shared" si="14"/>
        <v>0</v>
      </c>
      <c r="F32" s="211">
        <f t="shared" si="14"/>
        <v>0</v>
      </c>
      <c r="G32" s="140">
        <f t="shared" si="14"/>
        <v>0</v>
      </c>
      <c r="H32" s="432">
        <f t="shared" si="15"/>
        <v>0</v>
      </c>
      <c r="I32" s="212"/>
      <c r="J32" s="151" t="s">
        <v>78</v>
      </c>
      <c r="K32" s="222">
        <v>0</v>
      </c>
      <c r="L32" s="223"/>
      <c r="M32" s="223"/>
      <c r="N32" s="223"/>
      <c r="O32" s="140"/>
      <c r="P32" s="432">
        <f t="shared" si="18"/>
        <v>0</v>
      </c>
      <c r="Q32" s="212"/>
      <c r="R32" s="151" t="s">
        <v>78</v>
      </c>
      <c r="S32" s="222">
        <v>0</v>
      </c>
      <c r="T32" s="223"/>
      <c r="U32" s="223"/>
      <c r="V32" s="223"/>
      <c r="W32" s="140"/>
      <c r="X32" s="432">
        <f t="shared" si="16"/>
        <v>0</v>
      </c>
      <c r="Y32" s="212"/>
      <c r="Z32" s="151" t="s">
        <v>78</v>
      </c>
      <c r="AA32" s="222">
        <v>0</v>
      </c>
      <c r="AB32" s="223">
        <v>0</v>
      </c>
      <c r="AC32" s="223">
        <v>0</v>
      </c>
      <c r="AD32" s="223">
        <v>0</v>
      </c>
      <c r="AE32" s="140">
        <v>0</v>
      </c>
      <c r="AF32" s="432">
        <f t="shared" si="17"/>
        <v>0</v>
      </c>
    </row>
    <row r="33" spans="1:32">
      <c r="A33" s="151" t="s">
        <v>101</v>
      </c>
      <c r="B33" s="151" t="s">
        <v>78</v>
      </c>
      <c r="C33" s="210">
        <f t="shared" si="14"/>
        <v>0</v>
      </c>
      <c r="D33" s="211">
        <f t="shared" si="14"/>
        <v>0</v>
      </c>
      <c r="E33" s="211">
        <f t="shared" si="14"/>
        <v>0</v>
      </c>
      <c r="F33" s="211">
        <f t="shared" si="14"/>
        <v>0</v>
      </c>
      <c r="G33" s="140">
        <f t="shared" si="14"/>
        <v>0</v>
      </c>
      <c r="H33" s="432">
        <f t="shared" si="15"/>
        <v>0</v>
      </c>
      <c r="I33" s="212"/>
      <c r="J33" s="151" t="s">
        <v>78</v>
      </c>
      <c r="K33" s="222">
        <v>0</v>
      </c>
      <c r="L33" s="223"/>
      <c r="M33" s="223"/>
      <c r="N33" s="223"/>
      <c r="O33" s="140"/>
      <c r="P33" s="432">
        <f t="shared" si="18"/>
        <v>0</v>
      </c>
      <c r="Q33" s="212"/>
      <c r="R33" s="151" t="s">
        <v>78</v>
      </c>
      <c r="S33" s="222">
        <v>0</v>
      </c>
      <c r="T33" s="223"/>
      <c r="U33" s="223"/>
      <c r="V33" s="223"/>
      <c r="W33" s="140"/>
      <c r="X33" s="432">
        <f t="shared" si="16"/>
        <v>0</v>
      </c>
      <c r="Y33" s="212"/>
      <c r="Z33" s="151" t="s">
        <v>78</v>
      </c>
      <c r="AA33" s="222">
        <v>0</v>
      </c>
      <c r="AB33" s="223">
        <v>0</v>
      </c>
      <c r="AC33" s="223">
        <v>0</v>
      </c>
      <c r="AD33" s="223">
        <v>0</v>
      </c>
      <c r="AE33" s="140">
        <v>0</v>
      </c>
      <c r="AF33" s="432">
        <f t="shared" si="17"/>
        <v>0</v>
      </c>
    </row>
    <row r="34" spans="1:32">
      <c r="A34" s="151" t="s">
        <v>102</v>
      </c>
      <c r="B34" s="151" t="s">
        <v>78</v>
      </c>
      <c r="C34" s="210">
        <f t="shared" si="14"/>
        <v>0</v>
      </c>
      <c r="D34" s="211">
        <f t="shared" si="14"/>
        <v>0</v>
      </c>
      <c r="E34" s="211">
        <f t="shared" si="14"/>
        <v>0</v>
      </c>
      <c r="F34" s="211">
        <f t="shared" si="14"/>
        <v>0</v>
      </c>
      <c r="G34" s="140">
        <f t="shared" si="14"/>
        <v>0</v>
      </c>
      <c r="H34" s="432">
        <f t="shared" si="15"/>
        <v>0</v>
      </c>
      <c r="I34" s="212"/>
      <c r="J34" s="151" t="s">
        <v>78</v>
      </c>
      <c r="K34" s="222">
        <v>0</v>
      </c>
      <c r="L34" s="223"/>
      <c r="M34" s="223"/>
      <c r="N34" s="223"/>
      <c r="O34" s="140"/>
      <c r="P34" s="432">
        <f t="shared" si="18"/>
        <v>0</v>
      </c>
      <c r="Q34" s="212"/>
      <c r="R34" s="151" t="s">
        <v>78</v>
      </c>
      <c r="S34" s="222">
        <v>0</v>
      </c>
      <c r="T34" s="223"/>
      <c r="U34" s="223"/>
      <c r="V34" s="223"/>
      <c r="W34" s="140"/>
      <c r="X34" s="432">
        <f t="shared" si="16"/>
        <v>0</v>
      </c>
      <c r="Y34" s="212"/>
      <c r="Z34" s="151" t="s">
        <v>78</v>
      </c>
      <c r="AA34" s="222">
        <v>0</v>
      </c>
      <c r="AB34" s="223">
        <v>0</v>
      </c>
      <c r="AC34" s="223">
        <v>0</v>
      </c>
      <c r="AD34" s="223">
        <v>0</v>
      </c>
      <c r="AE34" s="140">
        <v>0</v>
      </c>
      <c r="AF34" s="432">
        <f t="shared" si="17"/>
        <v>0</v>
      </c>
    </row>
    <row r="35" spans="1:32">
      <c r="A35" s="151" t="s">
        <v>103</v>
      </c>
      <c r="B35" s="151" t="s">
        <v>82</v>
      </c>
      <c r="C35" s="210">
        <f t="shared" si="14"/>
        <v>96</v>
      </c>
      <c r="D35" s="211">
        <f t="shared" si="14"/>
        <v>1281.56</v>
      </c>
      <c r="E35" s="211">
        <f t="shared" si="14"/>
        <v>0.26910000000000001</v>
      </c>
      <c r="F35" s="211">
        <f t="shared" si="14"/>
        <v>1308.7200000000012</v>
      </c>
      <c r="G35" s="140">
        <f t="shared" si="14"/>
        <v>16251.630000000001</v>
      </c>
      <c r="H35" s="432">
        <f t="shared" si="15"/>
        <v>2.471480763562843E-3</v>
      </c>
      <c r="I35" s="212"/>
      <c r="J35" s="151" t="s">
        <v>82</v>
      </c>
      <c r="K35" s="222">
        <v>38</v>
      </c>
      <c r="L35" s="223">
        <v>445.76</v>
      </c>
      <c r="M35" s="223">
        <v>9.3600000000000003E-2</v>
      </c>
      <c r="N35" s="223">
        <v>504.48</v>
      </c>
      <c r="O35" s="140">
        <v>6096.56</v>
      </c>
      <c r="P35" s="432">
        <f t="shared" si="18"/>
        <v>2.9184407035603151E-3</v>
      </c>
      <c r="Q35" s="212"/>
      <c r="R35" s="151" t="s">
        <v>82</v>
      </c>
      <c r="S35" s="222">
        <v>58</v>
      </c>
      <c r="T35" s="223">
        <v>835.8</v>
      </c>
      <c r="U35" s="223">
        <v>0.17549999999999999</v>
      </c>
      <c r="V35" s="223">
        <v>804.24000000000103</v>
      </c>
      <c r="W35" s="140">
        <v>10155.07</v>
      </c>
      <c r="X35" s="432">
        <f t="shared" si="16"/>
        <v>2.2633784827905878E-3</v>
      </c>
      <c r="Y35" s="212"/>
      <c r="Z35" s="151" t="s">
        <v>82</v>
      </c>
      <c r="AA35" s="222">
        <v>0</v>
      </c>
      <c r="AB35" s="223">
        <v>0</v>
      </c>
      <c r="AC35" s="223">
        <v>0</v>
      </c>
      <c r="AD35" s="223">
        <v>0</v>
      </c>
      <c r="AE35" s="140">
        <v>0</v>
      </c>
      <c r="AF35" s="432">
        <f t="shared" si="17"/>
        <v>0</v>
      </c>
    </row>
    <row r="36" spans="1:32">
      <c r="A36" s="151" t="s">
        <v>104</v>
      </c>
      <c r="B36" s="151" t="s">
        <v>82</v>
      </c>
      <c r="C36" s="210">
        <f t="shared" si="14"/>
        <v>0</v>
      </c>
      <c r="D36" s="211">
        <f t="shared" si="14"/>
        <v>0</v>
      </c>
      <c r="E36" s="211">
        <f t="shared" si="14"/>
        <v>0</v>
      </c>
      <c r="F36" s="211">
        <f t="shared" si="14"/>
        <v>0</v>
      </c>
      <c r="G36" s="140">
        <f t="shared" si="14"/>
        <v>0</v>
      </c>
      <c r="H36" s="432">
        <f t="shared" si="15"/>
        <v>0</v>
      </c>
      <c r="I36" s="212"/>
      <c r="J36" s="151" t="s">
        <v>82</v>
      </c>
      <c r="K36" s="222">
        <v>0</v>
      </c>
      <c r="L36" s="223"/>
      <c r="M36" s="223"/>
      <c r="N36" s="223"/>
      <c r="O36" s="140"/>
      <c r="P36" s="432">
        <f t="shared" si="18"/>
        <v>0</v>
      </c>
      <c r="Q36" s="212"/>
      <c r="R36" s="151" t="s">
        <v>82</v>
      </c>
      <c r="S36" s="222">
        <v>0</v>
      </c>
      <c r="T36" s="223"/>
      <c r="U36" s="223"/>
      <c r="V36" s="223"/>
      <c r="W36" s="140"/>
      <c r="X36" s="432">
        <f t="shared" si="16"/>
        <v>0</v>
      </c>
      <c r="Y36" s="212"/>
      <c r="Z36" s="151" t="s">
        <v>82</v>
      </c>
      <c r="AA36" s="222">
        <v>0</v>
      </c>
      <c r="AB36" s="223">
        <v>0</v>
      </c>
      <c r="AC36" s="223">
        <v>0</v>
      </c>
      <c r="AD36" s="223">
        <v>0</v>
      </c>
      <c r="AE36" s="140">
        <v>0</v>
      </c>
      <c r="AF36" s="432">
        <f t="shared" si="17"/>
        <v>0</v>
      </c>
    </row>
    <row r="37" spans="1:32">
      <c r="A37" s="151" t="s">
        <v>105</v>
      </c>
      <c r="B37" s="151" t="s">
        <v>82</v>
      </c>
      <c r="C37" s="210">
        <f t="shared" si="14"/>
        <v>0</v>
      </c>
      <c r="D37" s="211">
        <f t="shared" si="14"/>
        <v>0</v>
      </c>
      <c r="E37" s="211">
        <f t="shared" si="14"/>
        <v>0</v>
      </c>
      <c r="F37" s="211">
        <f t="shared" si="14"/>
        <v>0</v>
      </c>
      <c r="G37" s="140">
        <f t="shared" si="14"/>
        <v>0</v>
      </c>
      <c r="H37" s="432">
        <f t="shared" si="15"/>
        <v>0</v>
      </c>
      <c r="I37" s="212"/>
      <c r="J37" s="151" t="s">
        <v>82</v>
      </c>
      <c r="K37" s="222">
        <v>0</v>
      </c>
      <c r="L37" s="223"/>
      <c r="M37" s="223"/>
      <c r="N37" s="223"/>
      <c r="O37" s="140"/>
      <c r="P37" s="432">
        <f t="shared" si="18"/>
        <v>0</v>
      </c>
      <c r="Q37" s="212"/>
      <c r="R37" s="151" t="s">
        <v>82</v>
      </c>
      <c r="S37" s="222">
        <v>0</v>
      </c>
      <c r="T37" s="223"/>
      <c r="U37" s="223"/>
      <c r="V37" s="223"/>
      <c r="W37" s="140"/>
      <c r="X37" s="432">
        <f t="shared" si="16"/>
        <v>0</v>
      </c>
      <c r="Y37" s="212"/>
      <c r="Z37" s="151" t="s">
        <v>82</v>
      </c>
      <c r="AA37" s="222">
        <v>0</v>
      </c>
      <c r="AB37" s="223">
        <v>0</v>
      </c>
      <c r="AC37" s="223">
        <v>0</v>
      </c>
      <c r="AD37" s="223">
        <v>0</v>
      </c>
      <c r="AE37" s="140">
        <v>0</v>
      </c>
      <c r="AF37" s="432">
        <f t="shared" si="17"/>
        <v>0</v>
      </c>
    </row>
    <row r="38" spans="1:32">
      <c r="A38" s="151" t="s">
        <v>106</v>
      </c>
      <c r="B38" s="151" t="s">
        <v>82</v>
      </c>
      <c r="C38" s="210">
        <f t="shared" si="14"/>
        <v>0</v>
      </c>
      <c r="D38" s="211">
        <f t="shared" si="14"/>
        <v>0</v>
      </c>
      <c r="E38" s="211">
        <f t="shared" si="14"/>
        <v>0</v>
      </c>
      <c r="F38" s="211">
        <f t="shared" si="14"/>
        <v>0</v>
      </c>
      <c r="G38" s="140">
        <f t="shared" si="14"/>
        <v>0</v>
      </c>
      <c r="H38" s="432">
        <f t="shared" si="15"/>
        <v>0</v>
      </c>
      <c r="I38" s="212"/>
      <c r="J38" s="151" t="s">
        <v>82</v>
      </c>
      <c r="K38" s="222">
        <v>0</v>
      </c>
      <c r="L38" s="223"/>
      <c r="M38" s="223"/>
      <c r="N38" s="223"/>
      <c r="O38" s="140"/>
      <c r="P38" s="432">
        <f t="shared" si="18"/>
        <v>0</v>
      </c>
      <c r="Q38" s="212"/>
      <c r="R38" s="151" t="s">
        <v>82</v>
      </c>
      <c r="S38" s="222">
        <v>0</v>
      </c>
      <c r="T38" s="223"/>
      <c r="U38" s="223"/>
      <c r="V38" s="223"/>
      <c r="W38" s="140"/>
      <c r="X38" s="432">
        <f t="shared" si="16"/>
        <v>0</v>
      </c>
      <c r="Y38" s="212"/>
      <c r="Z38" s="151" t="s">
        <v>82</v>
      </c>
      <c r="AA38" s="222">
        <v>0</v>
      </c>
      <c r="AB38" s="223">
        <v>0</v>
      </c>
      <c r="AC38" s="223">
        <v>0</v>
      </c>
      <c r="AD38" s="223">
        <v>0</v>
      </c>
      <c r="AE38" s="140">
        <v>0</v>
      </c>
      <c r="AF38" s="432">
        <f t="shared" si="17"/>
        <v>0</v>
      </c>
    </row>
    <row r="39" spans="1:32">
      <c r="A39" s="151" t="s">
        <v>107</v>
      </c>
      <c r="B39" s="151" t="s">
        <v>82</v>
      </c>
      <c r="C39" s="210">
        <f t="shared" si="14"/>
        <v>0</v>
      </c>
      <c r="D39" s="211">
        <f t="shared" si="14"/>
        <v>0</v>
      </c>
      <c r="E39" s="211">
        <f t="shared" si="14"/>
        <v>0</v>
      </c>
      <c r="F39" s="211">
        <f t="shared" si="14"/>
        <v>0</v>
      </c>
      <c r="G39" s="140">
        <f t="shared" si="14"/>
        <v>0</v>
      </c>
      <c r="H39" s="432">
        <f t="shared" si="15"/>
        <v>0</v>
      </c>
      <c r="I39" s="212"/>
      <c r="J39" s="151" t="s">
        <v>82</v>
      </c>
      <c r="K39" s="222">
        <v>0</v>
      </c>
      <c r="L39" s="223"/>
      <c r="M39" s="223"/>
      <c r="N39" s="223"/>
      <c r="O39" s="140"/>
      <c r="P39" s="432">
        <f t="shared" si="18"/>
        <v>0</v>
      </c>
      <c r="Q39" s="212"/>
      <c r="R39" s="151" t="s">
        <v>82</v>
      </c>
      <c r="S39" s="222">
        <v>0</v>
      </c>
      <c r="T39" s="223"/>
      <c r="U39" s="223"/>
      <c r="V39" s="223"/>
      <c r="W39" s="140"/>
      <c r="X39" s="432">
        <f t="shared" si="16"/>
        <v>0</v>
      </c>
      <c r="Y39" s="212"/>
      <c r="Z39" s="151" t="s">
        <v>82</v>
      </c>
      <c r="AA39" s="222">
        <v>0</v>
      </c>
      <c r="AB39" s="223">
        <v>0</v>
      </c>
      <c r="AC39" s="223">
        <v>0</v>
      </c>
      <c r="AD39" s="223">
        <v>0</v>
      </c>
      <c r="AE39" s="140">
        <v>0</v>
      </c>
      <c r="AF39" s="432">
        <f t="shared" si="17"/>
        <v>0</v>
      </c>
    </row>
    <row r="40" spans="1:32">
      <c r="A40" s="146" t="s">
        <v>108</v>
      </c>
      <c r="B40" s="212"/>
      <c r="C40" s="433"/>
      <c r="D40" s="434"/>
      <c r="E40" s="434"/>
      <c r="F40" s="434"/>
      <c r="G40" s="437"/>
      <c r="H40" s="213"/>
      <c r="I40" s="212"/>
      <c r="J40" s="212"/>
      <c r="K40" s="433"/>
      <c r="L40" s="434"/>
      <c r="M40" s="434"/>
      <c r="N40" s="434"/>
      <c r="O40" s="437"/>
      <c r="P40" s="213"/>
      <c r="Q40" s="212"/>
      <c r="R40" s="212"/>
      <c r="S40" s="433"/>
      <c r="T40" s="434"/>
      <c r="U40" s="434"/>
      <c r="V40" s="434"/>
      <c r="W40" s="437"/>
      <c r="X40" s="213"/>
      <c r="Y40" s="212"/>
      <c r="Z40" s="212"/>
      <c r="AA40" s="433"/>
      <c r="AB40" s="434"/>
      <c r="AC40" s="434"/>
      <c r="AD40" s="434"/>
      <c r="AE40" s="437"/>
      <c r="AF40" s="213"/>
    </row>
    <row r="41" spans="1:32">
      <c r="A41" s="151" t="s">
        <v>109</v>
      </c>
      <c r="B41" s="151" t="s">
        <v>82</v>
      </c>
      <c r="C41" s="210">
        <f t="shared" ref="C41:G42" si="19">K41+S41</f>
        <v>1113</v>
      </c>
      <c r="D41" s="211">
        <f t="shared" si="19"/>
        <v>0</v>
      </c>
      <c r="E41" s="211">
        <f t="shared" si="19"/>
        <v>0</v>
      </c>
      <c r="F41" s="211">
        <f t="shared" si="19"/>
        <v>13710.859999999999</v>
      </c>
      <c r="G41" s="140">
        <f t="shared" si="19"/>
        <v>85282.61</v>
      </c>
      <c r="H41" s="432">
        <f t="shared" ref="H41:H42" si="20">G41/$G$63</f>
        <v>1.2969427071711092E-2</v>
      </c>
      <c r="I41" s="212"/>
      <c r="J41" s="151" t="s">
        <v>82</v>
      </c>
      <c r="K41" s="224">
        <v>209</v>
      </c>
      <c r="L41" s="225">
        <v>0</v>
      </c>
      <c r="M41" s="225">
        <v>0</v>
      </c>
      <c r="N41" s="225">
        <v>2612.9</v>
      </c>
      <c r="O41" s="140">
        <v>16086.75</v>
      </c>
      <c r="P41" s="432">
        <f>O41/$O$63</f>
        <v>7.7007732209637718E-3</v>
      </c>
      <c r="Q41" s="212"/>
      <c r="R41" s="151" t="s">
        <v>82</v>
      </c>
      <c r="S41" s="224">
        <v>904</v>
      </c>
      <c r="T41" s="225">
        <v>0</v>
      </c>
      <c r="U41" s="225">
        <v>0</v>
      </c>
      <c r="V41" s="225">
        <v>11097.96</v>
      </c>
      <c r="W41" s="140">
        <v>69195.86</v>
      </c>
      <c r="X41" s="432">
        <f>W41/$W$63</f>
        <v>1.5422485578355436E-2</v>
      </c>
      <c r="Y41" s="212"/>
      <c r="Z41" s="151" t="s">
        <v>82</v>
      </c>
      <c r="AA41" s="224">
        <v>0</v>
      </c>
      <c r="AB41" s="225">
        <v>0</v>
      </c>
      <c r="AC41" s="225">
        <v>0</v>
      </c>
      <c r="AD41" s="225">
        <v>0</v>
      </c>
      <c r="AE41" s="140">
        <v>0</v>
      </c>
      <c r="AF41" s="432">
        <f>AE41/$G$63</f>
        <v>0</v>
      </c>
    </row>
    <row r="42" spans="1:32">
      <c r="A42" s="151" t="s">
        <v>110</v>
      </c>
      <c r="B42" s="151" t="s">
        <v>82</v>
      </c>
      <c r="C42" s="210">
        <f t="shared" si="19"/>
        <v>0</v>
      </c>
      <c r="D42" s="211">
        <f t="shared" si="19"/>
        <v>0</v>
      </c>
      <c r="E42" s="211">
        <f t="shared" si="19"/>
        <v>0</v>
      </c>
      <c r="F42" s="211">
        <f t="shared" si="19"/>
        <v>0</v>
      </c>
      <c r="G42" s="140">
        <f t="shared" si="19"/>
        <v>0</v>
      </c>
      <c r="H42" s="432">
        <f t="shared" si="20"/>
        <v>0</v>
      </c>
      <c r="I42" s="212"/>
      <c r="J42" s="151" t="s">
        <v>82</v>
      </c>
      <c r="K42" s="224">
        <v>0</v>
      </c>
      <c r="L42" s="225"/>
      <c r="M42" s="225"/>
      <c r="N42" s="225"/>
      <c r="O42" s="140"/>
      <c r="P42" s="432">
        <f>O42/$O$63</f>
        <v>0</v>
      </c>
      <c r="Q42" s="212"/>
      <c r="R42" s="151" t="s">
        <v>82</v>
      </c>
      <c r="S42" s="224">
        <v>0</v>
      </c>
      <c r="T42" s="225"/>
      <c r="U42" s="225"/>
      <c r="V42" s="225"/>
      <c r="W42" s="140"/>
      <c r="X42" s="432">
        <f t="shared" ref="X42" si="21">W42/$W$63</f>
        <v>0</v>
      </c>
      <c r="Y42" s="212"/>
      <c r="Z42" s="151" t="s">
        <v>82</v>
      </c>
      <c r="AA42" s="224">
        <v>0</v>
      </c>
      <c r="AB42" s="225">
        <v>0</v>
      </c>
      <c r="AC42" s="225">
        <v>0</v>
      </c>
      <c r="AD42" s="225">
        <v>0</v>
      </c>
      <c r="AE42" s="140">
        <v>0</v>
      </c>
      <c r="AF42" s="432">
        <f>AE42/$G$63</f>
        <v>0</v>
      </c>
    </row>
    <row r="43" spans="1:32">
      <c r="A43" s="146" t="s">
        <v>111</v>
      </c>
      <c r="B43" s="212"/>
      <c r="C43" s="433"/>
      <c r="D43" s="434"/>
      <c r="E43" s="434"/>
      <c r="F43" s="434"/>
      <c r="G43" s="434"/>
      <c r="H43" s="213"/>
      <c r="I43" s="212"/>
      <c r="J43" s="212"/>
      <c r="K43" s="433"/>
      <c r="L43" s="434"/>
      <c r="M43" s="434"/>
      <c r="N43" s="434"/>
      <c r="O43" s="434"/>
      <c r="P43" s="213"/>
      <c r="Q43" s="212"/>
      <c r="R43" s="212"/>
      <c r="S43" s="433"/>
      <c r="T43" s="434"/>
      <c r="U43" s="434"/>
      <c r="V43" s="434"/>
      <c r="W43" s="434"/>
      <c r="X43" s="213"/>
      <c r="Y43" s="212"/>
      <c r="Z43" s="212"/>
      <c r="AA43" s="433"/>
      <c r="AB43" s="434"/>
      <c r="AC43" s="434"/>
      <c r="AD43" s="434"/>
      <c r="AE43" s="434"/>
      <c r="AF43" s="213"/>
    </row>
    <row r="44" spans="1:32">
      <c r="A44" s="151" t="s">
        <v>112</v>
      </c>
      <c r="B44" s="151" t="s">
        <v>78</v>
      </c>
      <c r="C44" s="210">
        <f t="shared" ref="C44:G52" si="22">K44+S44</f>
        <v>3991</v>
      </c>
      <c r="D44" s="211">
        <f t="shared" si="22"/>
        <v>272066.46999999997</v>
      </c>
      <c r="E44" s="211">
        <f t="shared" si="22"/>
        <v>502.86599999999902</v>
      </c>
      <c r="F44" s="211">
        <f t="shared" si="22"/>
        <v>-95.9264000000001</v>
      </c>
      <c r="G44" s="140">
        <f t="shared" si="22"/>
        <v>318569.96000000002</v>
      </c>
      <c r="H44" s="432">
        <f t="shared" ref="H44:H52" si="23">G44/$G$63</f>
        <v>4.8446803673784372E-2</v>
      </c>
      <c r="I44" s="212"/>
      <c r="J44" s="151" t="s">
        <v>78</v>
      </c>
      <c r="K44" s="226">
        <v>812</v>
      </c>
      <c r="L44" s="227">
        <v>55354.04</v>
      </c>
      <c r="M44" s="227">
        <v>102.312</v>
      </c>
      <c r="N44" s="227">
        <v>-18.847999999999999</v>
      </c>
      <c r="O44" s="140">
        <v>64671.519999999997</v>
      </c>
      <c r="P44" s="432">
        <f t="shared" ref="P44:P56" si="24">O44/$O$63</f>
        <v>3.095844153573736E-2</v>
      </c>
      <c r="Q44" s="212"/>
      <c r="R44" s="151" t="s">
        <v>78</v>
      </c>
      <c r="S44" s="226">
        <v>3179</v>
      </c>
      <c r="T44" s="227">
        <v>216712.43</v>
      </c>
      <c r="U44" s="227">
        <v>400.55399999999901</v>
      </c>
      <c r="V44" s="227">
        <v>-77.078400000000101</v>
      </c>
      <c r="W44" s="140">
        <v>253898.44</v>
      </c>
      <c r="X44" s="432">
        <f t="shared" ref="X44:X52" si="25">W44/$W$63</f>
        <v>5.6589296372166524E-2</v>
      </c>
      <c r="Y44" s="212"/>
      <c r="Z44" s="151" t="s">
        <v>78</v>
      </c>
      <c r="AA44" s="226">
        <v>0</v>
      </c>
      <c r="AB44" s="227">
        <v>0</v>
      </c>
      <c r="AC44" s="227">
        <v>0</v>
      </c>
      <c r="AD44" s="227">
        <v>0</v>
      </c>
      <c r="AE44" s="140">
        <v>0</v>
      </c>
      <c r="AF44" s="432">
        <f t="shared" ref="AF44:AF52" si="26">AE44/$G$63</f>
        <v>0</v>
      </c>
    </row>
    <row r="45" spans="1:32">
      <c r="A45" s="151" t="s">
        <v>113</v>
      </c>
      <c r="B45" s="151" t="s">
        <v>78</v>
      </c>
      <c r="C45" s="210">
        <f t="shared" si="22"/>
        <v>899</v>
      </c>
      <c r="D45" s="211">
        <f t="shared" si="22"/>
        <v>93199.33</v>
      </c>
      <c r="E45" s="211">
        <f t="shared" si="22"/>
        <v>74.617000000000104</v>
      </c>
      <c r="F45" s="211">
        <f t="shared" si="22"/>
        <v>0</v>
      </c>
      <c r="G45" s="140">
        <f t="shared" si="22"/>
        <v>62031</v>
      </c>
      <c r="H45" s="432">
        <f t="shared" si="23"/>
        <v>9.4334182629414228E-3</v>
      </c>
      <c r="I45" s="212"/>
      <c r="J45" s="151" t="s">
        <v>78</v>
      </c>
      <c r="K45" s="226">
        <v>301</v>
      </c>
      <c r="L45" s="227">
        <v>31204.67</v>
      </c>
      <c r="M45" s="227">
        <v>24.983000000000001</v>
      </c>
      <c r="N45" s="227">
        <v>0</v>
      </c>
      <c r="O45" s="140">
        <v>20769</v>
      </c>
      <c r="P45" s="432">
        <f t="shared" si="24"/>
        <v>9.9421796836649153E-3</v>
      </c>
      <c r="Q45" s="212"/>
      <c r="R45" s="151" t="s">
        <v>78</v>
      </c>
      <c r="S45" s="226">
        <v>598</v>
      </c>
      <c r="T45" s="227">
        <v>61994.66</v>
      </c>
      <c r="U45" s="227">
        <v>49.6340000000001</v>
      </c>
      <c r="V45" s="227">
        <v>0</v>
      </c>
      <c r="W45" s="140">
        <v>41262</v>
      </c>
      <c r="X45" s="432">
        <f t="shared" si="25"/>
        <v>9.1965415262430725E-3</v>
      </c>
      <c r="Y45" s="212"/>
      <c r="Z45" s="151" t="s">
        <v>78</v>
      </c>
      <c r="AA45" s="226">
        <v>0</v>
      </c>
      <c r="AB45" s="227">
        <v>0</v>
      </c>
      <c r="AC45" s="227">
        <v>0</v>
      </c>
      <c r="AD45" s="227">
        <v>0</v>
      </c>
      <c r="AE45" s="140">
        <v>0</v>
      </c>
      <c r="AF45" s="432">
        <f t="shared" si="26"/>
        <v>0</v>
      </c>
    </row>
    <row r="46" spans="1:32">
      <c r="A46" s="151" t="s">
        <v>114</v>
      </c>
      <c r="B46" s="151" t="s">
        <v>78</v>
      </c>
      <c r="C46" s="210">
        <f t="shared" si="22"/>
        <v>4998</v>
      </c>
      <c r="D46" s="211">
        <f t="shared" si="22"/>
        <v>340713.65999999881</v>
      </c>
      <c r="E46" s="211">
        <f t="shared" si="22"/>
        <v>629.74800000000096</v>
      </c>
      <c r="F46" s="211">
        <f t="shared" si="22"/>
        <v>-7990.3200000000197</v>
      </c>
      <c r="G46" s="140">
        <f t="shared" si="22"/>
        <v>447970.74</v>
      </c>
      <c r="H46" s="432">
        <f t="shared" si="23"/>
        <v>6.8125539810407434E-2</v>
      </c>
      <c r="I46" s="212"/>
      <c r="J46" s="151" t="s">
        <v>78</v>
      </c>
      <c r="K46" s="226">
        <v>1166</v>
      </c>
      <c r="L46" s="227">
        <v>79486.219999999797</v>
      </c>
      <c r="M46" s="227">
        <v>146.916</v>
      </c>
      <c r="N46" s="227">
        <v>-1820.13</v>
      </c>
      <c r="O46" s="140">
        <v>104508.58</v>
      </c>
      <c r="P46" s="432">
        <f t="shared" si="24"/>
        <v>5.0028556061662552E-2</v>
      </c>
      <c r="Q46" s="212"/>
      <c r="R46" s="151" t="s">
        <v>78</v>
      </c>
      <c r="S46" s="226">
        <v>3832</v>
      </c>
      <c r="T46" s="227">
        <v>261227.43999999901</v>
      </c>
      <c r="U46" s="227">
        <v>482.83200000000102</v>
      </c>
      <c r="V46" s="227">
        <v>-6170.1900000000196</v>
      </c>
      <c r="W46" s="140">
        <v>343462.16</v>
      </c>
      <c r="X46" s="432">
        <f t="shared" si="25"/>
        <v>7.6551403643379923E-2</v>
      </c>
      <c r="Y46" s="212"/>
      <c r="Z46" s="151" t="s">
        <v>78</v>
      </c>
      <c r="AA46" s="226">
        <v>0</v>
      </c>
      <c r="AB46" s="227">
        <v>0</v>
      </c>
      <c r="AC46" s="227">
        <v>0</v>
      </c>
      <c r="AD46" s="227">
        <v>0</v>
      </c>
      <c r="AE46" s="140">
        <v>0</v>
      </c>
      <c r="AF46" s="432">
        <f t="shared" si="26"/>
        <v>0</v>
      </c>
    </row>
    <row r="47" spans="1:32">
      <c r="A47" s="151" t="s">
        <v>115</v>
      </c>
      <c r="B47" s="151" t="s">
        <v>78</v>
      </c>
      <c r="C47" s="210">
        <f t="shared" si="22"/>
        <v>0</v>
      </c>
      <c r="D47" s="211">
        <f t="shared" si="22"/>
        <v>0</v>
      </c>
      <c r="E47" s="211">
        <f t="shared" si="22"/>
        <v>0</v>
      </c>
      <c r="F47" s="211">
        <f t="shared" si="22"/>
        <v>0</v>
      </c>
      <c r="G47" s="140">
        <f t="shared" si="22"/>
        <v>0</v>
      </c>
      <c r="H47" s="432">
        <f t="shared" si="23"/>
        <v>0</v>
      </c>
      <c r="I47" s="212"/>
      <c r="J47" s="151" t="s">
        <v>78</v>
      </c>
      <c r="K47" s="226">
        <v>0</v>
      </c>
      <c r="L47" s="227"/>
      <c r="M47" s="227"/>
      <c r="N47" s="227"/>
      <c r="O47" s="140"/>
      <c r="P47" s="432">
        <f t="shared" si="24"/>
        <v>0</v>
      </c>
      <c r="Q47" s="212"/>
      <c r="R47" s="151" t="s">
        <v>78</v>
      </c>
      <c r="S47" s="226">
        <v>0</v>
      </c>
      <c r="T47" s="227"/>
      <c r="U47" s="227"/>
      <c r="V47" s="227"/>
      <c r="W47" s="140"/>
      <c r="X47" s="432">
        <f t="shared" si="25"/>
        <v>0</v>
      </c>
      <c r="Y47" s="212"/>
      <c r="Z47" s="151" t="s">
        <v>78</v>
      </c>
      <c r="AA47" s="226">
        <v>0</v>
      </c>
      <c r="AB47" s="227">
        <v>0</v>
      </c>
      <c r="AC47" s="227">
        <v>0</v>
      </c>
      <c r="AD47" s="227">
        <v>0</v>
      </c>
      <c r="AE47" s="140">
        <v>0</v>
      </c>
      <c r="AF47" s="432">
        <f t="shared" si="26"/>
        <v>0</v>
      </c>
    </row>
    <row r="48" spans="1:32">
      <c r="A48" s="151" t="s">
        <v>116</v>
      </c>
      <c r="B48" s="151" t="s">
        <v>78</v>
      </c>
      <c r="C48" s="210">
        <f t="shared" si="22"/>
        <v>5749</v>
      </c>
      <c r="D48" s="211">
        <f t="shared" si="22"/>
        <v>6449.8299999999908</v>
      </c>
      <c r="E48" s="211">
        <f t="shared" si="22"/>
        <v>0.58330000000000004</v>
      </c>
      <c r="F48" s="211">
        <f t="shared" si="22"/>
        <v>0</v>
      </c>
      <c r="G48" s="140">
        <f t="shared" si="22"/>
        <v>20043.97</v>
      </c>
      <c r="H48" s="432">
        <f t="shared" si="23"/>
        <v>3.0482041666239461E-3</v>
      </c>
      <c r="I48" s="212"/>
      <c r="J48" s="151" t="s">
        <v>78</v>
      </c>
      <c r="K48" s="226">
        <v>1977</v>
      </c>
      <c r="L48" s="227">
        <v>2224.81</v>
      </c>
      <c r="M48" s="227">
        <v>0.2029</v>
      </c>
      <c r="N48" s="227">
        <v>0</v>
      </c>
      <c r="O48" s="140">
        <v>6945.37</v>
      </c>
      <c r="P48" s="432">
        <f t="shared" si="24"/>
        <v>3.3247684775162883E-3</v>
      </c>
      <c r="Q48" s="212"/>
      <c r="R48" s="151" t="s">
        <v>78</v>
      </c>
      <c r="S48" s="226">
        <v>3772</v>
      </c>
      <c r="T48" s="227">
        <v>4225.0199999999904</v>
      </c>
      <c r="U48" s="227">
        <v>0.38040000000000002</v>
      </c>
      <c r="V48" s="227">
        <v>0</v>
      </c>
      <c r="W48" s="140">
        <v>13098.6</v>
      </c>
      <c r="X48" s="432">
        <f t="shared" si="25"/>
        <v>2.9194372263983207E-3</v>
      </c>
      <c r="Y48" s="212"/>
      <c r="Z48" s="151" t="s">
        <v>78</v>
      </c>
      <c r="AA48" s="226">
        <v>0</v>
      </c>
      <c r="AB48" s="227">
        <v>0</v>
      </c>
      <c r="AC48" s="227">
        <v>0</v>
      </c>
      <c r="AD48" s="227">
        <v>0</v>
      </c>
      <c r="AE48" s="140">
        <v>0</v>
      </c>
      <c r="AF48" s="432">
        <f t="shared" si="26"/>
        <v>0</v>
      </c>
    </row>
    <row r="49" spans="1:33">
      <c r="A49" s="151" t="s">
        <v>117</v>
      </c>
      <c r="B49" s="151" t="s">
        <v>78</v>
      </c>
      <c r="C49" s="210">
        <f t="shared" si="22"/>
        <v>36422</v>
      </c>
      <c r="D49" s="211">
        <f t="shared" si="22"/>
        <v>521927.26</v>
      </c>
      <c r="E49" s="211">
        <f t="shared" si="22"/>
        <v>51.719239999999999</v>
      </c>
      <c r="F49" s="211">
        <f t="shared" si="22"/>
        <v>-8782.2240000000002</v>
      </c>
      <c r="G49" s="140">
        <f t="shared" si="22"/>
        <v>509908</v>
      </c>
      <c r="H49" s="432">
        <f t="shared" si="23"/>
        <v>7.754470248133892E-2</v>
      </c>
      <c r="I49" s="212"/>
      <c r="J49" s="151" t="s">
        <v>78</v>
      </c>
      <c r="K49" s="226">
        <v>16475</v>
      </c>
      <c r="L49" s="227">
        <v>236086.75</v>
      </c>
      <c r="M49" s="227">
        <v>23.394500000000001</v>
      </c>
      <c r="N49" s="227">
        <v>-3749.0639999999999</v>
      </c>
      <c r="O49" s="140">
        <v>230650</v>
      </c>
      <c r="P49" s="432">
        <f t="shared" si="24"/>
        <v>0.11041281448492045</v>
      </c>
      <c r="Q49" s="212"/>
      <c r="R49" s="151" t="s">
        <v>78</v>
      </c>
      <c r="S49" s="226">
        <v>19947</v>
      </c>
      <c r="T49" s="227">
        <v>285840.51</v>
      </c>
      <c r="U49" s="227">
        <v>28.324739999999998</v>
      </c>
      <c r="V49" s="227">
        <v>-5033.16</v>
      </c>
      <c r="W49" s="140">
        <v>279258</v>
      </c>
      <c r="X49" s="432">
        <f t="shared" si="25"/>
        <v>6.2241476262313702E-2</v>
      </c>
      <c r="Y49" s="212"/>
      <c r="Z49" s="151" t="s">
        <v>78</v>
      </c>
      <c r="AA49" s="226">
        <v>0</v>
      </c>
      <c r="AB49" s="227">
        <v>0</v>
      </c>
      <c r="AC49" s="227">
        <v>0</v>
      </c>
      <c r="AD49" s="227">
        <v>0</v>
      </c>
      <c r="AE49" s="140">
        <v>0</v>
      </c>
      <c r="AF49" s="432">
        <f t="shared" si="26"/>
        <v>0</v>
      </c>
      <c r="AG49" s="662"/>
    </row>
    <row r="50" spans="1:33">
      <c r="A50" s="151" t="s">
        <v>118</v>
      </c>
      <c r="B50" s="151" t="s">
        <v>78</v>
      </c>
      <c r="C50" s="210">
        <f t="shared" si="22"/>
        <v>3546</v>
      </c>
      <c r="D50" s="211">
        <f t="shared" si="22"/>
        <v>95305.842000000106</v>
      </c>
      <c r="E50" s="211">
        <f t="shared" si="22"/>
        <v>9.5032800000000002</v>
      </c>
      <c r="F50" s="211">
        <f t="shared" si="22"/>
        <v>-1380.599999999999</v>
      </c>
      <c r="G50" s="140">
        <f t="shared" si="22"/>
        <v>54608.399999999994</v>
      </c>
      <c r="H50" s="432">
        <f t="shared" si="23"/>
        <v>8.3046199137529666E-3</v>
      </c>
      <c r="I50" s="212"/>
      <c r="J50" s="151" t="s">
        <v>78</v>
      </c>
      <c r="K50" s="226">
        <v>1847</v>
      </c>
      <c r="L50" s="227">
        <v>49641.819000000003</v>
      </c>
      <c r="M50" s="227">
        <v>4.9499599999999999</v>
      </c>
      <c r="N50" s="227">
        <v>-649.79999999999905</v>
      </c>
      <c r="O50" s="140">
        <v>28443.8</v>
      </c>
      <c r="P50" s="432">
        <f t="shared" si="24"/>
        <v>1.3616128387800477E-2</v>
      </c>
      <c r="Q50" s="212"/>
      <c r="R50" s="151" t="s">
        <v>78</v>
      </c>
      <c r="S50" s="226">
        <v>1699</v>
      </c>
      <c r="T50" s="227">
        <v>45664.023000000103</v>
      </c>
      <c r="U50" s="227">
        <v>4.5533200000000003</v>
      </c>
      <c r="V50" s="227">
        <v>-730.8</v>
      </c>
      <c r="W50" s="140">
        <v>26164.6</v>
      </c>
      <c r="X50" s="432">
        <f t="shared" si="25"/>
        <v>5.8316085118884078E-3</v>
      </c>
      <c r="Y50" s="212"/>
      <c r="Z50" s="151" t="s">
        <v>78</v>
      </c>
      <c r="AA50" s="226">
        <v>0</v>
      </c>
      <c r="AB50" s="227">
        <v>0</v>
      </c>
      <c r="AC50" s="227">
        <v>0</v>
      </c>
      <c r="AD50" s="227">
        <v>0</v>
      </c>
      <c r="AE50" s="140">
        <v>0</v>
      </c>
      <c r="AF50" s="432">
        <f t="shared" si="26"/>
        <v>0</v>
      </c>
      <c r="AG50" s="662"/>
    </row>
    <row r="51" spans="1:33">
      <c r="A51" s="151" t="s">
        <v>119</v>
      </c>
      <c r="B51" s="151" t="s">
        <v>78</v>
      </c>
      <c r="C51" s="210">
        <f t="shared" si="22"/>
        <v>0</v>
      </c>
      <c r="D51" s="211">
        <f t="shared" si="22"/>
        <v>0</v>
      </c>
      <c r="E51" s="211">
        <f t="shared" si="22"/>
        <v>0</v>
      </c>
      <c r="F51" s="211">
        <f t="shared" si="22"/>
        <v>0</v>
      </c>
      <c r="G51" s="140">
        <f t="shared" si="22"/>
        <v>0</v>
      </c>
      <c r="H51" s="432">
        <f t="shared" si="23"/>
        <v>0</v>
      </c>
      <c r="I51" s="212"/>
      <c r="J51" s="151" t="s">
        <v>78</v>
      </c>
      <c r="K51" s="226">
        <v>0</v>
      </c>
      <c r="L51" s="227"/>
      <c r="M51" s="227"/>
      <c r="N51" s="227"/>
      <c r="O51" s="140"/>
      <c r="P51" s="432">
        <f t="shared" si="24"/>
        <v>0</v>
      </c>
      <c r="Q51" s="212"/>
      <c r="R51" s="151" t="s">
        <v>78</v>
      </c>
      <c r="S51" s="226">
        <v>0</v>
      </c>
      <c r="T51" s="227"/>
      <c r="U51" s="227"/>
      <c r="V51" s="227"/>
      <c r="W51" s="140"/>
      <c r="X51" s="432">
        <f t="shared" si="25"/>
        <v>0</v>
      </c>
      <c r="Y51" s="212"/>
      <c r="Z51" s="151" t="s">
        <v>78</v>
      </c>
      <c r="AA51" s="226">
        <v>0</v>
      </c>
      <c r="AB51" s="227">
        <v>0</v>
      </c>
      <c r="AC51" s="227">
        <v>0</v>
      </c>
      <c r="AD51" s="227">
        <v>0</v>
      </c>
      <c r="AE51" s="140">
        <v>0</v>
      </c>
      <c r="AF51" s="432">
        <f t="shared" si="26"/>
        <v>0</v>
      </c>
      <c r="AG51" s="662"/>
    </row>
    <row r="52" spans="1:33">
      <c r="A52" s="151" t="s">
        <v>120</v>
      </c>
      <c r="B52" s="151" t="s">
        <v>78</v>
      </c>
      <c r="C52" s="210">
        <f t="shared" si="22"/>
        <v>0</v>
      </c>
      <c r="D52" s="211">
        <f t="shared" si="22"/>
        <v>0</v>
      </c>
      <c r="E52" s="211">
        <f t="shared" si="22"/>
        <v>0</v>
      </c>
      <c r="F52" s="211">
        <f t="shared" si="22"/>
        <v>0</v>
      </c>
      <c r="G52" s="140">
        <f t="shared" si="22"/>
        <v>0</v>
      </c>
      <c r="H52" s="432">
        <f t="shared" si="23"/>
        <v>0</v>
      </c>
      <c r="I52" s="212"/>
      <c r="J52" s="151" t="s">
        <v>78</v>
      </c>
      <c r="K52" s="226">
        <v>0</v>
      </c>
      <c r="L52" s="227"/>
      <c r="M52" s="227"/>
      <c r="N52" s="227"/>
      <c r="O52" s="140"/>
      <c r="P52" s="432">
        <f t="shared" si="24"/>
        <v>0</v>
      </c>
      <c r="Q52" s="212"/>
      <c r="R52" s="151" t="s">
        <v>78</v>
      </c>
      <c r="S52" s="226">
        <v>0</v>
      </c>
      <c r="T52" s="227"/>
      <c r="U52" s="227"/>
      <c r="V52" s="227"/>
      <c r="W52" s="140"/>
      <c r="X52" s="432">
        <f t="shared" si="25"/>
        <v>0</v>
      </c>
      <c r="Y52" s="212"/>
      <c r="Z52" s="151" t="s">
        <v>78</v>
      </c>
      <c r="AA52" s="226">
        <v>0</v>
      </c>
      <c r="AB52" s="227">
        <v>0</v>
      </c>
      <c r="AC52" s="227">
        <v>0</v>
      </c>
      <c r="AD52" s="227">
        <v>0</v>
      </c>
      <c r="AE52" s="140">
        <v>0</v>
      </c>
      <c r="AF52" s="432">
        <f t="shared" si="26"/>
        <v>0</v>
      </c>
      <c r="AG52" s="662"/>
    </row>
    <row r="53" spans="1:33">
      <c r="A53" s="146" t="s">
        <v>121</v>
      </c>
      <c r="B53" s="212"/>
      <c r="C53" s="433"/>
      <c r="D53" s="434"/>
      <c r="E53" s="434"/>
      <c r="F53" s="434"/>
      <c r="G53" s="434"/>
      <c r="H53" s="213"/>
      <c r="I53" s="212"/>
      <c r="J53" s="212"/>
      <c r="K53" s="433"/>
      <c r="L53" s="434"/>
      <c r="M53" s="434"/>
      <c r="N53" s="434"/>
      <c r="O53" s="434"/>
      <c r="P53" s="213"/>
      <c r="Q53" s="212"/>
      <c r="R53" s="212"/>
      <c r="S53" s="433"/>
      <c r="T53" s="434"/>
      <c r="U53" s="434"/>
      <c r="V53" s="434"/>
      <c r="W53" s="434"/>
      <c r="X53" s="213"/>
      <c r="Y53" s="212"/>
      <c r="Z53" s="212"/>
      <c r="AA53" s="433"/>
      <c r="AB53" s="434"/>
      <c r="AC53" s="434"/>
      <c r="AD53" s="434"/>
      <c r="AE53" s="434"/>
      <c r="AF53" s="213"/>
      <c r="AG53" s="662"/>
    </row>
    <row r="54" spans="1:33">
      <c r="A54" s="151" t="s">
        <v>122</v>
      </c>
      <c r="B54" s="151" t="s">
        <v>78</v>
      </c>
      <c r="C54" s="210">
        <f t="shared" ref="C54:G56" si="27">K54+S54</f>
        <v>0</v>
      </c>
      <c r="D54" s="211">
        <f t="shared" si="27"/>
        <v>0</v>
      </c>
      <c r="E54" s="211">
        <f t="shared" si="27"/>
        <v>0</v>
      </c>
      <c r="F54" s="211">
        <f t="shared" si="27"/>
        <v>0</v>
      </c>
      <c r="G54" s="140">
        <f t="shared" si="27"/>
        <v>0</v>
      </c>
      <c r="H54" s="432">
        <f t="shared" ref="H54:H56" si="28">G54/$G$63</f>
        <v>0</v>
      </c>
      <c r="I54" s="212"/>
      <c r="J54" s="151" t="s">
        <v>78</v>
      </c>
      <c r="K54" s="228">
        <v>0</v>
      </c>
      <c r="L54" s="229"/>
      <c r="M54" s="229"/>
      <c r="N54" s="229"/>
      <c r="O54" s="140"/>
      <c r="P54" s="432">
        <f t="shared" si="24"/>
        <v>0</v>
      </c>
      <c r="Q54" s="212"/>
      <c r="R54" s="151" t="s">
        <v>78</v>
      </c>
      <c r="S54" s="228">
        <v>0</v>
      </c>
      <c r="T54" s="229"/>
      <c r="U54" s="229"/>
      <c r="V54" s="229"/>
      <c r="W54" s="140"/>
      <c r="X54" s="432">
        <f t="shared" ref="X54:X56" si="29">W54/$W$63</f>
        <v>0</v>
      </c>
      <c r="Y54" s="212"/>
      <c r="Z54" s="151" t="s">
        <v>78</v>
      </c>
      <c r="AA54" s="228">
        <v>0</v>
      </c>
      <c r="AB54" s="229">
        <v>0</v>
      </c>
      <c r="AC54" s="229">
        <v>0</v>
      </c>
      <c r="AD54" s="229">
        <v>0</v>
      </c>
      <c r="AE54" s="140">
        <v>0</v>
      </c>
      <c r="AF54" s="432">
        <f t="shared" ref="AF54" si="30">AE54/$G$63</f>
        <v>0</v>
      </c>
      <c r="AG54" s="662"/>
    </row>
    <row r="55" spans="1:33">
      <c r="A55" s="151" t="s">
        <v>123</v>
      </c>
      <c r="B55" s="151" t="s">
        <v>78</v>
      </c>
      <c r="C55" s="210">
        <f>K55+S55</f>
        <v>1590</v>
      </c>
      <c r="D55" s="211">
        <f t="shared" si="27"/>
        <v>38955</v>
      </c>
      <c r="E55" s="211">
        <f t="shared" si="27"/>
        <v>0</v>
      </c>
      <c r="F55" s="211">
        <f t="shared" si="27"/>
        <v>0</v>
      </c>
      <c r="G55" s="140">
        <f t="shared" si="27"/>
        <v>60181.5</v>
      </c>
      <c r="H55" s="432">
        <f t="shared" si="28"/>
        <v>9.15215394224193E-3</v>
      </c>
      <c r="I55" s="212"/>
      <c r="J55" s="151" t="s">
        <v>78</v>
      </c>
      <c r="K55" s="228">
        <v>971</v>
      </c>
      <c r="L55" s="229">
        <v>23789.5</v>
      </c>
      <c r="M55" s="229">
        <v>0</v>
      </c>
      <c r="N55" s="229">
        <v>0</v>
      </c>
      <c r="O55" s="140">
        <v>36752.35</v>
      </c>
      <c r="P55" s="432">
        <f t="shared" si="24"/>
        <v>1.7593455028982727E-2</v>
      </c>
      <c r="Q55" s="212"/>
      <c r="R55" s="151" t="s">
        <v>78</v>
      </c>
      <c r="S55" s="228">
        <v>619</v>
      </c>
      <c r="T55" s="229">
        <v>15165.5</v>
      </c>
      <c r="U55" s="229">
        <v>0</v>
      </c>
      <c r="V55" s="229">
        <v>0</v>
      </c>
      <c r="W55" s="140">
        <v>23429.15</v>
      </c>
      <c r="X55" s="432">
        <f t="shared" si="29"/>
        <v>5.2219269763845158E-3</v>
      </c>
      <c r="Y55" s="212"/>
      <c r="Z55" s="151" t="s">
        <v>78</v>
      </c>
      <c r="AA55" s="228">
        <v>0</v>
      </c>
      <c r="AB55" s="229">
        <v>0</v>
      </c>
      <c r="AC55" s="229">
        <v>0</v>
      </c>
      <c r="AD55" s="229">
        <v>0</v>
      </c>
      <c r="AE55" s="140">
        <v>0</v>
      </c>
      <c r="AF55" s="432">
        <f>AE55/$G$63</f>
        <v>0</v>
      </c>
      <c r="AG55" s="662"/>
    </row>
    <row r="56" spans="1:33">
      <c r="A56" s="151" t="s">
        <v>124</v>
      </c>
      <c r="B56" s="151" t="s">
        <v>78</v>
      </c>
      <c r="C56" s="210">
        <f t="shared" si="27"/>
        <v>1730</v>
      </c>
      <c r="D56" s="211">
        <f t="shared" si="27"/>
        <v>231647.0000000002</v>
      </c>
      <c r="E56" s="211">
        <f t="shared" si="27"/>
        <v>34.599999999999802</v>
      </c>
      <c r="F56" s="211">
        <f t="shared" si="27"/>
        <v>-3470.1939999999904</v>
      </c>
      <c r="G56" s="140">
        <f t="shared" si="27"/>
        <v>117920</v>
      </c>
      <c r="H56" s="432">
        <f t="shared" si="28"/>
        <v>1.7932786535217109E-2</v>
      </c>
      <c r="I56" s="212"/>
      <c r="J56" s="151" t="s">
        <v>78</v>
      </c>
      <c r="K56" s="228">
        <v>716</v>
      </c>
      <c r="L56" s="229">
        <v>95872.400000000198</v>
      </c>
      <c r="M56" s="229">
        <v>14.319999999999901</v>
      </c>
      <c r="N56" s="229">
        <v>-1410.682</v>
      </c>
      <c r="O56" s="140">
        <v>48660</v>
      </c>
      <c r="P56" s="432">
        <f t="shared" si="24"/>
        <v>2.329368113087461E-2</v>
      </c>
      <c r="Q56" s="212">
        <v>490</v>
      </c>
      <c r="R56" s="151" t="s">
        <v>78</v>
      </c>
      <c r="S56" s="228">
        <v>1014</v>
      </c>
      <c r="T56" s="229">
        <v>135774.6</v>
      </c>
      <c r="U56" s="229">
        <v>20.279999999999902</v>
      </c>
      <c r="V56" s="229">
        <v>-2059.5119999999902</v>
      </c>
      <c r="W56" s="140">
        <v>69260</v>
      </c>
      <c r="X56" s="432">
        <f t="shared" si="29"/>
        <v>1.5436781205651572E-2</v>
      </c>
      <c r="Y56" s="212"/>
      <c r="Z56" s="151" t="s">
        <v>78</v>
      </c>
      <c r="AA56" s="228">
        <v>0</v>
      </c>
      <c r="AB56" s="229">
        <v>0</v>
      </c>
      <c r="AC56" s="229">
        <v>0</v>
      </c>
      <c r="AD56" s="229">
        <v>0</v>
      </c>
      <c r="AE56" s="140">
        <v>0</v>
      </c>
      <c r="AF56" s="432">
        <f t="shared" ref="AF56" si="31">AE56/$G$63</f>
        <v>0</v>
      </c>
      <c r="AG56" s="662"/>
    </row>
    <row r="57" spans="1:33">
      <c r="A57" s="146" t="s">
        <v>125</v>
      </c>
      <c r="B57" s="212"/>
      <c r="C57" s="433"/>
      <c r="D57" s="434"/>
      <c r="E57" s="434"/>
      <c r="F57" s="434"/>
      <c r="G57" s="434"/>
      <c r="H57" s="213"/>
      <c r="I57" s="212"/>
      <c r="J57" s="212"/>
      <c r="K57" s="433"/>
      <c r="L57" s="434"/>
      <c r="M57" s="434"/>
      <c r="N57" s="434"/>
      <c r="O57" s="434"/>
      <c r="P57" s="213"/>
      <c r="Q57" s="212"/>
      <c r="R57" s="212"/>
      <c r="S57" s="433"/>
      <c r="T57" s="434"/>
      <c r="U57" s="434"/>
      <c r="V57" s="434"/>
      <c r="W57" s="434"/>
      <c r="X57" s="213"/>
      <c r="Y57" s="212"/>
      <c r="Z57" s="212"/>
      <c r="AA57" s="433"/>
      <c r="AB57" s="434"/>
      <c r="AC57" s="434"/>
      <c r="AD57" s="434"/>
      <c r="AE57" s="434"/>
      <c r="AF57" s="213"/>
      <c r="AG57" s="662"/>
    </row>
    <row r="58" spans="1:33">
      <c r="A58" s="151"/>
      <c r="B58" s="151"/>
      <c r="C58" s="435"/>
      <c r="D58" s="436"/>
      <c r="E58" s="436"/>
      <c r="F58" s="436"/>
      <c r="G58" s="436"/>
      <c r="H58" s="68"/>
      <c r="I58" s="212"/>
      <c r="J58" s="151"/>
      <c r="K58" s="435"/>
      <c r="L58" s="436"/>
      <c r="M58" s="436"/>
      <c r="N58" s="436"/>
      <c r="O58" s="436"/>
      <c r="P58" s="68"/>
      <c r="Q58" s="212"/>
      <c r="R58" s="151"/>
      <c r="S58" s="435"/>
      <c r="T58" s="436"/>
      <c r="U58" s="436"/>
      <c r="V58" s="436"/>
      <c r="W58" s="436"/>
      <c r="X58" s="68"/>
      <c r="Y58" s="212"/>
      <c r="Z58" s="151"/>
      <c r="AA58" s="435"/>
      <c r="AB58" s="436"/>
      <c r="AC58" s="436"/>
      <c r="AD58" s="436"/>
      <c r="AE58" s="436"/>
      <c r="AF58" s="68"/>
      <c r="AG58" s="662"/>
    </row>
    <row r="59" spans="1:33">
      <c r="A59" s="146" t="s">
        <v>5</v>
      </c>
      <c r="B59" s="212"/>
      <c r="C59" s="433"/>
      <c r="D59" s="434"/>
      <c r="E59" s="434"/>
      <c r="F59" s="434"/>
      <c r="G59" s="434"/>
      <c r="H59" s="213"/>
      <c r="I59" s="212"/>
      <c r="J59" s="212"/>
      <c r="K59" s="433"/>
      <c r="L59" s="434"/>
      <c r="M59" s="434"/>
      <c r="N59" s="434"/>
      <c r="O59" s="434"/>
      <c r="P59" s="213"/>
      <c r="Q59" s="212"/>
      <c r="R59" s="212"/>
      <c r="S59" s="433"/>
      <c r="T59" s="434"/>
      <c r="U59" s="434"/>
      <c r="V59" s="434"/>
      <c r="W59" s="434"/>
      <c r="X59" s="213"/>
      <c r="Y59" s="212"/>
      <c r="Z59" s="212"/>
      <c r="AA59" s="433"/>
      <c r="AB59" s="434"/>
      <c r="AC59" s="434"/>
      <c r="AD59" s="434"/>
      <c r="AE59" s="434"/>
      <c r="AF59" s="213"/>
      <c r="AG59" s="662"/>
    </row>
    <row r="60" spans="1:33">
      <c r="A60" s="151" t="s">
        <v>126</v>
      </c>
      <c r="B60" s="151" t="s">
        <v>82</v>
      </c>
      <c r="C60" s="210">
        <f t="shared" ref="C60:C61" si="32">K60+S60</f>
        <v>5775</v>
      </c>
      <c r="D60" s="434"/>
      <c r="E60" s="434"/>
      <c r="F60" s="434"/>
      <c r="G60" s="140">
        <f t="shared" ref="G60:G61" si="33">O60+W60</f>
        <v>876746.57000000007</v>
      </c>
      <c r="H60" s="432">
        <f t="shared" ref="H60:H61" si="34">G60/$G$63</f>
        <v>0.13333199699197579</v>
      </c>
      <c r="I60" s="212"/>
      <c r="J60" s="151" t="s">
        <v>82</v>
      </c>
      <c r="K60" s="230">
        <v>2729</v>
      </c>
      <c r="L60" s="434"/>
      <c r="M60" s="434"/>
      <c r="N60" s="434"/>
      <c r="O60" s="140">
        <v>405122.14</v>
      </c>
      <c r="P60" s="432">
        <f t="shared" ref="P60:P61" si="35">O60/$O$63</f>
        <v>0.19393312676156069</v>
      </c>
      <c r="Q60" s="212"/>
      <c r="R60" s="151" t="s">
        <v>82</v>
      </c>
      <c r="S60" s="230">
        <v>3046</v>
      </c>
      <c r="T60" s="434"/>
      <c r="U60" s="434"/>
      <c r="V60" s="434"/>
      <c r="W60" s="140">
        <v>471624.43</v>
      </c>
      <c r="X60" s="432">
        <f t="shared" ref="X60:X61" si="36">W60/$W$63</f>
        <v>0.10511641838218504</v>
      </c>
      <c r="Y60" s="212"/>
      <c r="Z60" s="151" t="s">
        <v>82</v>
      </c>
      <c r="AA60" s="230">
        <v>0</v>
      </c>
      <c r="AB60" s="434"/>
      <c r="AC60" s="434"/>
      <c r="AD60" s="434"/>
      <c r="AE60" s="140">
        <v>0</v>
      </c>
      <c r="AF60" s="432">
        <f>AE60/$G$63</f>
        <v>0</v>
      </c>
      <c r="AG60" s="662"/>
    </row>
    <row r="61" spans="1:33">
      <c r="A61" s="151" t="s">
        <v>46</v>
      </c>
      <c r="B61" s="151" t="s">
        <v>82</v>
      </c>
      <c r="C61" s="210">
        <f t="shared" si="32"/>
        <v>5775</v>
      </c>
      <c r="D61" s="434"/>
      <c r="E61" s="434"/>
      <c r="F61" s="434"/>
      <c r="G61" s="140">
        <f t="shared" si="33"/>
        <v>161434.9</v>
      </c>
      <c r="H61" s="432">
        <f t="shared" si="34"/>
        <v>2.455035279031649E-2</v>
      </c>
      <c r="I61" s="212"/>
      <c r="J61" s="151" t="s">
        <v>82</v>
      </c>
      <c r="K61" s="230">
        <v>2729</v>
      </c>
      <c r="L61" s="434"/>
      <c r="M61" s="434"/>
      <c r="N61" s="434"/>
      <c r="O61" s="140">
        <v>76144.009999999995</v>
      </c>
      <c r="P61" s="432">
        <f t="shared" si="35"/>
        <v>3.6450355301400075E-2</v>
      </c>
      <c r="Q61" s="212"/>
      <c r="R61" s="151" t="s">
        <v>82</v>
      </c>
      <c r="S61" s="230">
        <v>3046</v>
      </c>
      <c r="T61" s="434"/>
      <c r="U61" s="434"/>
      <c r="V61" s="434"/>
      <c r="W61" s="140">
        <v>85290.89</v>
      </c>
      <c r="X61" s="432">
        <f t="shared" si="36"/>
        <v>1.9009771986215646E-2</v>
      </c>
      <c r="Y61" s="212"/>
      <c r="Z61" s="151" t="s">
        <v>82</v>
      </c>
      <c r="AA61" s="230">
        <v>0</v>
      </c>
      <c r="AB61" s="434"/>
      <c r="AC61" s="434"/>
      <c r="AD61" s="434"/>
      <c r="AE61" s="140">
        <v>0</v>
      </c>
      <c r="AF61" s="432">
        <f>AE61/$G$63</f>
        <v>0</v>
      </c>
      <c r="AG61" s="662"/>
    </row>
    <row r="62" spans="1:33">
      <c r="A62" s="212"/>
      <c r="B62" s="212"/>
      <c r="C62" s="231"/>
      <c r="D62" s="195"/>
      <c r="E62" s="434"/>
      <c r="F62" s="195"/>
      <c r="G62" s="195"/>
      <c r="H62" s="213"/>
      <c r="I62" s="212"/>
      <c r="J62" s="212"/>
      <c r="K62" s="231"/>
      <c r="L62" s="195"/>
      <c r="M62" s="434"/>
      <c r="N62" s="195"/>
      <c r="O62" s="195"/>
      <c r="P62" s="213"/>
      <c r="Q62" s="212"/>
      <c r="R62" s="212"/>
      <c r="S62" s="231"/>
      <c r="T62" s="195"/>
      <c r="U62" s="434"/>
      <c r="V62" s="195"/>
      <c r="W62" s="195"/>
      <c r="X62" s="213"/>
      <c r="Y62" s="212"/>
      <c r="Z62" s="212"/>
      <c r="AA62" s="231"/>
      <c r="AB62" s="195"/>
      <c r="AC62" s="434"/>
      <c r="AD62" s="195"/>
      <c r="AE62" s="195"/>
      <c r="AF62" s="213"/>
      <c r="AG62" s="662"/>
    </row>
    <row r="63" spans="1:33">
      <c r="A63" s="145" t="s">
        <v>127</v>
      </c>
      <c r="B63" s="151"/>
      <c r="C63" s="436"/>
      <c r="D63" s="436">
        <f t="shared" ref="D63:G63" si="37">SUM(D9:D62)</f>
        <v>1930629.6220000011</v>
      </c>
      <c r="E63" s="436">
        <f t="shared" si="37"/>
        <v>1345.7696199999996</v>
      </c>
      <c r="F63" s="436">
        <f t="shared" si="37"/>
        <v>13905.825599999966</v>
      </c>
      <c r="G63" s="436">
        <f t="shared" si="37"/>
        <v>6575665.1800000006</v>
      </c>
      <c r="H63" s="436"/>
      <c r="I63" s="436"/>
      <c r="J63" s="436"/>
      <c r="K63" s="436"/>
      <c r="L63" s="436">
        <v>633228.4589999998</v>
      </c>
      <c r="M63" s="436">
        <v>325.31115999999986</v>
      </c>
      <c r="N63" s="436">
        <v>1464.2659999999985</v>
      </c>
      <c r="O63" s="502">
        <v>2088978.5400000003</v>
      </c>
      <c r="P63" s="213"/>
      <c r="Q63" s="212"/>
      <c r="R63" s="151"/>
      <c r="S63" s="72"/>
      <c r="T63" s="502">
        <v>1297401.1630000011</v>
      </c>
      <c r="U63" s="502">
        <v>1020.4584599999998</v>
      </c>
      <c r="V63" s="502">
        <v>12441.559599999973</v>
      </c>
      <c r="W63" s="502">
        <v>4486686.6399999997</v>
      </c>
      <c r="X63" s="213"/>
      <c r="Y63" s="212"/>
      <c r="Z63" s="151"/>
      <c r="AA63" s="72"/>
      <c r="AB63" s="436">
        <f>SUM(AB9:AB62)</f>
        <v>0</v>
      </c>
      <c r="AC63" s="436">
        <f>SUM(AC9:AC62)</f>
        <v>0</v>
      </c>
      <c r="AD63" s="436">
        <f>SUM(AD9:AD62)</f>
        <v>0</v>
      </c>
      <c r="AE63" s="438">
        <f>SUM(AE9:AE62)</f>
        <v>0</v>
      </c>
      <c r="AF63" s="213"/>
      <c r="AG63" s="4"/>
    </row>
    <row r="64" spans="1:33">
      <c r="A64" s="232"/>
      <c r="B64" s="232"/>
      <c r="C64" s="157"/>
      <c r="D64" s="233"/>
      <c r="E64" s="234"/>
      <c r="F64" s="234"/>
      <c r="G64" s="235"/>
      <c r="H64" s="236"/>
      <c r="I64" s="212"/>
      <c r="J64" s="232"/>
      <c r="K64" s="157"/>
      <c r="L64" s="233"/>
      <c r="M64" s="234"/>
      <c r="N64" s="234"/>
      <c r="O64" s="235"/>
      <c r="P64" s="236"/>
      <c r="Q64" s="212"/>
      <c r="R64" s="232"/>
      <c r="S64" s="157"/>
      <c r="T64" s="233"/>
      <c r="U64" s="234"/>
      <c r="V64" s="234"/>
      <c r="W64" s="235"/>
      <c r="X64" s="236"/>
      <c r="Y64" s="212"/>
      <c r="Z64" s="232"/>
      <c r="AA64" s="157"/>
      <c r="AB64" s="233"/>
      <c r="AC64" s="234"/>
      <c r="AD64" s="234"/>
      <c r="AE64" s="235"/>
      <c r="AF64" s="236"/>
      <c r="AG64" s="662"/>
    </row>
    <row r="65" spans="1:32" ht="13.5" thickBot="1">
      <c r="A65" s="144" t="s">
        <v>128</v>
      </c>
      <c r="B65" s="144"/>
      <c r="C65" s="210">
        <f>K65+S65</f>
        <v>4018</v>
      </c>
      <c r="D65" s="237"/>
      <c r="E65" s="238"/>
      <c r="F65" s="238"/>
      <c r="G65" s="238"/>
      <c r="H65" s="239"/>
      <c r="I65" s="240"/>
      <c r="J65" s="144"/>
      <c r="K65" s="241">
        <v>936</v>
      </c>
      <c r="L65" s="237"/>
      <c r="M65" s="238"/>
      <c r="N65" s="238"/>
      <c r="O65" s="238"/>
      <c r="P65" s="239"/>
      <c r="Q65" s="240"/>
      <c r="R65" s="144"/>
      <c r="S65" s="241">
        <v>3082</v>
      </c>
      <c r="T65" s="237"/>
      <c r="U65" s="238"/>
      <c r="V65" s="238"/>
      <c r="W65" s="238"/>
      <c r="X65" s="239"/>
      <c r="Y65" s="240"/>
      <c r="Z65" s="144"/>
      <c r="AA65" s="241">
        <v>0</v>
      </c>
      <c r="AB65" s="237"/>
      <c r="AC65" s="238"/>
      <c r="AD65" s="238"/>
      <c r="AE65" s="238"/>
      <c r="AF65" s="239"/>
    </row>
    <row r="66" spans="1:32">
      <c r="A66" s="242"/>
      <c r="B66" s="198"/>
      <c r="C66" s="243"/>
      <c r="D66" s="736"/>
      <c r="E66" s="737"/>
      <c r="F66" s="738"/>
      <c r="G66" s="736"/>
      <c r="H66" s="737"/>
      <c r="I66" s="728"/>
      <c r="J66" s="198"/>
      <c r="K66" s="243"/>
      <c r="L66" s="726"/>
      <c r="M66" s="727"/>
      <c r="N66" s="728"/>
      <c r="O66" s="726"/>
      <c r="P66" s="727"/>
      <c r="Q66" s="728"/>
      <c r="R66" s="198"/>
      <c r="S66" s="243"/>
      <c r="T66" s="726"/>
      <c r="U66" s="727"/>
      <c r="V66" s="728"/>
      <c r="W66" s="726"/>
      <c r="X66" s="727"/>
      <c r="Y66" s="728"/>
      <c r="Z66" s="242"/>
      <c r="AA66" s="243"/>
      <c r="AB66" s="726"/>
      <c r="AC66" s="727"/>
      <c r="AD66" s="728"/>
      <c r="AE66" s="726"/>
      <c r="AF66" s="728"/>
    </row>
    <row r="67" spans="1:32" ht="39.75" customHeight="1" thickBot="1">
      <c r="A67" s="143" t="s">
        <v>129</v>
      </c>
      <c r="B67" s="195" t="s">
        <v>130</v>
      </c>
      <c r="C67" s="195"/>
      <c r="D67" s="195"/>
      <c r="E67" s="195"/>
      <c r="F67" s="195"/>
      <c r="G67" s="195"/>
      <c r="H67" s="195"/>
      <c r="I67" s="195"/>
      <c r="J67" s="195" t="s">
        <v>131</v>
      </c>
      <c r="K67" s="195"/>
      <c r="L67" s="195"/>
      <c r="M67" s="245"/>
      <c r="N67" s="246"/>
      <c r="O67" s="244"/>
      <c r="P67" s="245"/>
      <c r="Q67" s="247"/>
      <c r="R67" s="245" t="s">
        <v>132</v>
      </c>
      <c r="S67" s="245"/>
      <c r="T67" s="143"/>
      <c r="U67" s="3"/>
      <c r="V67" s="247"/>
      <c r="W67" s="143"/>
      <c r="X67" s="3"/>
      <c r="Y67" s="247"/>
      <c r="Z67" s="245" t="s">
        <v>133</v>
      </c>
      <c r="AA67" s="245"/>
      <c r="AB67" s="143"/>
      <c r="AC67" s="3"/>
      <c r="AD67" s="247"/>
      <c r="AE67" s="143"/>
      <c r="AF67" s="247"/>
    </row>
    <row r="68" spans="1:32">
      <c r="A68" s="72" t="s">
        <v>134</v>
      </c>
      <c r="B68" s="2" t="s">
        <v>82</v>
      </c>
      <c r="C68" s="196">
        <f>K68+S68</f>
        <v>1739</v>
      </c>
      <c r="D68" s="248"/>
      <c r="E68" s="12"/>
      <c r="F68" s="12"/>
      <c r="G68" s="12"/>
      <c r="H68" s="249"/>
      <c r="I68" s="250"/>
      <c r="J68" s="2" t="s">
        <v>82</v>
      </c>
      <c r="K68" s="196">
        <v>1016</v>
      </c>
      <c r="L68" s="251"/>
      <c r="M68" s="252"/>
      <c r="N68" s="253"/>
      <c r="O68" s="253"/>
      <c r="P68" s="254"/>
      <c r="Q68" s="250"/>
      <c r="R68" s="2" t="s">
        <v>82</v>
      </c>
      <c r="S68" s="196">
        <v>723</v>
      </c>
      <c r="T68" s="251"/>
      <c r="U68" s="252"/>
      <c r="V68" s="253"/>
      <c r="W68" s="253"/>
      <c r="X68" s="254"/>
      <c r="Y68" s="68"/>
      <c r="Z68" s="72" t="s">
        <v>82</v>
      </c>
      <c r="AA68" s="196"/>
      <c r="AB68" s="251"/>
      <c r="AC68" s="252"/>
      <c r="AD68" s="253"/>
      <c r="AE68" s="253"/>
      <c r="AF68" s="254"/>
    </row>
    <row r="69" spans="1:32">
      <c r="A69" s="72" t="s">
        <v>135</v>
      </c>
      <c r="B69" s="2" t="s">
        <v>82</v>
      </c>
      <c r="C69" s="196">
        <f t="shared" ref="C69:C71" si="38">K69+S69</f>
        <v>3767</v>
      </c>
      <c r="D69" s="248"/>
      <c r="E69" s="12"/>
      <c r="F69" s="12"/>
      <c r="G69" s="12"/>
      <c r="H69" s="249"/>
      <c r="I69" s="250"/>
      <c r="J69" s="2" t="s">
        <v>82</v>
      </c>
      <c r="K69" s="196">
        <v>1554</v>
      </c>
      <c r="L69" s="248"/>
      <c r="M69" s="91"/>
      <c r="N69" s="12"/>
      <c r="O69" s="12"/>
      <c r="P69" s="255"/>
      <c r="Q69" s="250"/>
      <c r="R69" s="2" t="s">
        <v>82</v>
      </c>
      <c r="S69" s="196">
        <v>2213</v>
      </c>
      <c r="T69" s="248"/>
      <c r="U69" s="91"/>
      <c r="V69" s="12"/>
      <c r="W69" s="12"/>
      <c r="X69" s="255"/>
      <c r="Y69" s="68"/>
      <c r="Z69" s="72" t="s">
        <v>82</v>
      </c>
      <c r="AA69" s="196"/>
      <c r="AB69" s="248"/>
      <c r="AC69" s="91"/>
      <c r="AD69" s="12"/>
      <c r="AE69" s="12"/>
      <c r="AF69" s="255"/>
    </row>
    <row r="70" spans="1:32">
      <c r="A70" s="72" t="s">
        <v>136</v>
      </c>
      <c r="B70" s="2" t="s">
        <v>82</v>
      </c>
      <c r="C70" s="196">
        <f t="shared" si="38"/>
        <v>269</v>
      </c>
      <c r="D70" s="248"/>
      <c r="E70" s="12"/>
      <c r="F70" s="12"/>
      <c r="G70" s="12"/>
      <c r="H70" s="249"/>
      <c r="I70" s="250"/>
      <c r="J70" s="2" t="s">
        <v>82</v>
      </c>
      <c r="K70" s="196">
        <v>159</v>
      </c>
      <c r="L70" s="248"/>
      <c r="M70" s="91"/>
      <c r="N70" s="12"/>
      <c r="O70" s="12"/>
      <c r="P70" s="255"/>
      <c r="Q70" s="250"/>
      <c r="R70" s="2" t="s">
        <v>82</v>
      </c>
      <c r="S70" s="196">
        <v>110</v>
      </c>
      <c r="T70" s="248"/>
      <c r="U70" s="91"/>
      <c r="V70" s="12"/>
      <c r="W70" s="12"/>
      <c r="X70" s="255"/>
      <c r="Y70" s="68"/>
      <c r="Z70" s="72" t="s">
        <v>82</v>
      </c>
      <c r="AA70" s="196"/>
      <c r="AB70" s="248"/>
      <c r="AC70" s="91"/>
      <c r="AD70" s="12"/>
      <c r="AE70" s="12"/>
      <c r="AF70" s="255"/>
    </row>
    <row r="71" spans="1:32">
      <c r="A71" s="142" t="s">
        <v>137</v>
      </c>
      <c r="B71" s="2" t="s">
        <v>82</v>
      </c>
      <c r="C71" s="196">
        <f t="shared" si="38"/>
        <v>5775</v>
      </c>
      <c r="D71" s="248"/>
      <c r="E71" s="12"/>
      <c r="F71" s="12"/>
      <c r="G71" s="12"/>
      <c r="H71" s="249"/>
      <c r="I71" s="256"/>
      <c r="J71" s="2" t="s">
        <v>82</v>
      </c>
      <c r="K71" s="196">
        <f>SUM(K68:K70)</f>
        <v>2729</v>
      </c>
      <c r="L71" s="257"/>
      <c r="M71" s="91"/>
      <c r="N71" s="258"/>
      <c r="O71" s="258"/>
      <c r="P71" s="255"/>
      <c r="Q71" s="256"/>
      <c r="R71" s="2" t="s">
        <v>82</v>
      </c>
      <c r="S71" s="196">
        <f>SUM(S68:S70)</f>
        <v>3046</v>
      </c>
      <c r="T71" s="257"/>
      <c r="U71" s="91"/>
      <c r="V71" s="258"/>
      <c r="W71" s="258"/>
      <c r="X71" s="255"/>
      <c r="Y71" s="199"/>
      <c r="Z71" s="72" t="s">
        <v>82</v>
      </c>
      <c r="AA71" s="196"/>
      <c r="AB71" s="257"/>
      <c r="AC71" s="91"/>
      <c r="AD71" s="258"/>
      <c r="AE71" s="258"/>
      <c r="AF71" s="255"/>
    </row>
    <row r="72" spans="1:32">
      <c r="A72" s="142" t="s">
        <v>138</v>
      </c>
      <c r="B72" s="2" t="s">
        <v>82</v>
      </c>
      <c r="C72" s="196">
        <v>22641</v>
      </c>
      <c r="D72" s="248"/>
      <c r="E72" s="91"/>
      <c r="F72" s="12"/>
      <c r="G72" s="12"/>
      <c r="H72" s="255"/>
      <c r="I72" s="250"/>
      <c r="J72" s="2" t="s">
        <v>82</v>
      </c>
      <c r="K72" s="663">
        <v>4630</v>
      </c>
      <c r="L72" s="248"/>
      <c r="M72" s="91"/>
      <c r="N72" s="12"/>
      <c r="O72" s="12"/>
      <c r="P72" s="255"/>
      <c r="Q72" s="250"/>
      <c r="R72" s="2" t="s">
        <v>82</v>
      </c>
      <c r="S72" s="196">
        <v>18011</v>
      </c>
      <c r="T72" s="248"/>
      <c r="U72" s="91"/>
      <c r="V72" s="12"/>
      <c r="W72" s="12"/>
      <c r="X72" s="255"/>
      <c r="Y72" s="68"/>
      <c r="Z72" s="72" t="s">
        <v>82</v>
      </c>
      <c r="AA72" s="196"/>
      <c r="AB72" s="248"/>
      <c r="AC72" s="91"/>
      <c r="AD72" s="12"/>
      <c r="AE72" s="12"/>
      <c r="AF72" s="255"/>
    </row>
    <row r="73" spans="1:32">
      <c r="A73" s="142" t="s">
        <v>139</v>
      </c>
      <c r="B73" s="2" t="s">
        <v>140</v>
      </c>
      <c r="C73" s="439">
        <f>C71/C72</f>
        <v>0.25506823903537829</v>
      </c>
      <c r="D73" s="248"/>
      <c r="E73" s="91"/>
      <c r="F73" s="12"/>
      <c r="G73" s="12"/>
      <c r="H73" s="255"/>
      <c r="I73" s="250"/>
      <c r="J73" s="2" t="s">
        <v>140</v>
      </c>
      <c r="K73" s="439">
        <f>K71/K72</f>
        <v>0.58941684665226779</v>
      </c>
      <c r="L73" s="248"/>
      <c r="M73" s="91"/>
      <c r="N73" s="12"/>
      <c r="O73" s="12"/>
      <c r="P73" s="255"/>
      <c r="Q73" s="250"/>
      <c r="R73" s="2" t="s">
        <v>140</v>
      </c>
      <c r="S73" s="439">
        <f>S71/S72</f>
        <v>0.16911887180056631</v>
      </c>
      <c r="T73" s="248"/>
      <c r="U73" s="91"/>
      <c r="V73" s="12"/>
      <c r="W73" s="12"/>
      <c r="X73" s="255"/>
      <c r="Y73" s="68"/>
      <c r="Z73" s="72" t="s">
        <v>140</v>
      </c>
      <c r="AA73" s="439">
        <v>0</v>
      </c>
      <c r="AB73" s="248"/>
      <c r="AC73" s="91"/>
      <c r="AD73" s="12"/>
      <c r="AE73" s="12"/>
      <c r="AF73" s="255"/>
    </row>
    <row r="74" spans="1:32" ht="13.5" thickBot="1">
      <c r="A74" s="141" t="s">
        <v>141</v>
      </c>
      <c r="B74" s="116" t="s">
        <v>82</v>
      </c>
      <c r="C74" s="440">
        <f>K74+S74</f>
        <v>346</v>
      </c>
      <c r="D74" s="259"/>
      <c r="E74" s="260"/>
      <c r="F74" s="238"/>
      <c r="G74" s="238"/>
      <c r="H74" s="261"/>
      <c r="I74" s="262"/>
      <c r="J74" s="116" t="s">
        <v>82</v>
      </c>
      <c r="K74" s="440">
        <v>140</v>
      </c>
      <c r="L74" s="259"/>
      <c r="M74" s="260"/>
      <c r="N74" s="238"/>
      <c r="O74" s="238"/>
      <c r="P74" s="261"/>
      <c r="Q74" s="262"/>
      <c r="R74" s="116" t="s">
        <v>82</v>
      </c>
      <c r="S74" s="440">
        <v>206</v>
      </c>
      <c r="T74" s="259"/>
      <c r="U74" s="260"/>
      <c r="V74" s="238"/>
      <c r="W74" s="238"/>
      <c r="X74" s="261"/>
      <c r="Y74" s="263"/>
      <c r="Z74" s="141" t="s">
        <v>82</v>
      </c>
      <c r="AA74" s="440"/>
      <c r="AB74" s="259"/>
      <c r="AC74" s="260"/>
      <c r="AD74" s="238"/>
      <c r="AE74" s="238"/>
      <c r="AF74" s="261"/>
    </row>
    <row r="75" spans="1:3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ht="25.5" customHeight="1">
      <c r="A76" s="734" t="s">
        <v>142</v>
      </c>
      <c r="B76" s="734"/>
      <c r="C76" s="734"/>
      <c r="D76" s="734"/>
      <c r="E76" s="734"/>
      <c r="F76" s="734"/>
      <c r="G76" s="734"/>
      <c r="H76" s="734"/>
      <c r="I76" s="734"/>
      <c r="J76" s="734"/>
      <c r="K76" s="734"/>
      <c r="L76" s="12"/>
      <c r="M76" s="12" t="s">
        <v>143</v>
      </c>
      <c r="N76" s="12"/>
      <c r="O76" s="12"/>
      <c r="P76" s="553"/>
      <c r="Q76" s="12"/>
      <c r="R76" s="12"/>
      <c r="S76" s="12"/>
      <c r="T76" s="553"/>
      <c r="U76" s="12"/>
      <c r="V76" s="553"/>
      <c r="W76" s="593"/>
      <c r="X76" s="12"/>
      <c r="Y76" s="12"/>
      <c r="Z76" s="12"/>
      <c r="AA76" s="12"/>
      <c r="AB76" s="12"/>
      <c r="AC76" s="12"/>
      <c r="AD76" s="12"/>
      <c r="AE76" s="12"/>
      <c r="AF76" s="12"/>
    </row>
    <row r="77" spans="1:32">
      <c r="A77" s="739" t="s">
        <v>144</v>
      </c>
      <c r="B77" s="739"/>
      <c r="C77" s="739"/>
      <c r="D77" s="739"/>
      <c r="E77" s="739"/>
      <c r="F77" s="739"/>
      <c r="G77" s="739"/>
      <c r="H77" s="739"/>
      <c r="I77" s="739"/>
      <c r="J77" s="739"/>
      <c r="K77" s="739"/>
      <c r="L77" s="12"/>
      <c r="M77" s="12"/>
      <c r="N77" s="12"/>
      <c r="O77" s="12"/>
      <c r="P77" s="12"/>
      <c r="Q77" s="12"/>
      <c r="R77" s="12"/>
      <c r="S77" s="12"/>
      <c r="T77" s="12"/>
      <c r="U77" s="12"/>
      <c r="V77" s="12"/>
      <c r="W77" s="12"/>
      <c r="X77" s="12"/>
      <c r="Y77" s="12"/>
      <c r="Z77" s="12"/>
      <c r="AA77" s="12"/>
      <c r="AB77" s="12"/>
      <c r="AC77" s="12"/>
      <c r="AD77" s="12"/>
      <c r="AE77" s="12"/>
      <c r="AF77" s="12"/>
    </row>
    <row r="78" spans="1:32">
      <c r="A78" s="554" t="s">
        <v>145</v>
      </c>
      <c r="B78" s="164"/>
      <c r="C78" s="5"/>
      <c r="D78" s="554"/>
      <c r="E78" s="554"/>
      <c r="F78" s="554"/>
      <c r="G78" s="554"/>
      <c r="H78" s="12"/>
      <c r="I78" s="12"/>
      <c r="J78" s="12"/>
      <c r="K78" s="12"/>
      <c r="L78" s="12"/>
      <c r="M78" s="12"/>
      <c r="N78" s="553"/>
      <c r="O78" s="12"/>
      <c r="P78" s="12"/>
      <c r="Q78" s="12"/>
      <c r="R78" s="12"/>
      <c r="S78" s="12"/>
      <c r="T78" s="12"/>
      <c r="U78" s="12"/>
      <c r="V78" s="12"/>
      <c r="W78" s="12"/>
      <c r="X78" s="12"/>
      <c r="Y78" s="12"/>
      <c r="Z78" s="12"/>
      <c r="AA78" s="12"/>
      <c r="AB78" s="12"/>
      <c r="AC78" s="12"/>
      <c r="AD78" s="12"/>
      <c r="AE78" s="12"/>
      <c r="AF78" s="12"/>
    </row>
    <row r="79" spans="1:32">
      <c r="A79" s="740" t="s">
        <v>146</v>
      </c>
      <c r="B79" s="740"/>
      <c r="C79" s="740"/>
      <c r="D79" s="740"/>
      <c r="E79" s="740"/>
      <c r="F79" s="164"/>
      <c r="G79" s="164"/>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row>
    <row r="80" spans="1:32">
      <c r="A80" s="741" t="s">
        <v>147</v>
      </c>
      <c r="B80" s="741"/>
      <c r="C80" s="741"/>
      <c r="D80" s="741"/>
      <c r="E80" s="741"/>
      <c r="F80" s="741"/>
      <c r="G80" s="741"/>
      <c r="H80" s="741"/>
      <c r="I80" s="12"/>
      <c r="J80" s="12"/>
      <c r="K80" s="12"/>
      <c r="L80" s="12"/>
      <c r="M80" s="12"/>
      <c r="N80" s="12"/>
      <c r="O80" s="12"/>
      <c r="P80" s="12"/>
      <c r="Q80" s="12"/>
      <c r="R80" s="12"/>
      <c r="S80" s="12"/>
      <c r="T80" s="12"/>
      <c r="U80" s="12"/>
      <c r="V80" s="12"/>
      <c r="W80" s="12"/>
      <c r="X80" s="12"/>
      <c r="Y80" s="12"/>
      <c r="Z80" s="12"/>
      <c r="AA80" s="12"/>
      <c r="AB80" s="12"/>
      <c r="AC80" s="12"/>
      <c r="AD80" s="12"/>
      <c r="AE80" s="12"/>
      <c r="AF80" s="12"/>
    </row>
    <row r="81" spans="1:32">
      <c r="A81" s="735" t="s">
        <v>148</v>
      </c>
      <c r="B81" s="735"/>
      <c r="C81" s="735"/>
      <c r="D81" s="735"/>
      <c r="E81" s="735"/>
      <c r="F81" s="735"/>
      <c r="G81" s="735"/>
      <c r="H81" s="12"/>
      <c r="I81" s="12"/>
      <c r="J81" s="12"/>
      <c r="K81" s="12"/>
      <c r="L81" s="12"/>
      <c r="M81" s="12"/>
      <c r="N81" s="12"/>
      <c r="O81" s="12"/>
      <c r="P81" s="12"/>
      <c r="Q81" s="12"/>
      <c r="R81" s="12"/>
      <c r="S81" s="12"/>
      <c r="T81" s="592"/>
      <c r="U81" s="12"/>
      <c r="V81" s="12"/>
      <c r="W81" s="12"/>
      <c r="X81" s="12"/>
      <c r="Y81" s="12"/>
      <c r="Z81" s="12"/>
      <c r="AA81" s="12"/>
      <c r="AB81" s="12"/>
      <c r="AC81" s="12"/>
      <c r="AD81" s="12"/>
      <c r="AE81" s="12"/>
      <c r="AF81" s="12"/>
    </row>
    <row r="82" spans="1:32">
      <c r="A82" s="735" t="s">
        <v>149</v>
      </c>
      <c r="B82" s="735"/>
      <c r="C82" s="735"/>
      <c r="D82" s="735"/>
      <c r="E82" s="735"/>
      <c r="F82" s="735"/>
      <c r="G82" s="735"/>
      <c r="H82" s="12"/>
      <c r="I82" s="12"/>
      <c r="J82" s="662"/>
      <c r="K82" s="662"/>
      <c r="L82" s="662"/>
      <c r="M82" s="662"/>
      <c r="N82" s="662"/>
      <c r="O82" s="662"/>
      <c r="P82" s="662"/>
      <c r="Q82" s="662"/>
      <c r="R82" s="662"/>
      <c r="S82" s="662"/>
      <c r="T82" s="662"/>
      <c r="U82" s="662"/>
      <c r="V82" s="662"/>
      <c r="W82" s="662"/>
      <c r="X82" s="662"/>
      <c r="Y82" s="662"/>
      <c r="Z82" s="662"/>
      <c r="AA82" s="662"/>
      <c r="AB82" s="662"/>
      <c r="AC82" s="662"/>
      <c r="AD82" s="662"/>
      <c r="AE82" s="662"/>
      <c r="AF82" s="662"/>
    </row>
    <row r="83" spans="1:32" ht="26.65" customHeight="1">
      <c r="A83" s="742" t="s">
        <v>150</v>
      </c>
      <c r="B83" s="743"/>
      <c r="C83" s="743"/>
      <c r="D83" s="743"/>
      <c r="E83" s="743"/>
      <c r="F83" s="743"/>
      <c r="G83" s="743"/>
      <c r="H83" s="743"/>
      <c r="I83" s="743"/>
      <c r="J83" s="743"/>
      <c r="K83" s="743"/>
      <c r="L83" s="743"/>
      <c r="M83" s="743"/>
      <c r="N83" s="713"/>
      <c r="O83" s="713"/>
      <c r="P83" s="713"/>
      <c r="Q83" s="662"/>
      <c r="R83" s="662"/>
      <c r="S83" s="662"/>
      <c r="T83" s="662"/>
      <c r="U83" s="662"/>
      <c r="V83" s="662"/>
      <c r="W83" s="662"/>
      <c r="X83" s="662"/>
      <c r="Y83" s="662"/>
      <c r="Z83" s="662"/>
      <c r="AA83" s="662"/>
      <c r="AB83" s="662"/>
      <c r="AC83" s="662"/>
      <c r="AD83" s="662"/>
      <c r="AE83" s="662"/>
      <c r="AF83" s="662"/>
    </row>
    <row r="84" spans="1:32">
      <c r="A84" s="945" t="s">
        <v>151</v>
      </c>
      <c r="B84" s="945"/>
      <c r="C84" s="945"/>
      <c r="D84" s="945"/>
      <c r="E84" s="945"/>
      <c r="F84" s="945"/>
      <c r="G84" s="945"/>
      <c r="H84" s="945"/>
      <c r="I84" s="945"/>
      <c r="J84" s="945"/>
      <c r="K84" s="945"/>
      <c r="L84" s="945"/>
      <c r="M84" s="945"/>
      <c r="N84" s="945"/>
      <c r="O84" s="945"/>
      <c r="P84" s="945"/>
      <c r="Q84" s="662"/>
      <c r="R84" s="662"/>
      <c r="S84" s="662"/>
      <c r="T84" s="662"/>
      <c r="U84" s="662"/>
      <c r="V84" s="662"/>
      <c r="W84" s="662"/>
      <c r="X84" s="662"/>
      <c r="Y84" s="662"/>
      <c r="Z84" s="662"/>
      <c r="AA84" s="662"/>
      <c r="AB84" s="662"/>
      <c r="AC84" s="662"/>
      <c r="AD84" s="662"/>
      <c r="AE84" s="662"/>
      <c r="AF84" s="662"/>
    </row>
    <row r="86" spans="1:32" ht="12.75" customHeight="1">
      <c r="A86" s="733" t="s">
        <v>152</v>
      </c>
      <c r="B86" s="733"/>
      <c r="C86" s="733"/>
      <c r="D86" s="733"/>
      <c r="E86" s="733"/>
      <c r="F86" s="733"/>
      <c r="G86" s="733"/>
      <c r="H86" s="733"/>
      <c r="I86" s="733"/>
      <c r="J86" s="733"/>
      <c r="K86" s="662"/>
      <c r="L86" s="662"/>
      <c r="M86" s="662"/>
      <c r="N86" s="662"/>
      <c r="O86" s="662"/>
      <c r="P86" s="662"/>
      <c r="Q86" s="662"/>
      <c r="R86" s="662"/>
      <c r="S86" s="662"/>
      <c r="T86" s="662"/>
      <c r="U86" s="662"/>
      <c r="V86" s="662"/>
      <c r="W86" s="662"/>
      <c r="X86" s="662"/>
      <c r="Y86" s="662"/>
      <c r="Z86" s="662"/>
      <c r="AA86" s="662"/>
      <c r="AB86" s="662"/>
      <c r="AC86" s="662"/>
      <c r="AD86" s="662"/>
      <c r="AE86" s="662"/>
      <c r="AF86" s="662"/>
    </row>
  </sheetData>
  <mergeCells count="28">
    <mergeCell ref="A84:P84"/>
    <mergeCell ref="A86:J86"/>
    <mergeCell ref="A76:K76"/>
    <mergeCell ref="B5:H5"/>
    <mergeCell ref="J5:P5"/>
    <mergeCell ref="A82:G82"/>
    <mergeCell ref="A81:G81"/>
    <mergeCell ref="D66:F66"/>
    <mergeCell ref="G66:I66"/>
    <mergeCell ref="L66:N66"/>
    <mergeCell ref="C6:H6"/>
    <mergeCell ref="K6:P6"/>
    <mergeCell ref="O66:Q66"/>
    <mergeCell ref="A77:K77"/>
    <mergeCell ref="A79:E79"/>
    <mergeCell ref="A80:H80"/>
    <mergeCell ref="A83:P83"/>
    <mergeCell ref="R5:X5"/>
    <mergeCell ref="Z5:AF5"/>
    <mergeCell ref="A1:AF1"/>
    <mergeCell ref="A2:AF2"/>
    <mergeCell ref="A3:AF3"/>
    <mergeCell ref="S6:X6"/>
    <mergeCell ref="AA6:AF6"/>
    <mergeCell ref="W66:Y66"/>
    <mergeCell ref="AB66:AD66"/>
    <mergeCell ref="AE66:AF66"/>
    <mergeCell ref="T66:V66"/>
  </mergeCells>
  <printOptions horizontalCentered="1" verticalCentered="1" gridLines="1"/>
  <pageMargins left="0.25" right="0.25" top="0.5" bottom="0.5" header="0.5" footer="0.5"/>
  <pageSetup paperSize="17" scale="6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97"/>
  <sheetViews>
    <sheetView topLeftCell="A65" workbookViewId="0">
      <selection activeCell="H85" sqref="H85"/>
    </sheetView>
  </sheetViews>
  <sheetFormatPr defaultRowHeight="12.75"/>
  <cols>
    <col min="1" max="1" width="38.42578125" bestFit="1" customWidth="1"/>
    <col min="2" max="2" width="6.5703125" customWidth="1"/>
    <col min="6" max="6" width="10" customWidth="1"/>
    <col min="7" max="7" width="9.5703125" customWidth="1"/>
    <col min="8" max="8" width="11.5703125" customWidth="1"/>
  </cols>
  <sheetData>
    <row r="1" spans="1:14" ht="15.75" customHeight="1">
      <c r="A1" s="732" t="s">
        <v>153</v>
      </c>
      <c r="B1" s="732"/>
      <c r="C1" s="732"/>
      <c r="D1" s="732"/>
      <c r="E1" s="732"/>
      <c r="F1" s="732"/>
      <c r="G1" s="732"/>
      <c r="H1" s="732"/>
      <c r="I1" s="662"/>
      <c r="J1" s="662"/>
      <c r="K1" s="662"/>
      <c r="L1" s="662"/>
      <c r="M1" s="662"/>
      <c r="N1" s="662"/>
    </row>
    <row r="2" spans="1:14" ht="15.75" customHeight="1">
      <c r="A2" s="696" t="s">
        <v>20</v>
      </c>
      <c r="B2" s="696"/>
      <c r="C2" s="696"/>
      <c r="D2" s="696"/>
      <c r="E2" s="696"/>
      <c r="F2" s="696"/>
      <c r="G2" s="696"/>
      <c r="H2" s="696"/>
      <c r="I2" s="662"/>
      <c r="J2" s="662"/>
      <c r="K2" s="662"/>
      <c r="L2" s="662"/>
      <c r="M2" s="662"/>
      <c r="N2" s="662"/>
    </row>
    <row r="3" spans="1:14" ht="15.75" customHeight="1">
      <c r="A3" s="698" t="s">
        <v>21</v>
      </c>
      <c r="B3" s="698"/>
      <c r="C3" s="698"/>
      <c r="D3" s="698"/>
      <c r="E3" s="698"/>
      <c r="F3" s="698"/>
      <c r="G3" s="698"/>
      <c r="H3" s="698"/>
      <c r="I3" s="662"/>
      <c r="J3" s="662"/>
      <c r="K3" s="662"/>
      <c r="L3" s="662"/>
      <c r="M3" s="662"/>
      <c r="N3" s="662"/>
    </row>
    <row r="4" spans="1:14" ht="28.5" customHeight="1" thickBot="1">
      <c r="A4" s="641"/>
      <c r="B4" s="641"/>
      <c r="C4" s="641"/>
      <c r="D4" s="641"/>
      <c r="E4" s="641"/>
      <c r="F4" s="641"/>
      <c r="G4" s="641"/>
      <c r="H4" s="641"/>
      <c r="I4" s="641"/>
      <c r="J4" s="641"/>
      <c r="K4" s="641"/>
      <c r="L4" s="641"/>
      <c r="M4" s="641"/>
      <c r="N4" s="641"/>
    </row>
    <row r="5" spans="1:14" ht="16.5" thickBot="1">
      <c r="A5" s="675"/>
      <c r="B5" s="669"/>
      <c r="C5" s="747" t="s">
        <v>154</v>
      </c>
      <c r="D5" s="748"/>
      <c r="E5" s="748"/>
      <c r="F5" s="748"/>
      <c r="G5" s="748"/>
      <c r="H5" s="749"/>
      <c r="I5" s="662"/>
      <c r="J5" s="662"/>
      <c r="K5" s="662"/>
      <c r="L5" s="662"/>
      <c r="M5" s="662"/>
      <c r="N5" s="662"/>
    </row>
    <row r="6" spans="1:14">
      <c r="A6" s="154"/>
      <c r="B6" s="154"/>
      <c r="C6" s="720" t="s">
        <v>59</v>
      </c>
      <c r="D6" s="721"/>
      <c r="E6" s="721"/>
      <c r="F6" s="721"/>
      <c r="G6" s="721"/>
      <c r="H6" s="722"/>
      <c r="I6" s="662"/>
      <c r="J6" s="662"/>
      <c r="K6" s="662"/>
      <c r="L6" s="662"/>
      <c r="M6" s="662"/>
      <c r="N6" s="662"/>
    </row>
    <row r="7" spans="1:14" ht="38.25">
      <c r="A7" s="148" t="s">
        <v>60</v>
      </c>
      <c r="B7" s="153" t="s">
        <v>61</v>
      </c>
      <c r="C7" s="518" t="s">
        <v>62</v>
      </c>
      <c r="D7" s="519" t="s">
        <v>155</v>
      </c>
      <c r="E7" s="519" t="s">
        <v>156</v>
      </c>
      <c r="F7" s="519" t="s">
        <v>157</v>
      </c>
      <c r="G7" s="519" t="s">
        <v>158</v>
      </c>
      <c r="H7" s="521" t="s">
        <v>67</v>
      </c>
      <c r="I7" s="662"/>
      <c r="J7" s="662"/>
      <c r="K7" s="662"/>
      <c r="L7" s="662"/>
      <c r="M7" s="662"/>
      <c r="N7" s="662"/>
    </row>
    <row r="8" spans="1:14">
      <c r="A8" s="147" t="s">
        <v>25</v>
      </c>
      <c r="B8" s="232"/>
      <c r="C8" s="231"/>
      <c r="D8" s="195"/>
      <c r="E8" s="195"/>
      <c r="F8" s="195"/>
      <c r="G8" s="195"/>
      <c r="H8" s="213"/>
      <c r="I8" s="662"/>
      <c r="J8" s="662"/>
      <c r="K8" s="662"/>
      <c r="L8" s="662"/>
      <c r="M8" s="662"/>
      <c r="N8" s="662"/>
    </row>
    <row r="9" spans="1:14">
      <c r="A9" s="151" t="s">
        <v>77</v>
      </c>
      <c r="B9" s="151" t="s">
        <v>78</v>
      </c>
      <c r="C9" s="210">
        <v>0</v>
      </c>
      <c r="D9" s="211">
        <v>0</v>
      </c>
      <c r="E9" s="211">
        <v>0</v>
      </c>
      <c r="F9" s="211">
        <v>0</v>
      </c>
      <c r="G9" s="140">
        <v>0</v>
      </c>
      <c r="H9" s="432">
        <f>IF($G$63&lt;&gt;0, G9/$G$63,0)</f>
        <v>0</v>
      </c>
      <c r="I9" s="662"/>
      <c r="J9" s="662"/>
      <c r="K9" s="662"/>
      <c r="L9" s="662"/>
      <c r="M9" s="662"/>
      <c r="N9" s="662"/>
    </row>
    <row r="10" spans="1:14">
      <c r="A10" s="151" t="s">
        <v>79</v>
      </c>
      <c r="B10" s="151" t="s">
        <v>78</v>
      </c>
      <c r="C10" s="210">
        <v>0</v>
      </c>
      <c r="D10" s="211">
        <v>0</v>
      </c>
      <c r="E10" s="211">
        <v>0</v>
      </c>
      <c r="F10" s="211">
        <v>0</v>
      </c>
      <c r="G10" s="140">
        <v>0</v>
      </c>
      <c r="H10" s="432">
        <f t="shared" ref="H10:H11" si="0">IF($G$63&lt;&gt;0, G10/$G$63,0)</f>
        <v>0</v>
      </c>
      <c r="I10" s="662"/>
      <c r="J10" s="662"/>
      <c r="K10" s="662"/>
      <c r="L10" s="662"/>
      <c r="M10" s="662"/>
      <c r="N10" s="662"/>
    </row>
    <row r="11" spans="1:14">
      <c r="A11" s="151" t="s">
        <v>159</v>
      </c>
      <c r="B11" s="151" t="s">
        <v>78</v>
      </c>
      <c r="C11" s="210">
        <v>0</v>
      </c>
      <c r="D11" s="211">
        <v>0</v>
      </c>
      <c r="E11" s="211">
        <v>0</v>
      </c>
      <c r="F11" s="211">
        <v>0</v>
      </c>
      <c r="G11" s="140">
        <v>0</v>
      </c>
      <c r="H11" s="432">
        <f t="shared" si="0"/>
        <v>0</v>
      </c>
      <c r="I11" s="662"/>
      <c r="J11" s="662"/>
      <c r="K11" s="662"/>
      <c r="L11" s="662"/>
      <c r="M11" s="662"/>
      <c r="N11" s="662"/>
    </row>
    <row r="12" spans="1:14">
      <c r="A12" s="146" t="s">
        <v>26</v>
      </c>
      <c r="B12" s="212"/>
      <c r="C12" s="433"/>
      <c r="D12" s="434"/>
      <c r="E12" s="434"/>
      <c r="F12" s="434"/>
      <c r="G12" s="434"/>
      <c r="H12" s="213"/>
      <c r="I12" s="662"/>
      <c r="J12" s="662"/>
      <c r="K12" s="662"/>
      <c r="L12" s="662"/>
      <c r="M12" s="662"/>
      <c r="N12" s="662"/>
    </row>
    <row r="13" spans="1:14">
      <c r="A13" s="151" t="s">
        <v>81</v>
      </c>
      <c r="B13" s="151" t="s">
        <v>82</v>
      </c>
      <c r="C13" s="214">
        <v>0</v>
      </c>
      <c r="D13" s="215">
        <v>0</v>
      </c>
      <c r="E13" s="215">
        <v>0</v>
      </c>
      <c r="F13" s="215">
        <v>0</v>
      </c>
      <c r="G13" s="140">
        <v>0</v>
      </c>
      <c r="H13" s="432">
        <f t="shared" ref="H13:H22" si="1">IF($G$63&lt;&gt;0, G13/$G$63,0)</f>
        <v>0</v>
      </c>
      <c r="I13" s="662"/>
      <c r="J13" s="662"/>
      <c r="K13" s="662"/>
      <c r="L13" s="662"/>
      <c r="M13" s="662"/>
      <c r="N13" s="662"/>
    </row>
    <row r="14" spans="1:14">
      <c r="A14" s="151" t="s">
        <v>83</v>
      </c>
      <c r="B14" s="151" t="s">
        <v>82</v>
      </c>
      <c r="C14" s="214">
        <v>0</v>
      </c>
      <c r="D14" s="215">
        <v>0</v>
      </c>
      <c r="E14" s="215">
        <v>0</v>
      </c>
      <c r="F14" s="215">
        <v>0</v>
      </c>
      <c r="G14" s="140">
        <v>0</v>
      </c>
      <c r="H14" s="432">
        <f t="shared" si="1"/>
        <v>0</v>
      </c>
      <c r="I14" s="662"/>
      <c r="J14" s="662"/>
      <c r="K14" s="662"/>
      <c r="L14" s="662"/>
      <c r="M14" s="662"/>
      <c r="N14" s="662"/>
    </row>
    <row r="15" spans="1:14">
      <c r="A15" s="151" t="s">
        <v>84</v>
      </c>
      <c r="B15" s="151" t="s">
        <v>82</v>
      </c>
      <c r="C15" s="214">
        <v>0</v>
      </c>
      <c r="D15" s="215">
        <v>0</v>
      </c>
      <c r="E15" s="215">
        <v>0</v>
      </c>
      <c r="F15" s="215">
        <v>0</v>
      </c>
      <c r="G15" s="140">
        <v>0</v>
      </c>
      <c r="H15" s="432">
        <f t="shared" si="1"/>
        <v>0</v>
      </c>
      <c r="I15" s="662"/>
      <c r="J15" s="662"/>
      <c r="K15" s="662"/>
      <c r="L15" s="662"/>
      <c r="M15" s="662"/>
      <c r="N15" s="662"/>
    </row>
    <row r="16" spans="1:14">
      <c r="A16" s="151" t="s">
        <v>85</v>
      </c>
      <c r="B16" s="151" t="s">
        <v>82</v>
      </c>
      <c r="C16" s="214">
        <v>0</v>
      </c>
      <c r="D16" s="215">
        <v>0</v>
      </c>
      <c r="E16" s="215">
        <v>0</v>
      </c>
      <c r="F16" s="215">
        <v>0</v>
      </c>
      <c r="G16" s="140">
        <v>0</v>
      </c>
      <c r="H16" s="432">
        <f t="shared" si="1"/>
        <v>0</v>
      </c>
      <c r="I16" s="662"/>
      <c r="J16" s="662"/>
      <c r="K16" s="662"/>
      <c r="L16" s="662"/>
      <c r="M16" s="662"/>
      <c r="N16" s="662"/>
    </row>
    <row r="17" spans="1:8">
      <c r="A17" s="151" t="s">
        <v>86</v>
      </c>
      <c r="B17" s="151" t="s">
        <v>78</v>
      </c>
      <c r="C17" s="214">
        <v>0</v>
      </c>
      <c r="D17" s="215">
        <v>0</v>
      </c>
      <c r="E17" s="215">
        <v>0</v>
      </c>
      <c r="F17" s="215">
        <v>0</v>
      </c>
      <c r="G17" s="140">
        <v>0</v>
      </c>
      <c r="H17" s="432">
        <f t="shared" si="1"/>
        <v>0</v>
      </c>
    </row>
    <row r="18" spans="1:8">
      <c r="A18" s="151" t="s">
        <v>87</v>
      </c>
      <c r="B18" s="151" t="s">
        <v>78</v>
      </c>
      <c r="C18" s="214">
        <v>0</v>
      </c>
      <c r="D18" s="215">
        <v>0</v>
      </c>
      <c r="E18" s="215">
        <v>0</v>
      </c>
      <c r="F18" s="215">
        <v>0</v>
      </c>
      <c r="G18" s="140">
        <v>0</v>
      </c>
      <c r="H18" s="432">
        <f t="shared" si="1"/>
        <v>0</v>
      </c>
    </row>
    <row r="19" spans="1:8">
      <c r="A19" s="151" t="s">
        <v>160</v>
      </c>
      <c r="B19" s="151" t="s">
        <v>78</v>
      </c>
      <c r="C19" s="214">
        <v>0</v>
      </c>
      <c r="D19" s="215">
        <v>0</v>
      </c>
      <c r="E19" s="215">
        <v>0</v>
      </c>
      <c r="F19" s="215">
        <v>0</v>
      </c>
      <c r="G19" s="140">
        <v>0</v>
      </c>
      <c r="H19" s="432">
        <f t="shared" si="1"/>
        <v>0</v>
      </c>
    </row>
    <row r="20" spans="1:8">
      <c r="A20" s="151" t="s">
        <v>161</v>
      </c>
      <c r="B20" s="151" t="s">
        <v>78</v>
      </c>
      <c r="C20" s="214">
        <v>0</v>
      </c>
      <c r="D20" s="215">
        <v>0</v>
      </c>
      <c r="E20" s="215">
        <v>0</v>
      </c>
      <c r="F20" s="215">
        <v>0</v>
      </c>
      <c r="G20" s="140">
        <v>0</v>
      </c>
      <c r="H20" s="432">
        <f t="shared" si="1"/>
        <v>0</v>
      </c>
    </row>
    <row r="21" spans="1:8">
      <c r="A21" s="151" t="s">
        <v>162</v>
      </c>
      <c r="B21" s="151" t="s">
        <v>78</v>
      </c>
      <c r="C21" s="214">
        <v>0</v>
      </c>
      <c r="D21" s="215">
        <v>0</v>
      </c>
      <c r="E21" s="215">
        <v>0</v>
      </c>
      <c r="F21" s="215">
        <v>0</v>
      </c>
      <c r="G21" s="140">
        <v>0</v>
      </c>
      <c r="H21" s="432">
        <f t="shared" si="1"/>
        <v>0</v>
      </c>
    </row>
    <row r="22" spans="1:8">
      <c r="A22" s="151" t="s">
        <v>163</v>
      </c>
      <c r="B22" s="151" t="s">
        <v>78</v>
      </c>
      <c r="C22" s="214">
        <v>0</v>
      </c>
      <c r="D22" s="215">
        <v>0</v>
      </c>
      <c r="E22" s="215">
        <v>0</v>
      </c>
      <c r="F22" s="215">
        <v>0</v>
      </c>
      <c r="G22" s="140">
        <v>0</v>
      </c>
      <c r="H22" s="432">
        <f t="shared" si="1"/>
        <v>0</v>
      </c>
    </row>
    <row r="23" spans="1:8">
      <c r="A23" s="146" t="s">
        <v>27</v>
      </c>
      <c r="B23" s="212"/>
      <c r="C23" s="433"/>
      <c r="D23" s="434"/>
      <c r="E23" s="434"/>
      <c r="F23" s="434"/>
      <c r="G23" s="434"/>
      <c r="H23" s="213"/>
    </row>
    <row r="24" spans="1:8">
      <c r="A24" s="151" t="s">
        <v>92</v>
      </c>
      <c r="B24" s="151" t="s">
        <v>82</v>
      </c>
      <c r="C24" s="216">
        <v>0</v>
      </c>
      <c r="D24" s="217">
        <v>0</v>
      </c>
      <c r="E24" s="217">
        <v>0</v>
      </c>
      <c r="F24" s="217">
        <v>0</v>
      </c>
      <c r="G24" s="140">
        <v>0</v>
      </c>
      <c r="H24" s="432">
        <f t="shared" ref="H24:H26" si="2">IF($G$63&lt;&gt;0, G24/$G$63,0)</f>
        <v>0</v>
      </c>
    </row>
    <row r="25" spans="1:8">
      <c r="A25" s="151" t="s">
        <v>93</v>
      </c>
      <c r="B25" s="151" t="s">
        <v>82</v>
      </c>
      <c r="C25" s="435">
        <v>0</v>
      </c>
      <c r="D25" s="436">
        <v>0</v>
      </c>
      <c r="E25" s="436">
        <v>0</v>
      </c>
      <c r="F25" s="436">
        <v>0</v>
      </c>
      <c r="G25" s="436">
        <v>0</v>
      </c>
      <c r="H25" s="432">
        <f t="shared" si="2"/>
        <v>0</v>
      </c>
    </row>
    <row r="26" spans="1:8">
      <c r="A26" s="150" t="s">
        <v>94</v>
      </c>
      <c r="B26" s="150" t="s">
        <v>82</v>
      </c>
      <c r="C26" s="220">
        <v>0</v>
      </c>
      <c r="D26" s="221">
        <v>0</v>
      </c>
      <c r="E26" s="221">
        <v>0</v>
      </c>
      <c r="F26" s="221">
        <v>0</v>
      </c>
      <c r="G26" s="140">
        <v>0</v>
      </c>
      <c r="H26" s="432">
        <f t="shared" si="2"/>
        <v>0</v>
      </c>
    </row>
    <row r="27" spans="1:8">
      <c r="A27" s="146" t="s">
        <v>95</v>
      </c>
      <c r="B27" s="212"/>
      <c r="C27" s="433"/>
      <c r="D27" s="434"/>
      <c r="E27" s="434"/>
      <c r="F27" s="434"/>
      <c r="G27" s="434"/>
      <c r="H27" s="213"/>
    </row>
    <row r="28" spans="1:8">
      <c r="A28" s="151" t="s">
        <v>96</v>
      </c>
      <c r="B28" s="151" t="s">
        <v>78</v>
      </c>
      <c r="C28" s="222">
        <v>0</v>
      </c>
      <c r="D28" s="223">
        <v>0</v>
      </c>
      <c r="E28" s="223">
        <v>0</v>
      </c>
      <c r="F28" s="223">
        <v>0</v>
      </c>
      <c r="G28" s="140">
        <v>0</v>
      </c>
      <c r="H28" s="432">
        <f t="shared" ref="H28:H39" si="3">IF($G$63&lt;&gt;0, G28/$G$63,0)</f>
        <v>0</v>
      </c>
    </row>
    <row r="29" spans="1:8">
      <c r="A29" s="151" t="s">
        <v>164</v>
      </c>
      <c r="B29" s="151" t="s">
        <v>78</v>
      </c>
      <c r="C29" s="222">
        <v>0</v>
      </c>
      <c r="D29" s="223">
        <v>0</v>
      </c>
      <c r="E29" s="223">
        <v>0</v>
      </c>
      <c r="F29" s="223">
        <v>0</v>
      </c>
      <c r="G29" s="140">
        <v>0</v>
      </c>
      <c r="H29" s="432">
        <f t="shared" si="3"/>
        <v>0</v>
      </c>
    </row>
    <row r="30" spans="1:8">
      <c r="A30" s="151" t="s">
        <v>98</v>
      </c>
      <c r="B30" s="151" t="s">
        <v>78</v>
      </c>
      <c r="C30" s="222">
        <v>0</v>
      </c>
      <c r="D30" s="223">
        <v>0</v>
      </c>
      <c r="E30" s="223">
        <v>0</v>
      </c>
      <c r="F30" s="223">
        <v>0</v>
      </c>
      <c r="G30" s="140">
        <v>0</v>
      </c>
      <c r="H30" s="432">
        <f t="shared" si="3"/>
        <v>0</v>
      </c>
    </row>
    <row r="31" spans="1:8">
      <c r="A31" s="151" t="s">
        <v>99</v>
      </c>
      <c r="B31" s="151" t="s">
        <v>78</v>
      </c>
      <c r="C31" s="222">
        <v>0</v>
      </c>
      <c r="D31" s="223">
        <v>0</v>
      </c>
      <c r="E31" s="223">
        <v>0</v>
      </c>
      <c r="F31" s="223">
        <v>0</v>
      </c>
      <c r="G31" s="140">
        <v>0</v>
      </c>
      <c r="H31" s="432">
        <f t="shared" si="3"/>
        <v>0</v>
      </c>
    </row>
    <row r="32" spans="1:8">
      <c r="A32" s="151" t="s">
        <v>100</v>
      </c>
      <c r="B32" s="151" t="s">
        <v>78</v>
      </c>
      <c r="C32" s="222">
        <v>0</v>
      </c>
      <c r="D32" s="223">
        <v>0</v>
      </c>
      <c r="E32" s="223">
        <v>0</v>
      </c>
      <c r="F32" s="223">
        <v>0</v>
      </c>
      <c r="G32" s="140">
        <v>0</v>
      </c>
      <c r="H32" s="432">
        <f t="shared" si="3"/>
        <v>0</v>
      </c>
    </row>
    <row r="33" spans="1:8">
      <c r="A33" s="151" t="s">
        <v>101</v>
      </c>
      <c r="B33" s="151" t="s">
        <v>78</v>
      </c>
      <c r="C33" s="222">
        <v>0</v>
      </c>
      <c r="D33" s="223">
        <v>0</v>
      </c>
      <c r="E33" s="223">
        <v>0</v>
      </c>
      <c r="F33" s="223">
        <v>0</v>
      </c>
      <c r="G33" s="140">
        <v>0</v>
      </c>
      <c r="H33" s="432">
        <f t="shared" si="3"/>
        <v>0</v>
      </c>
    </row>
    <row r="34" spans="1:8">
      <c r="A34" s="151" t="s">
        <v>102</v>
      </c>
      <c r="B34" s="151" t="s">
        <v>78</v>
      </c>
      <c r="C34" s="222">
        <v>0</v>
      </c>
      <c r="D34" s="223">
        <v>0</v>
      </c>
      <c r="E34" s="223">
        <v>0</v>
      </c>
      <c r="F34" s="223">
        <v>0</v>
      </c>
      <c r="G34" s="140">
        <v>0</v>
      </c>
      <c r="H34" s="432">
        <f t="shared" si="3"/>
        <v>0</v>
      </c>
    </row>
    <row r="35" spans="1:8">
      <c r="A35" s="151" t="s">
        <v>165</v>
      </c>
      <c r="B35" s="151" t="s">
        <v>82</v>
      </c>
      <c r="C35" s="222">
        <v>0</v>
      </c>
      <c r="D35" s="223">
        <v>0</v>
      </c>
      <c r="E35" s="223">
        <v>0</v>
      </c>
      <c r="F35" s="223">
        <v>0</v>
      </c>
      <c r="G35" s="140">
        <v>0</v>
      </c>
      <c r="H35" s="432">
        <f t="shared" si="3"/>
        <v>0</v>
      </c>
    </row>
    <row r="36" spans="1:8">
      <c r="A36" s="151" t="s">
        <v>166</v>
      </c>
      <c r="B36" s="151" t="s">
        <v>82</v>
      </c>
      <c r="C36" s="222">
        <v>0</v>
      </c>
      <c r="D36" s="223">
        <v>0</v>
      </c>
      <c r="E36" s="223">
        <v>0</v>
      </c>
      <c r="F36" s="223">
        <v>0</v>
      </c>
      <c r="G36" s="140">
        <v>0</v>
      </c>
      <c r="H36" s="432">
        <f t="shared" si="3"/>
        <v>0</v>
      </c>
    </row>
    <row r="37" spans="1:8">
      <c r="A37" s="151" t="s">
        <v>167</v>
      </c>
      <c r="B37" s="151" t="s">
        <v>82</v>
      </c>
      <c r="C37" s="222">
        <v>0</v>
      </c>
      <c r="D37" s="223">
        <v>0</v>
      </c>
      <c r="E37" s="223">
        <v>0</v>
      </c>
      <c r="F37" s="223">
        <v>0</v>
      </c>
      <c r="G37" s="140">
        <v>0</v>
      </c>
      <c r="H37" s="432">
        <f t="shared" si="3"/>
        <v>0</v>
      </c>
    </row>
    <row r="38" spans="1:8">
      <c r="A38" s="151" t="s">
        <v>168</v>
      </c>
      <c r="B38" s="151" t="s">
        <v>82</v>
      </c>
      <c r="C38" s="222">
        <v>0</v>
      </c>
      <c r="D38" s="223">
        <v>0</v>
      </c>
      <c r="E38" s="223">
        <v>0</v>
      </c>
      <c r="F38" s="223">
        <v>0</v>
      </c>
      <c r="G38" s="140">
        <v>0</v>
      </c>
      <c r="H38" s="432">
        <f t="shared" si="3"/>
        <v>0</v>
      </c>
    </row>
    <row r="39" spans="1:8">
      <c r="A39" s="151" t="s">
        <v>169</v>
      </c>
      <c r="B39" s="151" t="s">
        <v>82</v>
      </c>
      <c r="C39" s="222">
        <v>0</v>
      </c>
      <c r="D39" s="223">
        <v>0</v>
      </c>
      <c r="E39" s="223">
        <v>0</v>
      </c>
      <c r="F39" s="223">
        <v>0</v>
      </c>
      <c r="G39" s="140">
        <v>0</v>
      </c>
      <c r="H39" s="432">
        <f t="shared" si="3"/>
        <v>0</v>
      </c>
    </row>
    <row r="40" spans="1:8">
      <c r="A40" s="146" t="s">
        <v>108</v>
      </c>
      <c r="B40" s="212"/>
      <c r="C40" s="433"/>
      <c r="D40" s="434"/>
      <c r="E40" s="434"/>
      <c r="F40" s="434"/>
      <c r="G40" s="437"/>
      <c r="H40" s="213"/>
    </row>
    <row r="41" spans="1:8">
      <c r="A41" s="151" t="s">
        <v>170</v>
      </c>
      <c r="B41" s="151" t="s">
        <v>82</v>
      </c>
      <c r="C41" s="224">
        <v>0</v>
      </c>
      <c r="D41" s="225">
        <v>0</v>
      </c>
      <c r="E41" s="225">
        <v>0</v>
      </c>
      <c r="F41" s="225">
        <v>0</v>
      </c>
      <c r="G41" s="140">
        <v>0</v>
      </c>
      <c r="H41" s="432">
        <f t="shared" ref="H41:H42" si="4">IF($G$63&lt;&gt;0, G41/$G$63,0)</f>
        <v>0</v>
      </c>
    </row>
    <row r="42" spans="1:8">
      <c r="A42" s="151" t="s">
        <v>110</v>
      </c>
      <c r="B42" s="151" t="s">
        <v>82</v>
      </c>
      <c r="C42" s="224">
        <v>0</v>
      </c>
      <c r="D42" s="225">
        <v>0</v>
      </c>
      <c r="E42" s="225">
        <v>0</v>
      </c>
      <c r="F42" s="225">
        <v>0</v>
      </c>
      <c r="G42" s="140">
        <v>0</v>
      </c>
      <c r="H42" s="432">
        <f t="shared" si="4"/>
        <v>0</v>
      </c>
    </row>
    <row r="43" spans="1:8">
      <c r="A43" s="146" t="s">
        <v>111</v>
      </c>
      <c r="B43" s="212"/>
      <c r="C43" s="433"/>
      <c r="D43" s="434"/>
      <c r="E43" s="434"/>
      <c r="F43" s="434"/>
      <c r="G43" s="434"/>
      <c r="H43" s="213"/>
    </row>
    <row r="44" spans="1:8">
      <c r="A44" s="151" t="s">
        <v>112</v>
      </c>
      <c r="B44" s="151" t="s">
        <v>78</v>
      </c>
      <c r="C44" s="226">
        <v>0</v>
      </c>
      <c r="D44" s="227">
        <v>0</v>
      </c>
      <c r="E44" s="227">
        <v>0</v>
      </c>
      <c r="F44" s="227">
        <v>0</v>
      </c>
      <c r="G44" s="140">
        <v>0</v>
      </c>
      <c r="H44" s="432">
        <f t="shared" ref="H44:H52" si="5">IF($G$63&lt;&gt;0, G44/$G$63,0)</f>
        <v>0</v>
      </c>
    </row>
    <row r="45" spans="1:8">
      <c r="A45" s="151" t="s">
        <v>113</v>
      </c>
      <c r="B45" s="151" t="s">
        <v>78</v>
      </c>
      <c r="C45" s="226">
        <v>0</v>
      </c>
      <c r="D45" s="227">
        <v>0</v>
      </c>
      <c r="E45" s="227">
        <v>0</v>
      </c>
      <c r="F45" s="227">
        <v>0</v>
      </c>
      <c r="G45" s="140">
        <v>0</v>
      </c>
      <c r="H45" s="432">
        <f t="shared" si="5"/>
        <v>0</v>
      </c>
    </row>
    <row r="46" spans="1:8">
      <c r="A46" s="151" t="s">
        <v>114</v>
      </c>
      <c r="B46" s="151" t="s">
        <v>78</v>
      </c>
      <c r="C46" s="226">
        <v>0</v>
      </c>
      <c r="D46" s="227">
        <v>0</v>
      </c>
      <c r="E46" s="227">
        <v>0</v>
      </c>
      <c r="F46" s="227">
        <v>0</v>
      </c>
      <c r="G46" s="140">
        <v>0</v>
      </c>
      <c r="H46" s="432">
        <f t="shared" si="5"/>
        <v>0</v>
      </c>
    </row>
    <row r="47" spans="1:8">
      <c r="A47" s="151" t="s">
        <v>115</v>
      </c>
      <c r="B47" s="151" t="s">
        <v>78</v>
      </c>
      <c r="C47" s="226">
        <v>0</v>
      </c>
      <c r="D47" s="227">
        <v>0</v>
      </c>
      <c r="E47" s="227">
        <v>0</v>
      </c>
      <c r="F47" s="227">
        <v>0</v>
      </c>
      <c r="G47" s="140">
        <v>0</v>
      </c>
      <c r="H47" s="432">
        <f t="shared" si="5"/>
        <v>0</v>
      </c>
    </row>
    <row r="48" spans="1:8">
      <c r="A48" s="151" t="s">
        <v>116</v>
      </c>
      <c r="B48" s="151" t="s">
        <v>78</v>
      </c>
      <c r="C48" s="226">
        <v>0</v>
      </c>
      <c r="D48" s="227">
        <v>0</v>
      </c>
      <c r="E48" s="227">
        <v>0</v>
      </c>
      <c r="F48" s="227">
        <v>0</v>
      </c>
      <c r="G48" s="140">
        <v>0</v>
      </c>
      <c r="H48" s="432">
        <f t="shared" si="5"/>
        <v>0</v>
      </c>
    </row>
    <row r="49" spans="1:8">
      <c r="A49" s="151" t="s">
        <v>171</v>
      </c>
      <c r="B49" s="151" t="s">
        <v>78</v>
      </c>
      <c r="C49" s="226">
        <v>0</v>
      </c>
      <c r="D49" s="227">
        <v>0</v>
      </c>
      <c r="E49" s="227">
        <v>0</v>
      </c>
      <c r="F49" s="227">
        <v>0</v>
      </c>
      <c r="G49" s="140">
        <v>0</v>
      </c>
      <c r="H49" s="432">
        <f t="shared" si="5"/>
        <v>0</v>
      </c>
    </row>
    <row r="50" spans="1:8">
      <c r="A50" s="151" t="s">
        <v>172</v>
      </c>
      <c r="B50" s="151" t="s">
        <v>78</v>
      </c>
      <c r="C50" s="226">
        <v>0</v>
      </c>
      <c r="D50" s="227">
        <v>0</v>
      </c>
      <c r="E50" s="227">
        <v>0</v>
      </c>
      <c r="F50" s="227">
        <v>0</v>
      </c>
      <c r="G50" s="140">
        <v>0</v>
      </c>
      <c r="H50" s="432">
        <f t="shared" si="5"/>
        <v>0</v>
      </c>
    </row>
    <row r="51" spans="1:8">
      <c r="A51" s="151" t="s">
        <v>173</v>
      </c>
      <c r="B51" s="151" t="s">
        <v>78</v>
      </c>
      <c r="C51" s="226">
        <v>0</v>
      </c>
      <c r="D51" s="227">
        <v>0</v>
      </c>
      <c r="E51" s="227">
        <v>0</v>
      </c>
      <c r="F51" s="227">
        <v>0</v>
      </c>
      <c r="G51" s="140">
        <v>0</v>
      </c>
      <c r="H51" s="432">
        <f t="shared" si="5"/>
        <v>0</v>
      </c>
    </row>
    <row r="52" spans="1:8">
      <c r="A52" s="151" t="s">
        <v>174</v>
      </c>
      <c r="B52" s="151" t="s">
        <v>78</v>
      </c>
      <c r="C52" s="226">
        <v>0</v>
      </c>
      <c r="D52" s="227">
        <v>0</v>
      </c>
      <c r="E52" s="227">
        <v>0</v>
      </c>
      <c r="F52" s="227">
        <v>0</v>
      </c>
      <c r="G52" s="140">
        <v>0</v>
      </c>
      <c r="H52" s="432">
        <f t="shared" si="5"/>
        <v>0</v>
      </c>
    </row>
    <row r="53" spans="1:8">
      <c r="A53" s="146" t="s">
        <v>121</v>
      </c>
      <c r="B53" s="212"/>
      <c r="C53" s="433"/>
      <c r="D53" s="434"/>
      <c r="E53" s="434"/>
      <c r="F53" s="434"/>
      <c r="G53" s="434"/>
      <c r="H53" s="213"/>
    </row>
    <row r="54" spans="1:8">
      <c r="A54" s="151" t="s">
        <v>122</v>
      </c>
      <c r="B54" s="151" t="s">
        <v>78</v>
      </c>
      <c r="C54" s="228">
        <v>0</v>
      </c>
      <c r="D54" s="229">
        <v>0</v>
      </c>
      <c r="E54" s="229">
        <v>0</v>
      </c>
      <c r="F54" s="229">
        <v>0</v>
      </c>
      <c r="G54" s="140">
        <v>0</v>
      </c>
      <c r="H54" s="432">
        <f t="shared" ref="H54:H56" si="6">IF($G$63&lt;&gt;0, G54/$G$63,0)</f>
        <v>0</v>
      </c>
    </row>
    <row r="55" spans="1:8">
      <c r="A55" s="151" t="s">
        <v>123</v>
      </c>
      <c r="B55" s="151" t="s">
        <v>78</v>
      </c>
      <c r="C55" s="228">
        <v>0</v>
      </c>
      <c r="D55" s="229">
        <v>0</v>
      </c>
      <c r="E55" s="229">
        <v>0</v>
      </c>
      <c r="F55" s="229">
        <v>0</v>
      </c>
      <c r="G55" s="140">
        <v>0</v>
      </c>
      <c r="H55" s="432">
        <f t="shared" si="6"/>
        <v>0</v>
      </c>
    </row>
    <row r="56" spans="1:8">
      <c r="A56" s="151" t="s">
        <v>175</v>
      </c>
      <c r="B56" s="151" t="s">
        <v>78</v>
      </c>
      <c r="C56" s="228">
        <v>0</v>
      </c>
      <c r="D56" s="229">
        <v>0</v>
      </c>
      <c r="E56" s="229">
        <v>0</v>
      </c>
      <c r="F56" s="229">
        <v>0</v>
      </c>
      <c r="G56" s="140">
        <v>0</v>
      </c>
      <c r="H56" s="432">
        <f t="shared" si="6"/>
        <v>0</v>
      </c>
    </row>
    <row r="57" spans="1:8">
      <c r="A57" s="146" t="s">
        <v>125</v>
      </c>
      <c r="B57" s="212"/>
      <c r="C57" s="433"/>
      <c r="D57" s="434"/>
      <c r="E57" s="434"/>
      <c r="F57" s="434"/>
      <c r="G57" s="434"/>
      <c r="H57" s="213"/>
    </row>
    <row r="58" spans="1:8">
      <c r="A58" s="151"/>
      <c r="B58" s="151"/>
      <c r="C58" s="435"/>
      <c r="D58" s="436"/>
      <c r="E58" s="436"/>
      <c r="F58" s="436"/>
      <c r="G58" s="436"/>
      <c r="H58" s="68"/>
    </row>
    <row r="59" spans="1:8">
      <c r="A59" s="146" t="s">
        <v>5</v>
      </c>
      <c r="B59" s="212"/>
      <c r="C59" s="433"/>
      <c r="D59" s="434"/>
      <c r="E59" s="434"/>
      <c r="F59" s="434"/>
      <c r="G59" s="434"/>
      <c r="H59" s="213"/>
    </row>
    <row r="60" spans="1:8">
      <c r="A60" s="151" t="s">
        <v>126</v>
      </c>
      <c r="B60" s="151" t="s">
        <v>82</v>
      </c>
      <c r="C60" s="230">
        <v>0</v>
      </c>
      <c r="D60" s="434"/>
      <c r="E60" s="434"/>
      <c r="F60" s="434"/>
      <c r="G60" s="140">
        <v>0</v>
      </c>
      <c r="H60" s="432">
        <f t="shared" ref="H60:H61" si="7">IF($G$63&lt;&gt;0, G60/$G$63,0)</f>
        <v>0</v>
      </c>
    </row>
    <row r="61" spans="1:8">
      <c r="A61" s="151" t="s">
        <v>46</v>
      </c>
      <c r="B61" s="151" t="s">
        <v>82</v>
      </c>
      <c r="C61" s="230">
        <v>0</v>
      </c>
      <c r="D61" s="434"/>
      <c r="E61" s="434"/>
      <c r="F61" s="434"/>
      <c r="G61" s="140">
        <v>0</v>
      </c>
      <c r="H61" s="432">
        <f t="shared" si="7"/>
        <v>0</v>
      </c>
    </row>
    <row r="62" spans="1:8">
      <c r="A62" s="212"/>
      <c r="B62" s="212"/>
      <c r="C62" s="195"/>
      <c r="D62" s="195"/>
      <c r="E62" s="434"/>
      <c r="F62" s="195"/>
      <c r="G62" s="195"/>
      <c r="H62" s="213"/>
    </row>
    <row r="63" spans="1:8">
      <c r="A63" s="145" t="s">
        <v>127</v>
      </c>
      <c r="B63" s="151"/>
      <c r="C63" s="2"/>
      <c r="D63" s="436">
        <f>SUM(D9:D62)</f>
        <v>0</v>
      </c>
      <c r="E63" s="436">
        <f t="shared" ref="E63:G63" si="8">SUM(E9:E62)</f>
        <v>0</v>
      </c>
      <c r="F63" s="436">
        <f t="shared" si="8"/>
        <v>0</v>
      </c>
      <c r="G63" s="438">
        <f t="shared" si="8"/>
        <v>0</v>
      </c>
      <c r="H63" s="432">
        <f>IF($G$63&lt;&gt;0, G63/$G$63,0)</f>
        <v>0</v>
      </c>
    </row>
    <row r="64" spans="1:8">
      <c r="A64" s="232"/>
      <c r="B64" s="212"/>
      <c r="C64" s="195" t="s">
        <v>176</v>
      </c>
      <c r="D64" s="195"/>
      <c r="E64" s="195"/>
      <c r="F64" s="195"/>
      <c r="G64" s="195"/>
      <c r="H64" s="485"/>
    </row>
    <row r="65" spans="1:12" ht="13.5" thickBot="1">
      <c r="A65" s="144" t="s">
        <v>128</v>
      </c>
      <c r="B65" s="151"/>
      <c r="C65" s="265"/>
      <c r="D65" s="2"/>
      <c r="E65" s="2"/>
      <c r="F65" s="2"/>
      <c r="G65" s="2"/>
      <c r="H65" s="68"/>
      <c r="I65" s="662"/>
      <c r="J65" s="662"/>
      <c r="K65" s="662"/>
      <c r="L65" s="662"/>
    </row>
    <row r="66" spans="1:12" ht="13.5" thickBot="1">
      <c r="A66" s="270"/>
      <c r="B66" s="240"/>
      <c r="C66" s="486"/>
      <c r="D66" s="486"/>
      <c r="E66" s="487"/>
      <c r="F66" s="487"/>
      <c r="G66" s="486"/>
      <c r="H66" s="488"/>
      <c r="I66" s="662"/>
      <c r="J66" s="662"/>
      <c r="K66" s="662"/>
      <c r="L66" s="662"/>
    </row>
    <row r="67" spans="1:12">
      <c r="A67" s="489" t="s">
        <v>177</v>
      </c>
      <c r="B67" s="490"/>
      <c r="C67" s="490"/>
      <c r="D67" s="491" t="s">
        <v>18</v>
      </c>
      <c r="E67" s="91"/>
      <c r="F67" s="91"/>
      <c r="G67" s="194"/>
      <c r="H67" s="194"/>
      <c r="I67" s="662"/>
      <c r="J67" s="662"/>
      <c r="K67" s="662"/>
      <c r="L67" s="662"/>
    </row>
    <row r="68" spans="1:12">
      <c r="A68" s="72"/>
      <c r="B68" s="2"/>
      <c r="C68" s="492"/>
      <c r="D68" s="493">
        <v>0</v>
      </c>
      <c r="E68" s="258"/>
      <c r="F68" s="194"/>
      <c r="G68" s="194"/>
      <c r="H68" s="194"/>
      <c r="I68" s="662"/>
      <c r="J68" s="662"/>
      <c r="K68" s="662"/>
      <c r="L68" s="662"/>
    </row>
    <row r="69" spans="1:12" ht="13.5" thickBot="1">
      <c r="A69" s="494" t="s">
        <v>178</v>
      </c>
      <c r="B69" s="495"/>
      <c r="C69" s="495"/>
      <c r="D69" s="496">
        <v>0</v>
      </c>
      <c r="E69" s="266"/>
      <c r="F69" s="194"/>
      <c r="G69" s="194"/>
      <c r="H69" s="194"/>
      <c r="I69" s="662"/>
      <c r="J69" s="662"/>
      <c r="K69" s="662"/>
      <c r="L69" s="662"/>
    </row>
    <row r="71" spans="1:12" ht="39" customHeight="1">
      <c r="A71" s="750" t="s">
        <v>142</v>
      </c>
      <c r="B71" s="750"/>
      <c r="C71" s="750"/>
      <c r="D71" s="750"/>
      <c r="E71" s="750"/>
      <c r="F71" s="750"/>
      <c r="G71" s="750"/>
      <c r="H71" s="750"/>
      <c r="I71" s="662"/>
      <c r="J71" s="662"/>
      <c r="K71" s="662"/>
      <c r="L71" s="662"/>
    </row>
    <row r="72" spans="1:12" ht="25.5" customHeight="1">
      <c r="A72" s="751" t="s">
        <v>144</v>
      </c>
      <c r="B72" s="751"/>
      <c r="C72" s="751"/>
      <c r="D72" s="751"/>
      <c r="E72" s="751"/>
      <c r="F72" s="751"/>
      <c r="G72" s="751"/>
      <c r="H72" s="751"/>
      <c r="I72" s="662"/>
      <c r="J72" s="662"/>
      <c r="K72" s="662"/>
      <c r="L72" s="662"/>
    </row>
    <row r="73" spans="1:12">
      <c r="A73" s="735" t="s">
        <v>179</v>
      </c>
      <c r="B73" s="735"/>
      <c r="C73" s="735"/>
      <c r="D73" s="735"/>
      <c r="E73" s="735"/>
      <c r="F73" s="735"/>
      <c r="G73" s="735"/>
      <c r="H73" s="735"/>
      <c r="I73" s="662"/>
      <c r="J73" s="662"/>
      <c r="K73" s="662"/>
      <c r="L73" s="662"/>
    </row>
    <row r="74" spans="1:12" ht="27.75" customHeight="1">
      <c r="A74" s="735" t="s">
        <v>180</v>
      </c>
      <c r="B74" s="735"/>
      <c r="C74" s="735"/>
      <c r="D74" s="735"/>
      <c r="E74" s="735"/>
      <c r="F74" s="735"/>
      <c r="G74" s="735"/>
      <c r="H74" s="735"/>
      <c r="I74" s="662"/>
      <c r="J74" s="662"/>
      <c r="K74" s="662"/>
      <c r="L74" s="662"/>
    </row>
    <row r="75" spans="1:12" s="12" customFormat="1" ht="12.75" customHeight="1">
      <c r="A75" s="735" t="s">
        <v>181</v>
      </c>
      <c r="B75" s="735"/>
      <c r="C75" s="735"/>
      <c r="D75" s="735"/>
      <c r="E75" s="735"/>
      <c r="F75" s="735"/>
      <c r="G75" s="735"/>
      <c r="H75" s="735"/>
    </row>
    <row r="76" spans="1:12" ht="35.25" customHeight="1">
      <c r="A76" s="705" t="s">
        <v>152</v>
      </c>
      <c r="B76" s="705"/>
      <c r="C76" s="705"/>
      <c r="D76" s="705"/>
      <c r="E76" s="705"/>
      <c r="F76" s="705"/>
      <c r="G76" s="705"/>
      <c r="H76" s="705"/>
      <c r="I76" s="662"/>
      <c r="J76" s="662"/>
      <c r="K76" s="662"/>
      <c r="L76" s="662"/>
    </row>
    <row r="77" spans="1:12">
      <c r="A77" s="705"/>
      <c r="B77" s="705"/>
      <c r="C77" s="705"/>
      <c r="D77" s="705"/>
      <c r="E77" s="705"/>
      <c r="F77" s="705"/>
      <c r="G77" s="705"/>
      <c r="H77" s="12"/>
      <c r="I77" s="12"/>
      <c r="J77" s="442"/>
      <c r="K77" s="662"/>
      <c r="L77" s="662"/>
    </row>
    <row r="79" spans="1:12">
      <c r="A79" s="705"/>
      <c r="B79" s="705"/>
      <c r="C79" s="705"/>
      <c r="D79" s="705"/>
      <c r="E79" s="705"/>
      <c r="F79" s="705"/>
      <c r="G79" s="705"/>
      <c r="H79" s="705"/>
      <c r="I79" s="705"/>
      <c r="J79" s="705"/>
      <c r="K79" s="705"/>
      <c r="L79" s="705"/>
    </row>
    <row r="80" spans="1:12">
      <c r="A80" s="746"/>
      <c r="B80" s="746"/>
      <c r="C80" s="746"/>
      <c r="D80" s="746"/>
      <c r="E80" s="746"/>
      <c r="F80" s="746"/>
      <c r="G80" s="746"/>
      <c r="H80" s="746"/>
      <c r="I80" s="746"/>
      <c r="J80" s="746"/>
      <c r="K80" s="746"/>
      <c r="L80" s="746"/>
    </row>
    <row r="81" spans="1:12">
      <c r="A81" s="746"/>
      <c r="B81" s="746"/>
      <c r="C81" s="746"/>
      <c r="D81" s="746"/>
      <c r="E81" s="746"/>
      <c r="F81" s="746"/>
      <c r="G81" s="746"/>
      <c r="H81" s="746"/>
      <c r="I81" s="746"/>
      <c r="J81" s="746"/>
      <c r="K81" s="746"/>
      <c r="L81" s="746"/>
    </row>
    <row r="82" spans="1:12">
      <c r="A82" s="745"/>
      <c r="B82" s="713"/>
      <c r="C82" s="713"/>
      <c r="D82" s="713"/>
      <c r="E82" s="713"/>
      <c r="F82" s="713"/>
      <c r="G82" s="713"/>
      <c r="H82" s="713"/>
      <c r="I82" s="713"/>
      <c r="J82" s="673"/>
      <c r="K82" s="673"/>
      <c r="L82" s="673"/>
    </row>
    <row r="83" spans="1:12">
      <c r="A83" s="744"/>
      <c r="B83" s="744"/>
      <c r="C83" s="744"/>
      <c r="D83" s="744"/>
      <c r="E83" s="664"/>
      <c r="F83" s="664"/>
      <c r="G83" s="664"/>
      <c r="H83" s="664"/>
      <c r="I83" s="664"/>
      <c r="J83" s="664"/>
      <c r="K83" s="664"/>
      <c r="L83" s="664"/>
    </row>
    <row r="88" spans="1:12">
      <c r="A88" s="12"/>
      <c r="B88" s="12"/>
      <c r="C88" s="12"/>
      <c r="D88" s="441"/>
      <c r="E88" s="12"/>
      <c r="F88" s="12"/>
      <c r="G88" s="12"/>
      <c r="H88" s="12"/>
      <c r="I88" s="662"/>
      <c r="J88" s="662"/>
      <c r="K88" s="662"/>
      <c r="L88" s="662"/>
    </row>
    <row r="97" spans="1:8">
      <c r="A97" s="665"/>
      <c r="B97" s="665"/>
      <c r="C97" s="12"/>
      <c r="D97" s="442"/>
      <c r="E97" s="12"/>
      <c r="F97" s="12"/>
      <c r="G97" s="12"/>
      <c r="H97" s="12"/>
    </row>
  </sheetData>
  <mergeCells count="16">
    <mergeCell ref="A76:H76"/>
    <mergeCell ref="A83:D83"/>
    <mergeCell ref="A82:I82"/>
    <mergeCell ref="A80:L81"/>
    <mergeCell ref="A1:H1"/>
    <mergeCell ref="A2:H2"/>
    <mergeCell ref="A3:H3"/>
    <mergeCell ref="A77:G77"/>
    <mergeCell ref="A79:L79"/>
    <mergeCell ref="C5:H5"/>
    <mergeCell ref="C6:H6"/>
    <mergeCell ref="A74:H74"/>
    <mergeCell ref="A71:H71"/>
    <mergeCell ref="A72:H72"/>
    <mergeCell ref="A73:H73"/>
    <mergeCell ref="A75:H75"/>
  </mergeCells>
  <printOptions horizontalCentered="1" verticalCentered="1"/>
  <pageMargins left="0.25" right="0.25" top="0.5" bottom="0.5" header="0.5" footer="0.5"/>
  <pageSetup paperSize="5"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92"/>
  <sheetViews>
    <sheetView topLeftCell="A73" workbookViewId="0">
      <selection activeCell="K87" sqref="K87"/>
    </sheetView>
  </sheetViews>
  <sheetFormatPr defaultColWidth="8.5703125" defaultRowHeight="12.75"/>
  <cols>
    <col min="1" max="1" width="41.5703125" customWidth="1"/>
    <col min="2" max="2" width="6.5703125" customWidth="1"/>
    <col min="3" max="5" width="8.5703125" customWidth="1"/>
    <col min="6" max="7" width="9.5703125" customWidth="1"/>
    <col min="8" max="8" width="13.42578125" customWidth="1"/>
  </cols>
  <sheetData>
    <row r="1" spans="1:14" ht="15.75">
      <c r="A1" s="732" t="s">
        <v>182</v>
      </c>
      <c r="B1" s="732"/>
      <c r="C1" s="732"/>
      <c r="D1" s="732"/>
      <c r="E1" s="732"/>
      <c r="F1" s="732"/>
      <c r="G1" s="732"/>
      <c r="H1" s="732"/>
      <c r="I1" s="662"/>
      <c r="J1" s="662"/>
      <c r="K1" s="662"/>
      <c r="L1" s="662"/>
      <c r="M1" s="662"/>
      <c r="N1" s="662"/>
    </row>
    <row r="2" spans="1:14" ht="15.75" customHeight="1">
      <c r="A2" s="696" t="s">
        <v>20</v>
      </c>
      <c r="B2" s="696"/>
      <c r="C2" s="696"/>
      <c r="D2" s="696"/>
      <c r="E2" s="696"/>
      <c r="F2" s="696"/>
      <c r="G2" s="696"/>
      <c r="H2" s="696"/>
      <c r="I2" s="662"/>
      <c r="J2" s="662"/>
      <c r="K2" s="662"/>
      <c r="L2" s="662"/>
      <c r="M2" s="662"/>
      <c r="N2" s="662"/>
    </row>
    <row r="3" spans="1:14" ht="15.75" customHeight="1">
      <c r="A3" s="698" t="s">
        <v>21</v>
      </c>
      <c r="B3" s="698"/>
      <c r="C3" s="698"/>
      <c r="D3" s="698"/>
      <c r="E3" s="698"/>
      <c r="F3" s="698"/>
      <c r="G3" s="698"/>
      <c r="H3" s="698"/>
      <c r="I3" s="662"/>
      <c r="J3" s="662"/>
      <c r="K3" s="662"/>
      <c r="L3" s="662"/>
      <c r="M3" s="662"/>
      <c r="N3" s="662"/>
    </row>
    <row r="4" spans="1:14" ht="27" customHeight="1" thickBot="1">
      <c r="A4" s="641"/>
      <c r="B4" s="641"/>
      <c r="C4" s="641"/>
      <c r="D4" s="641"/>
      <c r="E4" s="641"/>
      <c r="F4" s="641"/>
      <c r="G4" s="641"/>
      <c r="H4" s="641"/>
      <c r="I4" s="641"/>
      <c r="J4" s="641"/>
      <c r="K4" s="641"/>
      <c r="L4" s="570"/>
      <c r="M4" s="570"/>
      <c r="N4" s="570"/>
    </row>
    <row r="5" spans="1:14" ht="16.5" thickBot="1">
      <c r="A5" s="675"/>
      <c r="B5" s="729" t="s">
        <v>183</v>
      </c>
      <c r="C5" s="730"/>
      <c r="D5" s="730"/>
      <c r="E5" s="730"/>
      <c r="F5" s="730"/>
      <c r="G5" s="730"/>
      <c r="H5" s="731"/>
      <c r="I5" s="662"/>
      <c r="J5" s="662"/>
      <c r="K5" s="662"/>
      <c r="L5" s="662"/>
      <c r="M5" s="662"/>
      <c r="N5" s="662"/>
    </row>
    <row r="6" spans="1:14">
      <c r="A6" s="154"/>
      <c r="B6" s="154"/>
      <c r="C6" s="752" t="s">
        <v>59</v>
      </c>
      <c r="D6" s="753"/>
      <c r="E6" s="753"/>
      <c r="F6" s="753"/>
      <c r="G6" s="753"/>
      <c r="H6" s="754"/>
      <c r="I6" s="662"/>
      <c r="J6" s="662"/>
      <c r="K6" s="662"/>
      <c r="L6" s="662"/>
      <c r="M6" s="662"/>
      <c r="N6" s="662"/>
    </row>
    <row r="7" spans="1:14" ht="38.25">
      <c r="A7" s="148" t="s">
        <v>60</v>
      </c>
      <c r="B7" s="153" t="s">
        <v>61</v>
      </c>
      <c r="C7" s="518" t="s">
        <v>62</v>
      </c>
      <c r="D7" s="519" t="s">
        <v>155</v>
      </c>
      <c r="E7" s="519" t="s">
        <v>156</v>
      </c>
      <c r="F7" s="519" t="s">
        <v>157</v>
      </c>
      <c r="G7" s="519" t="s">
        <v>71</v>
      </c>
      <c r="H7" s="521" t="s">
        <v>67</v>
      </c>
      <c r="I7" s="662"/>
      <c r="J7" s="662"/>
      <c r="K7" s="662"/>
      <c r="L7" s="662"/>
      <c r="M7" s="662"/>
      <c r="N7" s="662"/>
    </row>
    <row r="8" spans="1:14">
      <c r="A8" s="147" t="s">
        <v>25</v>
      </c>
      <c r="B8" s="152"/>
      <c r="C8" s="71"/>
      <c r="D8" s="1"/>
      <c r="E8" s="1"/>
      <c r="F8" s="1"/>
      <c r="G8" s="1"/>
      <c r="H8" s="67"/>
      <c r="I8" s="662"/>
      <c r="J8" s="662"/>
      <c r="K8" s="662"/>
      <c r="L8" s="662"/>
      <c r="M8" s="662"/>
      <c r="N8" s="662"/>
    </row>
    <row r="9" spans="1:14">
      <c r="A9" s="149" t="s">
        <v>77</v>
      </c>
      <c r="B9" s="151" t="s">
        <v>78</v>
      </c>
      <c r="C9" s="159"/>
      <c r="D9" s="85"/>
      <c r="E9" s="85"/>
      <c r="F9" s="85"/>
      <c r="G9" s="84"/>
      <c r="H9" s="443">
        <f>IF($G$74=0,0,G9/$G$74)</f>
        <v>0</v>
      </c>
      <c r="I9" s="662"/>
      <c r="J9" s="662"/>
      <c r="K9" s="662"/>
      <c r="L9" s="662"/>
      <c r="M9" s="662"/>
      <c r="N9" s="662"/>
    </row>
    <row r="10" spans="1:14">
      <c r="A10" s="149" t="s">
        <v>79</v>
      </c>
      <c r="B10" s="151" t="s">
        <v>78</v>
      </c>
      <c r="C10" s="159"/>
      <c r="D10" s="85"/>
      <c r="E10" s="85"/>
      <c r="F10" s="85"/>
      <c r="G10" s="84"/>
      <c r="H10" s="443">
        <f>IF($G$74=0,0,G10/$G$74)</f>
        <v>0</v>
      </c>
      <c r="I10" s="662"/>
      <c r="J10" s="662"/>
      <c r="K10" s="662"/>
      <c r="L10" s="662"/>
      <c r="M10" s="662"/>
      <c r="N10" s="662"/>
    </row>
    <row r="11" spans="1:14">
      <c r="A11" s="151" t="s">
        <v>184</v>
      </c>
      <c r="B11" s="151" t="s">
        <v>78</v>
      </c>
      <c r="C11" s="159"/>
      <c r="D11" s="85"/>
      <c r="E11" s="85"/>
      <c r="F11" s="85"/>
      <c r="G11" s="84"/>
      <c r="H11" s="443">
        <f>IF($G$74=0,0,G11/$G$74)</f>
        <v>0</v>
      </c>
      <c r="I11" s="662"/>
      <c r="J11" s="662"/>
      <c r="K11" s="662"/>
      <c r="L11" s="662"/>
      <c r="M11" s="662"/>
      <c r="N11" s="662"/>
    </row>
    <row r="12" spans="1:14">
      <c r="A12" s="151"/>
      <c r="B12" s="151"/>
      <c r="C12" s="159"/>
      <c r="D12" s="85"/>
      <c r="E12" s="85"/>
      <c r="F12" s="85"/>
      <c r="G12" s="84"/>
      <c r="H12" s="443"/>
      <c r="I12" s="662"/>
      <c r="J12" s="662"/>
      <c r="K12" s="662"/>
      <c r="L12" s="662"/>
      <c r="M12" s="662"/>
      <c r="N12" s="662"/>
    </row>
    <row r="13" spans="1:14">
      <c r="A13" s="146" t="s">
        <v>26</v>
      </c>
      <c r="B13" s="155"/>
      <c r="C13" s="444"/>
      <c r="D13" s="445"/>
      <c r="E13" s="445"/>
      <c r="F13" s="445"/>
      <c r="G13" s="445"/>
      <c r="H13" s="67"/>
      <c r="I13" s="662"/>
      <c r="J13" s="662"/>
      <c r="K13" s="662"/>
      <c r="L13" s="662"/>
      <c r="M13" s="662"/>
      <c r="N13" s="662"/>
    </row>
    <row r="14" spans="1:14">
      <c r="A14" s="149" t="s">
        <v>81</v>
      </c>
      <c r="B14" s="151" t="s">
        <v>82</v>
      </c>
      <c r="C14" s="158"/>
      <c r="D14" s="83"/>
      <c r="E14" s="83"/>
      <c r="F14" s="83"/>
      <c r="G14" s="84"/>
      <c r="H14" s="443">
        <f t="shared" ref="H14:H23" si="0">IF($G$74=0,0,G14/$G$74)</f>
        <v>0</v>
      </c>
      <c r="I14" s="662"/>
      <c r="J14" s="662"/>
      <c r="K14" s="662"/>
      <c r="L14" s="662"/>
      <c r="M14" s="662"/>
      <c r="N14" s="662"/>
    </row>
    <row r="15" spans="1:14">
      <c r="A15" s="149" t="s">
        <v>83</v>
      </c>
      <c r="B15" s="151" t="s">
        <v>82</v>
      </c>
      <c r="C15" s="158"/>
      <c r="D15" s="83"/>
      <c r="E15" s="83"/>
      <c r="F15" s="83"/>
      <c r="G15" s="84"/>
      <c r="H15" s="443">
        <f t="shared" si="0"/>
        <v>0</v>
      </c>
      <c r="I15" s="662"/>
      <c r="J15" s="662"/>
      <c r="K15" s="662"/>
      <c r="L15" s="662"/>
      <c r="M15" s="662"/>
      <c r="N15" s="662"/>
    </row>
    <row r="16" spans="1:14">
      <c r="A16" s="151" t="s">
        <v>84</v>
      </c>
      <c r="B16" s="151" t="s">
        <v>82</v>
      </c>
      <c r="C16" s="214"/>
      <c r="D16" s="215"/>
      <c r="E16" s="215"/>
      <c r="F16" s="215"/>
      <c r="G16" s="140"/>
      <c r="H16" s="443">
        <f t="shared" si="0"/>
        <v>0</v>
      </c>
      <c r="I16" s="662"/>
      <c r="J16" s="662"/>
      <c r="K16" s="662"/>
      <c r="L16" s="662"/>
      <c r="M16" s="662"/>
      <c r="N16" s="662"/>
    </row>
    <row r="17" spans="1:8">
      <c r="A17" s="151" t="s">
        <v>85</v>
      </c>
      <c r="B17" s="151" t="s">
        <v>82</v>
      </c>
      <c r="C17" s="214"/>
      <c r="D17" s="215"/>
      <c r="E17" s="215"/>
      <c r="F17" s="215"/>
      <c r="G17" s="140"/>
      <c r="H17" s="443">
        <f t="shared" si="0"/>
        <v>0</v>
      </c>
    </row>
    <row r="18" spans="1:8">
      <c r="A18" s="151" t="s">
        <v>86</v>
      </c>
      <c r="B18" s="151" t="s">
        <v>78</v>
      </c>
      <c r="C18" s="214"/>
      <c r="D18" s="215"/>
      <c r="E18" s="215"/>
      <c r="F18" s="215"/>
      <c r="G18" s="140"/>
      <c r="H18" s="443">
        <f t="shared" si="0"/>
        <v>0</v>
      </c>
    </row>
    <row r="19" spans="1:8">
      <c r="A19" s="151" t="s">
        <v>87</v>
      </c>
      <c r="B19" s="151" t="s">
        <v>78</v>
      </c>
      <c r="C19" s="214"/>
      <c r="D19" s="215"/>
      <c r="E19" s="215"/>
      <c r="F19" s="215"/>
      <c r="G19" s="140"/>
      <c r="H19" s="443">
        <f t="shared" si="0"/>
        <v>0</v>
      </c>
    </row>
    <row r="20" spans="1:8">
      <c r="A20" s="151" t="s">
        <v>160</v>
      </c>
      <c r="B20" s="151" t="s">
        <v>78</v>
      </c>
      <c r="C20" s="435"/>
      <c r="D20" s="436"/>
      <c r="E20" s="436"/>
      <c r="F20" s="436"/>
      <c r="G20" s="436"/>
      <c r="H20" s="443">
        <f t="shared" si="0"/>
        <v>0</v>
      </c>
    </row>
    <row r="21" spans="1:8">
      <c r="A21" s="151" t="s">
        <v>161</v>
      </c>
      <c r="B21" s="151" t="s">
        <v>78</v>
      </c>
      <c r="C21" s="216"/>
      <c r="D21" s="217"/>
      <c r="E21" s="217"/>
      <c r="F21" s="217"/>
      <c r="G21" s="140"/>
      <c r="H21" s="443">
        <f t="shared" si="0"/>
        <v>0</v>
      </c>
    </row>
    <row r="22" spans="1:8">
      <c r="A22" s="151" t="s">
        <v>162</v>
      </c>
      <c r="B22" s="151" t="s">
        <v>78</v>
      </c>
      <c r="C22" s="435"/>
      <c r="D22" s="436"/>
      <c r="E22" s="436"/>
      <c r="F22" s="436"/>
      <c r="G22" s="436"/>
      <c r="H22" s="443">
        <f t="shared" si="0"/>
        <v>0</v>
      </c>
    </row>
    <row r="23" spans="1:8">
      <c r="A23" s="151" t="s">
        <v>163</v>
      </c>
      <c r="B23" s="151" t="s">
        <v>78</v>
      </c>
      <c r="C23" s="220"/>
      <c r="D23" s="221"/>
      <c r="E23" s="221"/>
      <c r="F23" s="221"/>
      <c r="G23" s="140"/>
      <c r="H23" s="443">
        <f t="shared" si="0"/>
        <v>0</v>
      </c>
    </row>
    <row r="24" spans="1:8">
      <c r="A24" s="151"/>
      <c r="B24" s="151"/>
      <c r="C24" s="220"/>
      <c r="D24" s="221"/>
      <c r="E24" s="221"/>
      <c r="F24" s="221"/>
      <c r="G24" s="140"/>
      <c r="H24" s="432"/>
    </row>
    <row r="25" spans="1:8">
      <c r="A25" s="146" t="s">
        <v>27</v>
      </c>
      <c r="B25" s="212"/>
      <c r="C25" s="433"/>
      <c r="D25" s="434"/>
      <c r="E25" s="434"/>
      <c r="F25" s="434"/>
      <c r="G25" s="434"/>
      <c r="H25" s="213"/>
    </row>
    <row r="26" spans="1:8" s="11" customFormat="1">
      <c r="A26" s="151" t="s">
        <v>92</v>
      </c>
      <c r="B26" s="151" t="s">
        <v>82</v>
      </c>
      <c r="C26" s="222"/>
      <c r="D26" s="223"/>
      <c r="E26" s="223"/>
      <c r="F26" s="223"/>
      <c r="G26" s="140"/>
      <c r="H26" s="443">
        <f>IF($G$74=0,0,G26/$G$74)</f>
        <v>0</v>
      </c>
    </row>
    <row r="27" spans="1:8">
      <c r="A27" s="151" t="s">
        <v>93</v>
      </c>
      <c r="B27" s="151" t="s">
        <v>82</v>
      </c>
      <c r="C27" s="222"/>
      <c r="D27" s="223"/>
      <c r="E27" s="223"/>
      <c r="F27" s="223"/>
      <c r="G27" s="140"/>
      <c r="H27" s="443">
        <f>IF($G$74=0,0,G27/$G$74)</f>
        <v>0</v>
      </c>
    </row>
    <row r="28" spans="1:8">
      <c r="A28" s="150" t="s">
        <v>94</v>
      </c>
      <c r="B28" s="150" t="s">
        <v>82</v>
      </c>
      <c r="C28" s="222"/>
      <c r="D28" s="223"/>
      <c r="E28" s="223"/>
      <c r="F28" s="223"/>
      <c r="G28" s="140"/>
      <c r="H28" s="443">
        <f>IF($G$74=0,0,G28/$G$74)</f>
        <v>0</v>
      </c>
    </row>
    <row r="29" spans="1:8">
      <c r="A29" s="150"/>
      <c r="B29" s="150"/>
      <c r="C29" s="222"/>
      <c r="D29" s="223"/>
      <c r="E29" s="223"/>
      <c r="F29" s="223"/>
      <c r="G29" s="140"/>
      <c r="H29" s="432"/>
    </row>
    <row r="30" spans="1:8">
      <c r="A30" s="146" t="s">
        <v>95</v>
      </c>
      <c r="B30" s="212"/>
      <c r="C30" s="433"/>
      <c r="D30" s="434"/>
      <c r="E30" s="434"/>
      <c r="F30" s="434"/>
      <c r="G30" s="434"/>
      <c r="H30" s="213"/>
    </row>
    <row r="31" spans="1:8">
      <c r="A31" s="151" t="s">
        <v>96</v>
      </c>
      <c r="B31" s="151" t="s">
        <v>78</v>
      </c>
      <c r="C31" s="222"/>
      <c r="D31" s="223"/>
      <c r="E31" s="223"/>
      <c r="F31" s="223"/>
      <c r="G31" s="140"/>
      <c r="H31" s="443">
        <f t="shared" ref="H31:H42" si="1">IF($G$74=0,0,G31/$G$74)</f>
        <v>0</v>
      </c>
    </row>
    <row r="32" spans="1:8">
      <c r="A32" s="151" t="s">
        <v>164</v>
      </c>
      <c r="B32" s="151" t="s">
        <v>78</v>
      </c>
      <c r="C32" s="222"/>
      <c r="D32" s="223"/>
      <c r="E32" s="223"/>
      <c r="F32" s="223"/>
      <c r="G32" s="140"/>
      <c r="H32" s="443">
        <f t="shared" si="1"/>
        <v>0</v>
      </c>
    </row>
    <row r="33" spans="1:8">
      <c r="A33" s="151" t="s">
        <v>98</v>
      </c>
      <c r="B33" s="151" t="s">
        <v>78</v>
      </c>
      <c r="C33" s="222"/>
      <c r="D33" s="223"/>
      <c r="E33" s="223"/>
      <c r="F33" s="223"/>
      <c r="G33" s="140"/>
      <c r="H33" s="443">
        <f t="shared" si="1"/>
        <v>0</v>
      </c>
    </row>
    <row r="34" spans="1:8">
      <c r="A34" s="151" t="s">
        <v>99</v>
      </c>
      <c r="B34" s="151" t="s">
        <v>78</v>
      </c>
      <c r="C34" s="222"/>
      <c r="D34" s="223"/>
      <c r="E34" s="223"/>
      <c r="F34" s="223"/>
      <c r="G34" s="140"/>
      <c r="H34" s="443">
        <f t="shared" si="1"/>
        <v>0</v>
      </c>
    </row>
    <row r="35" spans="1:8">
      <c r="A35" s="151" t="s">
        <v>100</v>
      </c>
      <c r="B35" s="151" t="s">
        <v>78</v>
      </c>
      <c r="C35" s="435"/>
      <c r="D35" s="436"/>
      <c r="E35" s="436"/>
      <c r="F35" s="436"/>
      <c r="G35" s="446"/>
      <c r="H35" s="443">
        <f t="shared" si="1"/>
        <v>0</v>
      </c>
    </row>
    <row r="36" spans="1:8">
      <c r="A36" s="151" t="s">
        <v>101</v>
      </c>
      <c r="B36" s="151" t="s">
        <v>78</v>
      </c>
      <c r="C36" s="224"/>
      <c r="D36" s="225"/>
      <c r="E36" s="225"/>
      <c r="F36" s="225"/>
      <c r="G36" s="140"/>
      <c r="H36" s="443">
        <f t="shared" si="1"/>
        <v>0</v>
      </c>
    </row>
    <row r="37" spans="1:8">
      <c r="A37" s="151" t="s">
        <v>102</v>
      </c>
      <c r="B37" s="151" t="s">
        <v>78</v>
      </c>
      <c r="C37" s="224"/>
      <c r="D37" s="225"/>
      <c r="E37" s="225"/>
      <c r="F37" s="225"/>
      <c r="G37" s="140"/>
      <c r="H37" s="443">
        <f t="shared" si="1"/>
        <v>0</v>
      </c>
    </row>
    <row r="38" spans="1:8">
      <c r="A38" s="151" t="s">
        <v>165</v>
      </c>
      <c r="B38" s="151" t="s">
        <v>82</v>
      </c>
      <c r="C38" s="435"/>
      <c r="D38" s="436"/>
      <c r="E38" s="436"/>
      <c r="F38" s="436"/>
      <c r="G38" s="436"/>
      <c r="H38" s="443">
        <f t="shared" si="1"/>
        <v>0</v>
      </c>
    </row>
    <row r="39" spans="1:8">
      <c r="A39" s="151" t="s">
        <v>166</v>
      </c>
      <c r="B39" s="151" t="s">
        <v>82</v>
      </c>
      <c r="C39" s="226"/>
      <c r="D39" s="227"/>
      <c r="E39" s="227"/>
      <c r="F39" s="227"/>
      <c r="G39" s="140"/>
      <c r="H39" s="443">
        <f t="shared" si="1"/>
        <v>0</v>
      </c>
    </row>
    <row r="40" spans="1:8">
      <c r="A40" s="151" t="s">
        <v>167</v>
      </c>
      <c r="B40" s="151" t="s">
        <v>82</v>
      </c>
      <c r="C40" s="226"/>
      <c r="D40" s="227"/>
      <c r="E40" s="227"/>
      <c r="F40" s="227"/>
      <c r="G40" s="140"/>
      <c r="H40" s="443">
        <f t="shared" si="1"/>
        <v>0</v>
      </c>
    </row>
    <row r="41" spans="1:8">
      <c r="A41" s="151" t="s">
        <v>168</v>
      </c>
      <c r="B41" s="151" t="s">
        <v>82</v>
      </c>
      <c r="C41" s="226"/>
      <c r="D41" s="227"/>
      <c r="E41" s="227"/>
      <c r="F41" s="227"/>
      <c r="G41" s="140"/>
      <c r="H41" s="443">
        <f t="shared" si="1"/>
        <v>0</v>
      </c>
    </row>
    <row r="42" spans="1:8">
      <c r="A42" s="151" t="s">
        <v>169</v>
      </c>
      <c r="B42" s="151" t="s">
        <v>82</v>
      </c>
      <c r="C42" s="226"/>
      <c r="D42" s="227"/>
      <c r="E42" s="227"/>
      <c r="F42" s="227"/>
      <c r="G42" s="140"/>
      <c r="H42" s="443">
        <f t="shared" si="1"/>
        <v>0</v>
      </c>
    </row>
    <row r="43" spans="1:8">
      <c r="A43" s="151"/>
      <c r="B43" s="151"/>
      <c r="C43" s="226"/>
      <c r="D43" s="227"/>
      <c r="E43" s="227"/>
      <c r="F43" s="227"/>
      <c r="G43" s="140"/>
      <c r="H43" s="432"/>
    </row>
    <row r="44" spans="1:8">
      <c r="A44" s="146" t="s">
        <v>108</v>
      </c>
      <c r="B44" s="212"/>
      <c r="C44" s="433"/>
      <c r="D44" s="434"/>
      <c r="E44" s="434"/>
      <c r="F44" s="434"/>
      <c r="G44" s="434"/>
      <c r="H44" s="213"/>
    </row>
    <row r="45" spans="1:8">
      <c r="A45" s="151" t="s">
        <v>170</v>
      </c>
      <c r="B45" s="151" t="s">
        <v>82</v>
      </c>
      <c r="C45" s="226"/>
      <c r="D45" s="227"/>
      <c r="E45" s="227"/>
      <c r="F45" s="227"/>
      <c r="G45" s="140"/>
      <c r="H45" s="443">
        <f>IF($G$74=0,0,G45/$G$74)</f>
        <v>0</v>
      </c>
    </row>
    <row r="46" spans="1:8">
      <c r="A46" s="151" t="s">
        <v>110</v>
      </c>
      <c r="B46" s="151" t="s">
        <v>82</v>
      </c>
      <c r="C46" s="435"/>
      <c r="D46" s="436"/>
      <c r="E46" s="436"/>
      <c r="F46" s="436"/>
      <c r="G46" s="436"/>
      <c r="H46" s="443">
        <f>IF($G$74=0,0,G46/$G$74)</f>
        <v>0</v>
      </c>
    </row>
    <row r="47" spans="1:8">
      <c r="A47" s="151"/>
      <c r="B47" s="151"/>
      <c r="C47" s="435"/>
      <c r="D47" s="436"/>
      <c r="E47" s="436"/>
      <c r="F47" s="436"/>
      <c r="G47" s="436"/>
      <c r="H47" s="68"/>
    </row>
    <row r="48" spans="1:8">
      <c r="A48" s="146" t="s">
        <v>111</v>
      </c>
      <c r="B48" s="212"/>
      <c r="C48" s="433"/>
      <c r="D48" s="434"/>
      <c r="E48" s="434"/>
      <c r="F48" s="434"/>
      <c r="G48" s="434"/>
      <c r="H48" s="213"/>
    </row>
    <row r="49" spans="1:8">
      <c r="A49" s="151" t="s">
        <v>112</v>
      </c>
      <c r="B49" s="151" t="s">
        <v>78</v>
      </c>
      <c r="C49" s="228"/>
      <c r="D49" s="229"/>
      <c r="E49" s="229"/>
      <c r="F49" s="229"/>
      <c r="G49" s="140"/>
      <c r="H49" s="443">
        <f t="shared" ref="H49:H57" si="2">IF($G$74=0,0,G49/$G$74)</f>
        <v>0</v>
      </c>
    </row>
    <row r="50" spans="1:8">
      <c r="A50" s="151" t="s">
        <v>113</v>
      </c>
      <c r="B50" s="151" t="s">
        <v>78</v>
      </c>
      <c r="C50" s="228"/>
      <c r="D50" s="229"/>
      <c r="E50" s="229"/>
      <c r="F50" s="229"/>
      <c r="G50" s="140"/>
      <c r="H50" s="443">
        <f t="shared" si="2"/>
        <v>0</v>
      </c>
    </row>
    <row r="51" spans="1:8">
      <c r="A51" s="151" t="s">
        <v>114</v>
      </c>
      <c r="B51" s="151" t="s">
        <v>78</v>
      </c>
      <c r="C51" s="228"/>
      <c r="D51" s="229"/>
      <c r="E51" s="229"/>
      <c r="F51" s="229"/>
      <c r="G51" s="140"/>
      <c r="H51" s="443">
        <f t="shared" si="2"/>
        <v>0</v>
      </c>
    </row>
    <row r="52" spans="1:8">
      <c r="A52" s="151" t="s">
        <v>115</v>
      </c>
      <c r="B52" s="151" t="s">
        <v>78</v>
      </c>
      <c r="C52" s="228"/>
      <c r="D52" s="229"/>
      <c r="E52" s="229"/>
      <c r="F52" s="229"/>
      <c r="G52" s="140"/>
      <c r="H52" s="443">
        <f t="shared" si="2"/>
        <v>0</v>
      </c>
    </row>
    <row r="53" spans="1:8">
      <c r="A53" s="151" t="s">
        <v>116</v>
      </c>
      <c r="B53" s="151" t="s">
        <v>78</v>
      </c>
      <c r="C53" s="228"/>
      <c r="D53" s="229"/>
      <c r="E53" s="229"/>
      <c r="F53" s="229"/>
      <c r="G53" s="140"/>
      <c r="H53" s="443">
        <f t="shared" si="2"/>
        <v>0</v>
      </c>
    </row>
    <row r="54" spans="1:8">
      <c r="A54" s="151" t="s">
        <v>171</v>
      </c>
      <c r="B54" s="151" t="s">
        <v>78</v>
      </c>
      <c r="C54" s="228"/>
      <c r="D54" s="229"/>
      <c r="E54" s="229"/>
      <c r="F54" s="229"/>
      <c r="G54" s="140"/>
      <c r="H54" s="443">
        <f t="shared" si="2"/>
        <v>0</v>
      </c>
    </row>
    <row r="55" spans="1:8">
      <c r="A55" s="151" t="s">
        <v>172</v>
      </c>
      <c r="B55" s="151" t="s">
        <v>78</v>
      </c>
      <c r="C55" s="228"/>
      <c r="D55" s="229"/>
      <c r="E55" s="229"/>
      <c r="F55" s="229"/>
      <c r="G55" s="140"/>
      <c r="H55" s="443">
        <f t="shared" si="2"/>
        <v>0</v>
      </c>
    </row>
    <row r="56" spans="1:8">
      <c r="A56" s="151" t="s">
        <v>173</v>
      </c>
      <c r="B56" s="151" t="s">
        <v>78</v>
      </c>
      <c r="C56" s="228"/>
      <c r="D56" s="229"/>
      <c r="E56" s="229"/>
      <c r="F56" s="229"/>
      <c r="G56" s="140"/>
      <c r="H56" s="443">
        <f t="shared" si="2"/>
        <v>0</v>
      </c>
    </row>
    <row r="57" spans="1:8">
      <c r="A57" s="151" t="s">
        <v>174</v>
      </c>
      <c r="B57" s="151" t="s">
        <v>78</v>
      </c>
      <c r="C57" s="228"/>
      <c r="D57" s="229"/>
      <c r="E57" s="229"/>
      <c r="F57" s="229"/>
      <c r="G57" s="140"/>
      <c r="H57" s="443">
        <f t="shared" si="2"/>
        <v>0</v>
      </c>
    </row>
    <row r="58" spans="1:8">
      <c r="A58" s="151"/>
      <c r="B58" s="151"/>
      <c r="C58" s="228"/>
      <c r="D58" s="229"/>
      <c r="E58" s="229"/>
      <c r="F58" s="229"/>
      <c r="G58" s="140"/>
      <c r="H58" s="432"/>
    </row>
    <row r="59" spans="1:8">
      <c r="A59" s="146" t="s">
        <v>121</v>
      </c>
      <c r="B59" s="212"/>
      <c r="C59" s="433"/>
      <c r="D59" s="434"/>
      <c r="E59" s="434"/>
      <c r="F59" s="434"/>
      <c r="G59" s="434"/>
      <c r="H59" s="213"/>
    </row>
    <row r="60" spans="1:8">
      <c r="A60" s="151" t="s">
        <v>122</v>
      </c>
      <c r="B60" s="151" t="s">
        <v>78</v>
      </c>
      <c r="C60" s="435"/>
      <c r="D60" s="436"/>
      <c r="E60" s="436"/>
      <c r="F60" s="436"/>
      <c r="G60" s="436"/>
      <c r="H60" s="443">
        <f>IF($G$74=0,0,G60/$G$74)</f>
        <v>0</v>
      </c>
    </row>
    <row r="61" spans="1:8">
      <c r="A61" s="151" t="s">
        <v>123</v>
      </c>
      <c r="B61" s="151" t="s">
        <v>78</v>
      </c>
      <c r="C61" s="435"/>
      <c r="D61" s="436"/>
      <c r="E61" s="436"/>
      <c r="F61" s="436"/>
      <c r="G61" s="436"/>
      <c r="H61" s="443">
        <f>IF($G$74=0,0,G61/$G$74)</f>
        <v>0</v>
      </c>
    </row>
    <row r="62" spans="1:8">
      <c r="A62" s="151" t="s">
        <v>175</v>
      </c>
      <c r="B62" s="151" t="s">
        <v>78</v>
      </c>
      <c r="C62" s="435"/>
      <c r="D62" s="436"/>
      <c r="E62" s="436"/>
      <c r="F62" s="436"/>
      <c r="G62" s="436"/>
      <c r="H62" s="443">
        <f>IF($G$74=0,0,G62/$G$74)</f>
        <v>0</v>
      </c>
    </row>
    <row r="63" spans="1:8">
      <c r="A63" s="151"/>
      <c r="B63" s="151"/>
      <c r="C63" s="435"/>
      <c r="D63" s="436"/>
      <c r="E63" s="436"/>
      <c r="F63" s="436"/>
      <c r="G63" s="436"/>
      <c r="H63" s="432"/>
    </row>
    <row r="64" spans="1:8">
      <c r="A64" s="146" t="s">
        <v>185</v>
      </c>
      <c r="B64" s="212"/>
      <c r="C64" s="433"/>
      <c r="D64" s="434"/>
      <c r="E64" s="434"/>
      <c r="F64" s="434"/>
      <c r="G64" s="434"/>
      <c r="H64" s="213"/>
    </row>
    <row r="65" spans="1:9">
      <c r="A65" s="180" t="s">
        <v>186</v>
      </c>
      <c r="B65" s="151" t="s">
        <v>82</v>
      </c>
      <c r="C65" s="435"/>
      <c r="D65" s="436"/>
      <c r="E65" s="436"/>
      <c r="F65" s="436"/>
      <c r="G65" s="436"/>
      <c r="H65" s="443">
        <f t="shared" ref="H65:H67" si="3">IF($G$74=0,0,G65/$G$74)</f>
        <v>0</v>
      </c>
      <c r="I65" s="662"/>
    </row>
    <row r="66" spans="1:9">
      <c r="A66" s="181" t="s">
        <v>187</v>
      </c>
      <c r="B66" s="151" t="s">
        <v>82</v>
      </c>
      <c r="C66" s="435">
        <v>7</v>
      </c>
      <c r="D66" s="436"/>
      <c r="E66" s="436"/>
      <c r="F66" s="436"/>
      <c r="G66" s="436">
        <v>27122.55</v>
      </c>
      <c r="H66" s="443">
        <f t="shared" si="3"/>
        <v>1</v>
      </c>
      <c r="I66" s="12"/>
    </row>
    <row r="67" spans="1:9">
      <c r="A67" s="181" t="s">
        <v>188</v>
      </c>
      <c r="B67" s="151" t="s">
        <v>82</v>
      </c>
      <c r="C67" s="435"/>
      <c r="D67" s="436"/>
      <c r="E67" s="436"/>
      <c r="F67" s="436"/>
      <c r="G67" s="436"/>
      <c r="H67" s="443">
        <f t="shared" si="3"/>
        <v>0</v>
      </c>
      <c r="I67" s="662"/>
    </row>
    <row r="68" spans="1:9">
      <c r="A68" s="146" t="s">
        <v>125</v>
      </c>
      <c r="B68" s="212"/>
      <c r="C68" s="433"/>
      <c r="D68" s="434"/>
      <c r="E68" s="434"/>
      <c r="F68" s="434"/>
      <c r="G68" s="434"/>
      <c r="H68" s="213"/>
      <c r="I68" s="662"/>
    </row>
    <row r="69" spans="1:9">
      <c r="A69" s="151"/>
      <c r="B69" s="151"/>
      <c r="C69" s="435"/>
      <c r="D69" s="436"/>
      <c r="E69" s="436"/>
      <c r="F69" s="436"/>
      <c r="G69" s="436"/>
      <c r="H69" s="68"/>
      <c r="I69" s="662"/>
    </row>
    <row r="70" spans="1:9">
      <c r="A70" s="146" t="s">
        <v>5</v>
      </c>
      <c r="B70" s="212"/>
      <c r="C70" s="433"/>
      <c r="D70" s="434"/>
      <c r="E70" s="434"/>
      <c r="F70" s="434"/>
      <c r="G70" s="434"/>
      <c r="H70" s="213"/>
      <c r="I70" s="662"/>
    </row>
    <row r="71" spans="1:9">
      <c r="A71" s="151" t="s">
        <v>126</v>
      </c>
      <c r="B71" s="151" t="s">
        <v>82</v>
      </c>
      <c r="C71" s="230"/>
      <c r="D71" s="434"/>
      <c r="E71" s="434"/>
      <c r="F71" s="434"/>
      <c r="G71" s="140">
        <v>0</v>
      </c>
      <c r="H71" s="443">
        <f t="shared" ref="H71:H72" si="4">IF($G$74=0,0,G71/$G$74)</f>
        <v>0</v>
      </c>
      <c r="I71" s="662"/>
    </row>
    <row r="72" spans="1:9">
      <c r="A72" s="151" t="s">
        <v>46</v>
      </c>
      <c r="B72" s="151" t="s">
        <v>82</v>
      </c>
      <c r="C72" s="72"/>
      <c r="D72" s="195"/>
      <c r="E72" s="434"/>
      <c r="F72" s="195"/>
      <c r="G72" s="140">
        <v>0</v>
      </c>
      <c r="H72" s="443">
        <f t="shared" si="4"/>
        <v>0</v>
      </c>
      <c r="I72" s="662"/>
    </row>
    <row r="73" spans="1:9">
      <c r="A73" s="212"/>
      <c r="B73" s="212"/>
      <c r="C73" s="2"/>
      <c r="D73" s="436"/>
      <c r="E73" s="436"/>
      <c r="F73" s="436"/>
      <c r="G73" s="436"/>
      <c r="H73" s="195"/>
      <c r="I73" s="662"/>
    </row>
    <row r="74" spans="1:9">
      <c r="A74" s="145" t="s">
        <v>127</v>
      </c>
      <c r="B74" s="151"/>
      <c r="C74" s="2"/>
      <c r="D74" s="436">
        <f>SUM(D9:D73)</f>
        <v>0</v>
      </c>
      <c r="E74" s="436">
        <f>SUM(E9:E73)</f>
        <v>0</v>
      </c>
      <c r="F74" s="436">
        <f>SUM(F9:F73)</f>
        <v>0</v>
      </c>
      <c r="G74" s="502">
        <f>SUM(G9:G73)</f>
        <v>27122.55</v>
      </c>
      <c r="H74" s="432">
        <f>IF($G$74=0,0,G74/$G$74)</f>
        <v>1</v>
      </c>
      <c r="I74" s="662"/>
    </row>
    <row r="75" spans="1:9">
      <c r="A75" s="232"/>
      <c r="B75" s="212"/>
      <c r="C75" s="195"/>
      <c r="D75" s="195"/>
      <c r="E75" s="195"/>
      <c r="F75" s="195"/>
      <c r="G75" s="434"/>
      <c r="H75" s="269"/>
      <c r="I75" s="662"/>
    </row>
    <row r="76" spans="1:9" ht="13.5" thickBot="1">
      <c r="A76" s="144" t="s">
        <v>189</v>
      </c>
      <c r="B76" s="151"/>
      <c r="C76" s="265"/>
      <c r="D76" s="2"/>
      <c r="E76" s="2"/>
      <c r="F76" s="2"/>
      <c r="G76" s="2"/>
      <c r="H76" s="68"/>
      <c r="I76" s="662"/>
    </row>
    <row r="77" spans="1:9" s="194" customFormat="1" ht="13.5" customHeight="1" thickBot="1">
      <c r="A77" s="197"/>
      <c r="B77" s="270"/>
      <c r="C77" s="270"/>
      <c r="D77" s="270"/>
      <c r="E77" s="270"/>
      <c r="F77" s="270"/>
      <c r="G77" s="270"/>
      <c r="H77" s="270"/>
    </row>
    <row r="78" spans="1:9" s="194" customFormat="1">
      <c r="A78" s="271" t="s">
        <v>190</v>
      </c>
      <c r="B78" s="273" t="s">
        <v>18</v>
      </c>
      <c r="C78" s="91"/>
      <c r="D78" s="12"/>
      <c r="E78" s="688"/>
      <c r="F78" s="688"/>
    </row>
    <row r="79" spans="1:9" s="194" customFormat="1">
      <c r="A79" s="267"/>
      <c r="B79" s="151"/>
      <c r="C79" s="12"/>
      <c r="D79" s="12"/>
      <c r="E79" s="258"/>
    </row>
    <row r="80" spans="1:9" s="194" customFormat="1">
      <c r="A80" s="268" t="s">
        <v>178</v>
      </c>
      <c r="B80" s="151">
        <v>0</v>
      </c>
      <c r="C80" s="690"/>
      <c r="D80" s="266"/>
      <c r="E80" s="266"/>
    </row>
    <row r="81" spans="1:8" s="194" customFormat="1" ht="13.5" thickBot="1">
      <c r="A81" s="272"/>
      <c r="B81" s="144"/>
      <c r="C81" s="441"/>
    </row>
    <row r="82" spans="1:8">
      <c r="A82" s="12"/>
      <c r="B82" s="12"/>
      <c r="C82" s="12"/>
      <c r="D82" s="12"/>
      <c r="E82" s="12"/>
      <c r="F82" s="12"/>
      <c r="G82" s="12"/>
      <c r="H82" s="12"/>
    </row>
    <row r="83" spans="1:8" ht="38.25" customHeight="1">
      <c r="A83" s="734" t="s">
        <v>142</v>
      </c>
      <c r="B83" s="734"/>
      <c r="C83" s="734"/>
      <c r="D83" s="734"/>
      <c r="E83" s="734"/>
      <c r="F83" s="734"/>
      <c r="G83" s="734"/>
      <c r="H83" s="734"/>
    </row>
    <row r="84" spans="1:8" ht="25.5" customHeight="1">
      <c r="A84" s="751" t="s">
        <v>144</v>
      </c>
      <c r="B84" s="751"/>
      <c r="C84" s="751"/>
      <c r="D84" s="751"/>
      <c r="E84" s="751"/>
      <c r="F84" s="751"/>
      <c r="G84" s="751"/>
      <c r="H84" s="751"/>
    </row>
    <row r="85" spans="1:8">
      <c r="A85" s="554" t="s">
        <v>179</v>
      </c>
      <c r="B85" s="164"/>
      <c r="C85" s="164"/>
      <c r="D85" s="164"/>
      <c r="E85" s="164"/>
      <c r="F85" s="164"/>
      <c r="G85" s="164"/>
      <c r="H85" s="12"/>
    </row>
    <row r="86" spans="1:8" ht="25.5" customHeight="1">
      <c r="A86" s="735" t="s">
        <v>180</v>
      </c>
      <c r="B86" s="744"/>
      <c r="C86" s="744"/>
      <c r="D86" s="744"/>
      <c r="E86" s="744"/>
      <c r="F86" s="744"/>
      <c r="G86" s="744"/>
      <c r="H86" s="744"/>
    </row>
    <row r="87" spans="1:8" ht="25.5" customHeight="1">
      <c r="A87" s="745" t="s">
        <v>191</v>
      </c>
      <c r="B87" s="745"/>
      <c r="C87" s="745"/>
      <c r="D87" s="745"/>
      <c r="E87" s="745"/>
      <c r="F87" s="745"/>
      <c r="G87" s="745"/>
      <c r="H87" s="745"/>
    </row>
    <row r="88" spans="1:8">
      <c r="A88" s="745" t="s">
        <v>192</v>
      </c>
      <c r="B88" s="755"/>
      <c r="C88" s="755"/>
      <c r="D88" s="755"/>
      <c r="E88" s="755"/>
      <c r="F88" s="755"/>
      <c r="G88" s="755"/>
      <c r="H88" s="12"/>
    </row>
    <row r="89" spans="1:8" ht="39.75" customHeight="1">
      <c r="A89" s="705" t="s">
        <v>193</v>
      </c>
      <c r="B89" s="705"/>
      <c r="C89" s="705"/>
      <c r="D89" s="705"/>
      <c r="E89" s="705"/>
      <c r="F89" s="705"/>
      <c r="G89" s="705"/>
      <c r="H89" s="744"/>
    </row>
    <row r="90" spans="1:8" ht="33.75" customHeight="1">
      <c r="A90" s="705" t="s">
        <v>152</v>
      </c>
      <c r="B90" s="705"/>
      <c r="C90" s="705"/>
      <c r="D90" s="705"/>
      <c r="E90" s="705"/>
      <c r="F90" s="705"/>
      <c r="G90" s="705"/>
      <c r="H90" s="705"/>
    </row>
    <row r="91" spans="1:8" ht="17.25" customHeight="1">
      <c r="A91" s="705" t="s">
        <v>194</v>
      </c>
      <c r="B91" s="705"/>
      <c r="C91" s="705"/>
      <c r="D91" s="705"/>
      <c r="E91" s="705"/>
      <c r="F91" s="705"/>
      <c r="G91" s="705"/>
      <c r="H91" s="744"/>
    </row>
    <row r="92" spans="1:8">
      <c r="A92" s="12"/>
      <c r="B92" s="12"/>
      <c r="C92" s="12"/>
      <c r="D92" s="12"/>
      <c r="E92" s="12"/>
      <c r="F92" s="12"/>
      <c r="G92" s="12"/>
      <c r="H92" s="12"/>
    </row>
  </sheetData>
  <mergeCells count="13">
    <mergeCell ref="A91:H91"/>
    <mergeCell ref="A1:H1"/>
    <mergeCell ref="A2:H2"/>
    <mergeCell ref="A3:H3"/>
    <mergeCell ref="B5:H5"/>
    <mergeCell ref="C6:H6"/>
    <mergeCell ref="A83:H83"/>
    <mergeCell ref="A84:H84"/>
    <mergeCell ref="A88:G88"/>
    <mergeCell ref="A86:H86"/>
    <mergeCell ref="A89:H89"/>
    <mergeCell ref="A87:H87"/>
    <mergeCell ref="A90:H90"/>
  </mergeCells>
  <printOptions horizontalCentered="1" verticalCentered="1"/>
  <pageMargins left="0.25" right="0.25" top="0.5" bottom="0.5" header="0.5" footer="0.5"/>
  <pageSetup paperSize="5" scale="7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9"/>
  <sheetViews>
    <sheetView topLeftCell="A33" workbookViewId="0">
      <selection activeCell="D50" sqref="D50"/>
    </sheetView>
  </sheetViews>
  <sheetFormatPr defaultRowHeight="12.75"/>
  <cols>
    <col min="1" max="1" width="61.42578125" customWidth="1"/>
    <col min="2" max="2" width="21" customWidth="1"/>
    <col min="5" max="5" width="7.7109375" customWidth="1"/>
  </cols>
  <sheetData>
    <row r="1" spans="1:13" ht="33.75" customHeight="1">
      <c r="A1" s="756" t="s">
        <v>195</v>
      </c>
      <c r="B1" s="756"/>
      <c r="C1" s="662"/>
      <c r="D1" s="662"/>
      <c r="E1" s="662"/>
      <c r="F1" s="662"/>
      <c r="G1" s="662"/>
      <c r="H1" s="662"/>
      <c r="I1" s="662"/>
      <c r="J1" s="662"/>
      <c r="K1" s="662"/>
      <c r="L1" s="662"/>
      <c r="M1" s="662"/>
    </row>
    <row r="2" spans="1:13" ht="15.75">
      <c r="A2" s="732" t="s">
        <v>20</v>
      </c>
      <c r="B2" s="758"/>
      <c r="C2" s="682"/>
      <c r="D2" s="682"/>
      <c r="E2" s="682"/>
      <c r="F2" s="682"/>
      <c r="G2" s="682"/>
      <c r="H2" s="682"/>
      <c r="I2" s="682"/>
      <c r="J2" s="682"/>
      <c r="K2" s="682"/>
      <c r="L2" s="682"/>
      <c r="M2" s="682"/>
    </row>
    <row r="3" spans="1:13" ht="15.75">
      <c r="A3" s="757" t="s">
        <v>21</v>
      </c>
      <c r="B3" s="758"/>
      <c r="C3" s="683"/>
      <c r="D3" s="683"/>
      <c r="E3" s="683"/>
      <c r="F3" s="683"/>
      <c r="G3" s="683"/>
      <c r="H3" s="683"/>
      <c r="I3" s="683"/>
      <c r="J3" s="683"/>
      <c r="K3" s="683"/>
      <c r="L3" s="683"/>
      <c r="M3" s="683"/>
    </row>
    <row r="4" spans="1:13" ht="16.5" thickBot="1">
      <c r="A4" s="675"/>
      <c r="B4" s="676"/>
      <c r="C4" s="683"/>
      <c r="D4" s="683"/>
      <c r="E4" s="683"/>
      <c r="F4" s="683"/>
      <c r="G4" s="683"/>
      <c r="H4" s="683"/>
      <c r="I4" s="683"/>
      <c r="J4" s="683"/>
      <c r="K4" s="683"/>
      <c r="L4" s="683"/>
      <c r="M4" s="683"/>
    </row>
    <row r="5" spans="1:13" ht="16.5" thickBot="1">
      <c r="A5" s="729" t="s">
        <v>196</v>
      </c>
      <c r="B5" s="731"/>
      <c r="C5" s="683"/>
      <c r="D5" s="683"/>
      <c r="E5" s="683"/>
      <c r="F5" s="683"/>
      <c r="G5" s="683"/>
      <c r="H5" s="683"/>
      <c r="I5" s="683"/>
      <c r="J5" s="683"/>
      <c r="K5" s="683"/>
      <c r="L5" s="683"/>
      <c r="M5" s="683"/>
    </row>
    <row r="6" spans="1:13">
      <c r="A6" s="274" t="s">
        <v>197</v>
      </c>
      <c r="B6" s="602">
        <v>1930630</v>
      </c>
      <c r="C6" s="662"/>
      <c r="D6" s="603"/>
      <c r="E6" s="604"/>
      <c r="F6" s="662"/>
      <c r="G6" s="662"/>
      <c r="H6" s="662"/>
      <c r="I6" s="662"/>
      <c r="J6" s="662"/>
      <c r="K6" s="662"/>
      <c r="L6" s="662"/>
      <c r="M6" s="662"/>
    </row>
    <row r="7" spans="1:13">
      <c r="A7" s="2" t="s">
        <v>198</v>
      </c>
      <c r="B7" s="606">
        <v>13906</v>
      </c>
      <c r="C7" s="662"/>
      <c r="D7" s="605"/>
      <c r="E7" s="604"/>
      <c r="F7" s="662"/>
      <c r="G7" s="662"/>
      <c r="H7" s="662"/>
      <c r="I7" s="662"/>
      <c r="J7" s="662"/>
      <c r="K7" s="662"/>
      <c r="L7" s="662"/>
      <c r="M7" s="662"/>
    </row>
    <row r="8" spans="1:13">
      <c r="A8" s="2" t="s">
        <v>199</v>
      </c>
      <c r="B8" s="644">
        <v>27968226</v>
      </c>
      <c r="C8" s="662"/>
      <c r="D8" s="605"/>
      <c r="E8" s="604"/>
      <c r="F8" s="662"/>
      <c r="G8" s="662"/>
      <c r="H8" s="662"/>
      <c r="I8" s="662"/>
      <c r="J8" s="662"/>
      <c r="K8" s="662"/>
      <c r="L8" s="662"/>
      <c r="M8" s="662"/>
    </row>
    <row r="9" spans="1:13">
      <c r="A9" s="2" t="s">
        <v>200</v>
      </c>
      <c r="B9" s="644">
        <v>12262</v>
      </c>
      <c r="C9" s="662"/>
      <c r="D9" s="605"/>
      <c r="E9" s="604"/>
      <c r="F9" s="662"/>
      <c r="G9" s="662"/>
      <c r="H9" s="662"/>
      <c r="I9" s="662"/>
      <c r="J9" s="662"/>
      <c r="K9" s="662"/>
      <c r="L9" s="662"/>
      <c r="M9" s="662"/>
    </row>
    <row r="10" spans="1:13">
      <c r="A10" s="163" t="s">
        <v>201</v>
      </c>
      <c r="B10" s="361">
        <v>0.26</v>
      </c>
      <c r="C10" s="662"/>
      <c r="D10" s="662"/>
      <c r="E10" s="600"/>
      <c r="F10" s="662"/>
      <c r="G10" s="662"/>
      <c r="H10" s="662"/>
      <c r="I10" s="662"/>
      <c r="J10" s="662"/>
      <c r="K10" s="662"/>
      <c r="L10" s="662"/>
      <c r="M10" s="662"/>
    </row>
    <row r="11" spans="1:13">
      <c r="A11" s="163" t="s">
        <v>202</v>
      </c>
      <c r="B11" s="361">
        <v>1.2</v>
      </c>
      <c r="C11" s="662"/>
      <c r="D11" s="662"/>
      <c r="E11" s="600"/>
      <c r="F11" s="662"/>
      <c r="G11" s="662"/>
      <c r="H11" s="662"/>
      <c r="I11" s="662"/>
      <c r="J11" s="662"/>
      <c r="K11" s="662"/>
      <c r="L11" s="662"/>
      <c r="M11" s="662"/>
    </row>
    <row r="12" spans="1:13">
      <c r="A12" s="2" t="s">
        <v>203</v>
      </c>
      <c r="B12" s="645">
        <f>359816.56/'ESA Table 2'!C71</f>
        <v>62.305897835497838</v>
      </c>
      <c r="C12" s="662"/>
      <c r="D12" s="662"/>
      <c r="E12" s="600"/>
      <c r="F12" s="662"/>
      <c r="G12" s="662"/>
      <c r="H12" s="662"/>
      <c r="I12" s="662"/>
      <c r="J12" s="662"/>
      <c r="K12" s="662"/>
      <c r="L12" s="662"/>
      <c r="M12" s="662"/>
    </row>
    <row r="13" spans="1:13">
      <c r="A13" s="2" t="s">
        <v>204</v>
      </c>
      <c r="B13" s="645">
        <f>5007326.53/'ESA Table 2'!C72</f>
        <v>221.16189788436907</v>
      </c>
      <c r="C13" s="12" t="s">
        <v>176</v>
      </c>
      <c r="D13" s="662"/>
      <c r="E13" s="600"/>
      <c r="F13" s="662"/>
      <c r="G13" s="662"/>
      <c r="H13" s="662"/>
      <c r="I13" s="662"/>
      <c r="J13" s="662"/>
      <c r="K13" s="662"/>
      <c r="L13" s="662"/>
      <c r="M13" s="662"/>
    </row>
    <row r="14" spans="1:13">
      <c r="A14" s="12"/>
      <c r="B14" s="662"/>
      <c r="C14" s="662"/>
      <c r="D14" s="662"/>
      <c r="E14" s="601"/>
      <c r="F14" s="662"/>
      <c r="G14" s="662"/>
      <c r="H14" s="662"/>
      <c r="I14" s="662"/>
      <c r="J14" s="662"/>
      <c r="K14" s="662"/>
      <c r="L14" s="662"/>
      <c r="M14" s="662"/>
    </row>
    <row r="15" spans="1:13" ht="13.5" thickBot="1">
      <c r="A15" s="12"/>
      <c r="B15" s="12"/>
      <c r="C15" s="662"/>
      <c r="D15" s="662"/>
      <c r="E15" s="601"/>
      <c r="F15" s="662"/>
      <c r="G15" s="662"/>
      <c r="H15" s="662"/>
      <c r="I15" s="662"/>
      <c r="J15" s="662"/>
      <c r="K15" s="662"/>
      <c r="L15" s="662"/>
      <c r="M15" s="662"/>
    </row>
    <row r="16" spans="1:13" ht="15" customHeight="1" thickBot="1">
      <c r="A16" s="729" t="s">
        <v>154</v>
      </c>
      <c r="B16" s="731"/>
      <c r="C16" s="662"/>
      <c r="D16" s="662"/>
      <c r="E16" s="662"/>
      <c r="F16" s="662"/>
      <c r="G16" s="662"/>
      <c r="H16" s="662"/>
      <c r="I16" s="662"/>
      <c r="J16" s="662"/>
      <c r="K16" s="662"/>
      <c r="L16" s="662"/>
      <c r="M16" s="662"/>
    </row>
    <row r="17" spans="1:5">
      <c r="A17" s="274" t="s">
        <v>197</v>
      </c>
      <c r="B17" s="275">
        <v>0</v>
      </c>
      <c r="C17" s="662"/>
      <c r="D17" s="662"/>
      <c r="E17" s="662"/>
    </row>
    <row r="18" spans="1:5">
      <c r="A18" s="2" t="s">
        <v>198</v>
      </c>
      <c r="B18" s="275">
        <v>0</v>
      </c>
      <c r="C18" s="662"/>
      <c r="D18" s="662"/>
      <c r="E18" s="662"/>
    </row>
    <row r="19" spans="1:5">
      <c r="A19" s="2" t="s">
        <v>199</v>
      </c>
      <c r="B19" s="275">
        <v>0</v>
      </c>
      <c r="C19" s="662"/>
      <c r="D19" s="662"/>
      <c r="E19" s="662"/>
    </row>
    <row r="20" spans="1:5">
      <c r="A20" s="2" t="s">
        <v>200</v>
      </c>
      <c r="B20" s="275">
        <v>0</v>
      </c>
      <c r="C20" s="662"/>
      <c r="D20" s="662"/>
      <c r="E20" s="662"/>
    </row>
    <row r="21" spans="1:5">
      <c r="A21" s="163" t="s">
        <v>201</v>
      </c>
      <c r="B21" s="361">
        <v>0</v>
      </c>
      <c r="C21" s="662"/>
      <c r="D21" s="662"/>
      <c r="E21" s="662"/>
    </row>
    <row r="22" spans="1:5">
      <c r="A22" s="163" t="s">
        <v>202</v>
      </c>
      <c r="B22" s="361">
        <v>0</v>
      </c>
      <c r="C22" s="662"/>
      <c r="D22" s="662"/>
      <c r="E22" s="662"/>
    </row>
    <row r="23" spans="1:5">
      <c r="A23" s="2" t="s">
        <v>205</v>
      </c>
      <c r="B23" s="361">
        <v>0</v>
      </c>
      <c r="C23" s="662"/>
      <c r="D23" s="662"/>
      <c r="E23" s="662"/>
    </row>
    <row r="24" spans="1:5">
      <c r="A24" s="2" t="s">
        <v>204</v>
      </c>
      <c r="B24" s="361">
        <v>0</v>
      </c>
      <c r="C24" s="662"/>
      <c r="D24" s="662"/>
      <c r="E24" s="662"/>
    </row>
    <row r="25" spans="1:5">
      <c r="A25" s="12"/>
      <c r="B25" s="12"/>
      <c r="C25" s="662"/>
      <c r="D25" s="662"/>
      <c r="E25" s="662"/>
    </row>
    <row r="26" spans="1:5" ht="13.5" thickBot="1">
      <c r="A26" s="12"/>
      <c r="B26" s="12"/>
      <c r="C26" s="662"/>
      <c r="D26" s="662"/>
      <c r="E26" s="662"/>
    </row>
    <row r="27" spans="1:5" ht="16.5" thickBot="1">
      <c r="A27" s="729" t="s">
        <v>206</v>
      </c>
      <c r="B27" s="731"/>
      <c r="C27" s="662"/>
      <c r="D27" s="662"/>
      <c r="E27" s="139"/>
    </row>
    <row r="28" spans="1:5">
      <c r="A28" s="274" t="s">
        <v>197</v>
      </c>
      <c r="B28" s="275">
        <v>0</v>
      </c>
      <c r="C28" s="662"/>
      <c r="D28" s="662"/>
      <c r="E28" s="662"/>
    </row>
    <row r="29" spans="1:5">
      <c r="A29" s="2" t="s">
        <v>198</v>
      </c>
      <c r="B29" s="275">
        <v>0</v>
      </c>
      <c r="C29" s="662"/>
      <c r="D29" s="662"/>
      <c r="E29" s="662"/>
    </row>
    <row r="30" spans="1:5">
      <c r="A30" s="2" t="s">
        <v>199</v>
      </c>
      <c r="B30" s="275">
        <v>0</v>
      </c>
      <c r="C30" s="662"/>
      <c r="D30" s="662"/>
      <c r="E30" s="662"/>
    </row>
    <row r="31" spans="1:5">
      <c r="A31" s="2" t="s">
        <v>200</v>
      </c>
      <c r="B31" s="275">
        <v>0</v>
      </c>
      <c r="C31" s="662"/>
      <c r="D31" s="662"/>
      <c r="E31" s="662"/>
    </row>
    <row r="32" spans="1:5">
      <c r="A32" s="163" t="s">
        <v>201</v>
      </c>
      <c r="B32" s="361">
        <v>0</v>
      </c>
      <c r="C32" s="662"/>
      <c r="D32" s="662"/>
      <c r="E32" s="662"/>
    </row>
    <row r="33" spans="1:7">
      <c r="A33" s="163" t="s">
        <v>202</v>
      </c>
      <c r="B33" s="361">
        <v>0</v>
      </c>
      <c r="C33" s="662"/>
      <c r="D33" s="662"/>
      <c r="E33" s="662"/>
      <c r="F33" s="662"/>
      <c r="G33" s="662"/>
    </row>
    <row r="34" spans="1:7">
      <c r="A34" s="2" t="s">
        <v>207</v>
      </c>
      <c r="B34" s="361">
        <v>0</v>
      </c>
      <c r="C34" s="662"/>
      <c r="D34" s="662"/>
      <c r="E34" s="662"/>
      <c r="F34" s="662"/>
      <c r="G34" s="662"/>
    </row>
    <row r="35" spans="1:7">
      <c r="A35" s="2" t="s">
        <v>208</v>
      </c>
      <c r="B35" s="361">
        <v>0</v>
      </c>
      <c r="C35" s="662"/>
      <c r="D35" s="662"/>
      <c r="E35" s="662"/>
      <c r="F35" s="662"/>
      <c r="G35" s="662"/>
    </row>
    <row r="36" spans="1:7">
      <c r="A36" s="12"/>
      <c r="B36" s="276"/>
      <c r="C36" s="662"/>
      <c r="D36" s="662"/>
      <c r="E36" s="662"/>
      <c r="F36" s="662"/>
      <c r="G36" s="662"/>
    </row>
    <row r="37" spans="1:7" ht="13.5" thickBot="1">
      <c r="A37" s="12"/>
      <c r="B37" s="276"/>
      <c r="C37" s="662"/>
      <c r="D37" s="662"/>
      <c r="E37" s="662"/>
      <c r="F37" s="662"/>
      <c r="G37" s="662"/>
    </row>
    <row r="38" spans="1:7" ht="16.5" thickBot="1">
      <c r="A38" s="729" t="s">
        <v>209</v>
      </c>
      <c r="B38" s="731"/>
      <c r="C38" s="662"/>
      <c r="D38" s="662"/>
      <c r="E38" s="662"/>
      <c r="F38" s="662"/>
      <c r="G38" s="662"/>
    </row>
    <row r="39" spans="1:7">
      <c r="A39" s="274" t="s">
        <v>197</v>
      </c>
      <c r="B39" s="275">
        <f>B28+B17+B6</f>
        <v>1930630</v>
      </c>
      <c r="C39" s="662"/>
      <c r="D39" s="662"/>
      <c r="E39" s="662"/>
      <c r="F39" s="662"/>
      <c r="G39" s="662"/>
    </row>
    <row r="40" spans="1:7" ht="16.5" customHeight="1">
      <c r="A40" s="2" t="s">
        <v>198</v>
      </c>
      <c r="B40" s="275">
        <f t="shared" ref="B40:B42" si="0">B29+B18+B7</f>
        <v>13906</v>
      </c>
      <c r="C40" s="662"/>
      <c r="D40" s="662"/>
      <c r="E40" s="662"/>
      <c r="F40" s="662"/>
      <c r="G40" s="662"/>
    </row>
    <row r="41" spans="1:7" ht="15" customHeight="1">
      <c r="A41" s="2" t="s">
        <v>199</v>
      </c>
      <c r="B41" s="275">
        <f t="shared" si="0"/>
        <v>27968226</v>
      </c>
      <c r="C41" s="662"/>
      <c r="D41" s="662"/>
      <c r="E41" s="662"/>
      <c r="F41" s="662"/>
      <c r="G41" s="662"/>
    </row>
    <row r="42" spans="1:7">
      <c r="A42" s="2" t="s">
        <v>200</v>
      </c>
      <c r="B42" s="275">
        <f t="shared" si="0"/>
        <v>12262</v>
      </c>
      <c r="C42" s="662"/>
      <c r="D42" s="662"/>
      <c r="E42" s="662"/>
      <c r="F42" s="662"/>
      <c r="G42" s="662"/>
    </row>
    <row r="43" spans="1:7">
      <c r="A43" s="163" t="s">
        <v>201</v>
      </c>
      <c r="B43" s="86">
        <f>B10</f>
        <v>0.26</v>
      </c>
      <c r="C43" s="662"/>
      <c r="D43" s="662"/>
      <c r="E43" s="662"/>
      <c r="F43" s="662"/>
      <c r="G43" s="662"/>
    </row>
    <row r="44" spans="1:7">
      <c r="A44" s="163" t="s">
        <v>202</v>
      </c>
      <c r="B44" s="86">
        <f>B11</f>
        <v>1.2</v>
      </c>
      <c r="C44" s="662"/>
      <c r="D44" s="662"/>
      <c r="E44" s="662"/>
      <c r="F44" s="662"/>
      <c r="G44" s="662"/>
    </row>
    <row r="45" spans="1:7">
      <c r="A45" s="2" t="s">
        <v>210</v>
      </c>
      <c r="B45" s="138">
        <f t="shared" ref="B45:B46" si="1">B34+B23+B12</f>
        <v>62.305897835497838</v>
      </c>
      <c r="C45" s="662"/>
      <c r="D45" s="662"/>
      <c r="E45" s="662"/>
      <c r="F45" s="662"/>
      <c r="G45" s="662"/>
    </row>
    <row r="46" spans="1:7">
      <c r="A46" s="2" t="s">
        <v>211</v>
      </c>
      <c r="B46" s="138">
        <f t="shared" si="1"/>
        <v>221.16189788436907</v>
      </c>
      <c r="C46" s="662"/>
      <c r="D46" s="662"/>
      <c r="E46" s="662"/>
      <c r="F46" s="662"/>
      <c r="G46" s="662"/>
    </row>
    <row r="48" spans="1:7" ht="12.75" customHeight="1">
      <c r="A48" s="735" t="s">
        <v>212</v>
      </c>
      <c r="B48" s="735"/>
      <c r="C48" s="674"/>
      <c r="D48" s="674"/>
      <c r="E48" s="674"/>
      <c r="F48" s="674"/>
      <c r="G48" s="674"/>
    </row>
    <row r="49" spans="1:1">
      <c r="A49" s="671"/>
    </row>
  </sheetData>
  <mergeCells count="8">
    <mergeCell ref="A48:B48"/>
    <mergeCell ref="A38:B38"/>
    <mergeCell ref="A1:B1"/>
    <mergeCell ref="A3:B3"/>
    <mergeCell ref="A2:B2"/>
    <mergeCell ref="A16:B16"/>
    <mergeCell ref="A27:B27"/>
    <mergeCell ref="A5:B5"/>
  </mergeCells>
  <printOptions horizontalCentered="1" verticalCentered="1" headings="1"/>
  <pageMargins left="0.25" right="0.25" top="0.5" bottom="0.5"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30"/>
  <sheetViews>
    <sheetView topLeftCell="A13" zoomScale="110" zoomScaleNormal="110" workbookViewId="0">
      <selection activeCell="I18" sqref="I18"/>
    </sheetView>
  </sheetViews>
  <sheetFormatPr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42578125" customWidth="1"/>
  </cols>
  <sheetData>
    <row r="1" spans="1:8" ht="24" customHeight="1">
      <c r="A1" s="762" t="s">
        <v>213</v>
      </c>
      <c r="B1" s="763"/>
      <c r="C1" s="763"/>
      <c r="D1" s="763"/>
      <c r="E1" s="763"/>
      <c r="F1" s="763"/>
      <c r="G1" s="764"/>
      <c r="H1" s="662"/>
    </row>
    <row r="2" spans="1:8" ht="15.75">
      <c r="A2" s="765" t="s">
        <v>20</v>
      </c>
      <c r="B2" s="766"/>
      <c r="C2" s="766"/>
      <c r="D2" s="766"/>
      <c r="E2" s="766"/>
      <c r="F2" s="766"/>
      <c r="G2" s="767"/>
      <c r="H2" s="662"/>
    </row>
    <row r="3" spans="1:8" ht="15.75">
      <c r="A3" s="768" t="s">
        <v>21</v>
      </c>
      <c r="B3" s="766"/>
      <c r="C3" s="766"/>
      <c r="D3" s="766"/>
      <c r="E3" s="766"/>
      <c r="F3" s="766"/>
      <c r="G3" s="767"/>
      <c r="H3" s="662"/>
    </row>
    <row r="4" spans="1:8" ht="16.5" thickBot="1">
      <c r="A4" s="675"/>
      <c r="B4" s="676"/>
      <c r="C4" s="676"/>
      <c r="D4" s="676"/>
      <c r="E4" s="676"/>
      <c r="F4" s="676"/>
      <c r="G4" s="676"/>
      <c r="H4" s="662"/>
    </row>
    <row r="5" spans="1:8" ht="16.5" thickBot="1">
      <c r="A5" s="279" t="s">
        <v>196</v>
      </c>
      <c r="B5" s="676"/>
      <c r="C5" s="676"/>
      <c r="D5" s="676"/>
      <c r="E5" s="676"/>
      <c r="F5" s="676"/>
      <c r="G5" s="676"/>
      <c r="H5" s="662"/>
    </row>
    <row r="6" spans="1:8" ht="13.5" thickBot="1">
      <c r="A6" s="136"/>
      <c r="B6" s="769" t="s">
        <v>214</v>
      </c>
      <c r="C6" s="769"/>
      <c r="D6" s="769"/>
      <c r="E6" s="769" t="s">
        <v>215</v>
      </c>
      <c r="F6" s="769"/>
      <c r="G6" s="770"/>
      <c r="H6" s="662"/>
    </row>
    <row r="7" spans="1:8">
      <c r="A7" s="137" t="s">
        <v>216</v>
      </c>
      <c r="B7" s="670" t="s">
        <v>217</v>
      </c>
      <c r="C7" s="670" t="s">
        <v>218</v>
      </c>
      <c r="D7" s="670" t="s">
        <v>18</v>
      </c>
      <c r="E7" s="670" t="s">
        <v>219</v>
      </c>
      <c r="F7" s="670" t="s">
        <v>218</v>
      </c>
      <c r="G7" s="670" t="s">
        <v>18</v>
      </c>
      <c r="H7" s="662"/>
    </row>
    <row r="8" spans="1:8">
      <c r="A8" s="117" t="s">
        <v>220</v>
      </c>
      <c r="B8" s="657">
        <v>0</v>
      </c>
      <c r="C8" s="658">
        <v>19168</v>
      </c>
      <c r="D8" s="93">
        <f>SUM(B8:C8)</f>
        <v>19168</v>
      </c>
      <c r="E8" s="657">
        <v>0</v>
      </c>
      <c r="F8" s="658">
        <v>138</v>
      </c>
      <c r="G8" s="93">
        <f t="shared" ref="G8" si="0">SUM(E8:F8)</f>
        <v>138</v>
      </c>
      <c r="H8" s="662"/>
    </row>
    <row r="9" spans="1:8">
      <c r="A9" s="118" t="s">
        <v>221</v>
      </c>
      <c r="B9" s="659">
        <v>7819</v>
      </c>
      <c r="C9" s="659">
        <v>292205</v>
      </c>
      <c r="D9" s="114">
        <f>SUM(B9:C9)</f>
        <v>300024</v>
      </c>
      <c r="E9" s="659">
        <v>85</v>
      </c>
      <c r="F9" s="659">
        <v>5552</v>
      </c>
      <c r="G9" s="114">
        <f t="shared" ref="G9:G10" si="1">SUM(E9:F9)</f>
        <v>5637</v>
      </c>
      <c r="H9" s="662"/>
    </row>
    <row r="10" spans="1:8">
      <c r="A10" s="112" t="s">
        <v>18</v>
      </c>
      <c r="B10" s="111">
        <f>SUM(B8:B9)</f>
        <v>7819</v>
      </c>
      <c r="C10" s="111">
        <f>SUM(C8:C9)</f>
        <v>311373</v>
      </c>
      <c r="D10" s="111">
        <f>SUM(D8:D9)</f>
        <v>319192</v>
      </c>
      <c r="E10" s="111">
        <f>SUM(E8:E9)</f>
        <v>85</v>
      </c>
      <c r="F10" s="111">
        <f>SUM(F8:F9)</f>
        <v>5690</v>
      </c>
      <c r="G10" s="111">
        <f t="shared" si="1"/>
        <v>5775</v>
      </c>
      <c r="H10" s="186" t="s">
        <v>176</v>
      </c>
    </row>
    <row r="11" spans="1:8">
      <c r="A11" s="12"/>
      <c r="B11" s="12"/>
      <c r="C11" s="12"/>
      <c r="D11" s="12"/>
      <c r="E11" s="12"/>
      <c r="F11" s="12"/>
      <c r="G11" s="12"/>
      <c r="H11" s="662"/>
    </row>
    <row r="12" spans="1:8" ht="17.25" customHeight="1" thickBot="1">
      <c r="A12" s="705"/>
      <c r="B12" s="705"/>
      <c r="C12" s="705"/>
      <c r="D12" s="705"/>
      <c r="E12" s="705"/>
      <c r="F12" s="705"/>
      <c r="G12" s="705"/>
      <c r="H12" s="662"/>
    </row>
    <row r="13" spans="1:8" ht="16.5" thickBot="1">
      <c r="A13" s="759" t="s">
        <v>154</v>
      </c>
      <c r="B13" s="760"/>
      <c r="C13" s="761"/>
      <c r="D13" s="277"/>
      <c r="E13" s="676"/>
      <c r="F13" s="676"/>
      <c r="G13" s="676"/>
      <c r="H13" s="662"/>
    </row>
    <row r="14" spans="1:8" ht="13.5" thickBot="1">
      <c r="A14" s="278"/>
      <c r="B14" s="769"/>
      <c r="C14" s="769"/>
      <c r="D14" s="769"/>
      <c r="E14" s="769" t="s">
        <v>215</v>
      </c>
      <c r="F14" s="769"/>
      <c r="G14" s="770"/>
      <c r="H14" s="662"/>
    </row>
    <row r="15" spans="1:8">
      <c r="A15" s="137" t="s">
        <v>216</v>
      </c>
      <c r="B15" s="670"/>
      <c r="C15" s="670"/>
      <c r="D15" s="670"/>
      <c r="E15" s="670" t="s">
        <v>219</v>
      </c>
      <c r="F15" s="670" t="s">
        <v>218</v>
      </c>
      <c r="G15" s="670" t="s">
        <v>18</v>
      </c>
      <c r="H15" s="662"/>
    </row>
    <row r="16" spans="1:8">
      <c r="A16" s="117" t="s">
        <v>176</v>
      </c>
      <c r="B16" s="92"/>
      <c r="C16" s="92"/>
      <c r="D16" s="93"/>
      <c r="E16" s="92"/>
      <c r="F16" s="92"/>
      <c r="G16" s="93">
        <f>SUM(E16:F16)</f>
        <v>0</v>
      </c>
      <c r="H16" s="662"/>
    </row>
    <row r="17" spans="1:7" ht="13.5" thickBot="1">
      <c r="A17" s="118" t="s">
        <v>176</v>
      </c>
      <c r="B17" s="113"/>
      <c r="C17" s="113"/>
      <c r="D17" s="114"/>
      <c r="E17" s="113"/>
      <c r="F17" s="113"/>
      <c r="G17" s="114">
        <f t="shared" ref="G17:G18" si="2">SUM(E17:F17)</f>
        <v>0</v>
      </c>
    </row>
    <row r="18" spans="1:7">
      <c r="A18" s="112" t="s">
        <v>18</v>
      </c>
      <c r="B18" s="111"/>
      <c r="C18" s="111"/>
      <c r="D18" s="111"/>
      <c r="E18" s="111">
        <f>SUM(E16:E17)</f>
        <v>0</v>
      </c>
      <c r="F18" s="111">
        <f>SUM(F16:F17)</f>
        <v>0</v>
      </c>
      <c r="G18" s="111">
        <f t="shared" si="2"/>
        <v>0</v>
      </c>
    </row>
    <row r="19" spans="1:7">
      <c r="A19" s="12"/>
      <c r="B19" s="12"/>
      <c r="C19" s="12"/>
      <c r="D19" s="12"/>
      <c r="E19" s="12"/>
      <c r="F19" s="12"/>
      <c r="G19" s="12"/>
    </row>
    <row r="20" spans="1:7" ht="13.5" thickBot="1">
      <c r="A20" s="12"/>
      <c r="B20" s="12"/>
      <c r="C20" s="12"/>
      <c r="D20" s="12"/>
      <c r="E20" s="12"/>
      <c r="F20" s="12"/>
      <c r="G20" s="12"/>
    </row>
    <row r="21" spans="1:7" ht="16.5" thickBot="1">
      <c r="A21" s="759" t="s">
        <v>206</v>
      </c>
      <c r="B21" s="760"/>
      <c r="C21" s="760"/>
      <c r="D21" s="761"/>
      <c r="E21" s="277"/>
      <c r="F21" s="676"/>
      <c r="G21" s="676"/>
    </row>
    <row r="22" spans="1:7" ht="13.5" thickBot="1">
      <c r="A22" s="136"/>
      <c r="B22" s="769"/>
      <c r="C22" s="769"/>
      <c r="D22" s="769"/>
      <c r="E22" s="769" t="s">
        <v>222</v>
      </c>
      <c r="F22" s="769"/>
      <c r="G22" s="770"/>
    </row>
    <row r="23" spans="1:7">
      <c r="A23" s="137" t="s">
        <v>216</v>
      </c>
      <c r="B23" s="670"/>
      <c r="C23" s="670"/>
      <c r="D23" s="670"/>
      <c r="E23" s="670" t="s">
        <v>219</v>
      </c>
      <c r="F23" s="670" t="s">
        <v>218</v>
      </c>
      <c r="G23" s="670" t="s">
        <v>18</v>
      </c>
    </row>
    <row r="24" spans="1:7">
      <c r="A24" s="117" t="s">
        <v>176</v>
      </c>
      <c r="B24" s="92"/>
      <c r="C24" s="92"/>
      <c r="D24" s="93"/>
      <c r="E24" s="92"/>
      <c r="F24" s="92"/>
      <c r="G24" s="93">
        <f>SUM(E24:F24)</f>
        <v>0</v>
      </c>
    </row>
    <row r="25" spans="1:7" ht="13.5" thickBot="1">
      <c r="A25" s="118" t="s">
        <v>176</v>
      </c>
      <c r="B25" s="113"/>
      <c r="C25" s="113"/>
      <c r="D25" s="114"/>
      <c r="E25" s="113"/>
      <c r="F25" s="113"/>
      <c r="G25" s="114">
        <f t="shared" ref="G25:G26" si="3">SUM(E25:F25)</f>
        <v>0</v>
      </c>
    </row>
    <row r="26" spans="1:7">
      <c r="A26" s="112" t="s">
        <v>18</v>
      </c>
      <c r="B26" s="111"/>
      <c r="C26" s="111"/>
      <c r="D26" s="111"/>
      <c r="E26" s="111">
        <f>SUM(E24:E25)</f>
        <v>0</v>
      </c>
      <c r="F26" s="111">
        <f>SUM(F24:F25)</f>
        <v>0</v>
      </c>
      <c r="G26" s="111">
        <f t="shared" si="3"/>
        <v>0</v>
      </c>
    </row>
    <row r="27" spans="1:7">
      <c r="A27" s="12"/>
      <c r="B27" s="12"/>
      <c r="C27" s="12"/>
      <c r="D27" s="12"/>
      <c r="E27" s="12"/>
      <c r="F27" s="12"/>
      <c r="G27" s="12"/>
    </row>
    <row r="28" spans="1:7" ht="36.75" customHeight="1">
      <c r="A28" s="771" t="s">
        <v>223</v>
      </c>
      <c r="B28" s="771"/>
      <c r="C28" s="771"/>
      <c r="D28" s="771"/>
      <c r="E28" s="771"/>
      <c r="F28" s="771"/>
      <c r="G28" s="771"/>
    </row>
    <row r="29" spans="1:7" ht="30" customHeight="1">
      <c r="A29" s="771" t="s">
        <v>224</v>
      </c>
      <c r="B29" s="771"/>
      <c r="C29" s="771"/>
      <c r="D29" s="771"/>
      <c r="E29" s="771"/>
      <c r="F29" s="771"/>
      <c r="G29" s="771"/>
    </row>
    <row r="30" spans="1:7">
      <c r="A30" s="12"/>
      <c r="B30" s="12"/>
      <c r="C30" s="12"/>
      <c r="D30" s="12"/>
      <c r="E30" s="12"/>
      <c r="F30" s="12"/>
      <c r="G30" s="12"/>
    </row>
  </sheetData>
  <mergeCells count="14">
    <mergeCell ref="A28:G28"/>
    <mergeCell ref="A29:G29"/>
    <mergeCell ref="B14:D14"/>
    <mergeCell ref="E14:G14"/>
    <mergeCell ref="B22:D22"/>
    <mergeCell ref="E22:G22"/>
    <mergeCell ref="A21:D21"/>
    <mergeCell ref="A13:C13"/>
    <mergeCell ref="A12:G12"/>
    <mergeCell ref="A1:G1"/>
    <mergeCell ref="A2:G2"/>
    <mergeCell ref="A3:G3"/>
    <mergeCell ref="B6:D6"/>
    <mergeCell ref="E6:G6"/>
  </mergeCells>
  <printOptions horizontalCentered="1" verticalCentered="1" headings="1"/>
  <pageMargins left="0.25" right="0.25" top="0.5" bottom="0.5" header="0.5" footer="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3"/>
  <sheetViews>
    <sheetView zoomScale="130" zoomScaleNormal="130" workbookViewId="0">
      <selection activeCell="K7" sqref="K7"/>
    </sheetView>
  </sheetViews>
  <sheetFormatPr defaultRowHeight="12.75"/>
  <cols>
    <col min="1" max="1" width="12.42578125" customWidth="1"/>
    <col min="2" max="2" width="16.42578125" customWidth="1"/>
    <col min="3" max="3" width="12.42578125" customWidth="1"/>
    <col min="4" max="4" width="15.5703125" customWidth="1"/>
    <col min="5" max="5" width="12.42578125" customWidth="1"/>
    <col min="6" max="6" width="10.5703125" bestFit="1" customWidth="1"/>
    <col min="7" max="7" width="14.5703125" bestFit="1" customWidth="1"/>
    <col min="8" max="8" width="14.5703125" customWidth="1"/>
  </cols>
  <sheetData>
    <row r="1" spans="1:8" ht="15.75">
      <c r="A1" s="772" t="s">
        <v>225</v>
      </c>
      <c r="B1" s="773"/>
      <c r="C1" s="773"/>
      <c r="D1" s="773"/>
      <c r="E1" s="773"/>
      <c r="F1" s="773"/>
      <c r="G1" s="773"/>
      <c r="H1" s="773"/>
    </row>
    <row r="2" spans="1:8" ht="13.5">
      <c r="A2" s="764" t="s">
        <v>20</v>
      </c>
      <c r="B2" s="774"/>
      <c r="C2" s="774"/>
      <c r="D2" s="774"/>
      <c r="E2" s="774"/>
      <c r="F2" s="774"/>
      <c r="G2" s="774"/>
      <c r="H2" s="774"/>
    </row>
    <row r="3" spans="1:8" ht="15.75">
      <c r="A3" s="775" t="s">
        <v>21</v>
      </c>
      <c r="B3" s="776"/>
      <c r="C3" s="776"/>
      <c r="D3" s="776"/>
      <c r="E3" s="776"/>
      <c r="F3" s="776"/>
      <c r="G3" s="776"/>
      <c r="H3" s="776"/>
    </row>
    <row r="4" spans="1:8" ht="16.5" thickBot="1">
      <c r="A4" s="135"/>
      <c r="B4" s="679"/>
      <c r="C4" s="679"/>
      <c r="D4" s="187" t="s">
        <v>226</v>
      </c>
      <c r="E4" s="679"/>
      <c r="F4" s="679"/>
      <c r="G4" s="679"/>
      <c r="H4" s="679"/>
    </row>
    <row r="5" spans="1:8" ht="16.5" thickBot="1">
      <c r="A5" s="777" t="s">
        <v>196</v>
      </c>
      <c r="B5" s="778"/>
      <c r="C5" s="280"/>
      <c r="D5" s="281" t="s">
        <v>176</v>
      </c>
      <c r="E5" s="281"/>
      <c r="F5" s="280"/>
      <c r="G5" s="280"/>
      <c r="H5" s="280"/>
    </row>
    <row r="6" spans="1:8" ht="16.5" thickBot="1">
      <c r="A6" s="134"/>
      <c r="B6" s="729" t="s">
        <v>227</v>
      </c>
      <c r="C6" s="730"/>
      <c r="D6" s="730"/>
      <c r="E6" s="730"/>
      <c r="F6" s="730"/>
      <c r="G6" s="730"/>
      <c r="H6" s="731"/>
    </row>
    <row r="7" spans="1:8" ht="63.75">
      <c r="A7" s="133" t="s">
        <v>216</v>
      </c>
      <c r="B7" s="522" t="s">
        <v>228</v>
      </c>
      <c r="C7" s="522" t="s">
        <v>229</v>
      </c>
      <c r="D7" s="522" t="s">
        <v>230</v>
      </c>
      <c r="E7" s="522" t="s">
        <v>231</v>
      </c>
      <c r="F7" s="522" t="s">
        <v>232</v>
      </c>
      <c r="G7" s="522" t="s">
        <v>233</v>
      </c>
      <c r="H7" s="523" t="s">
        <v>234</v>
      </c>
    </row>
    <row r="8" spans="1:8">
      <c r="A8" s="163" t="s">
        <v>221</v>
      </c>
      <c r="B8" s="110">
        <v>32337</v>
      </c>
      <c r="C8" s="110">
        <v>21307</v>
      </c>
      <c r="D8" s="110">
        <v>94</v>
      </c>
      <c r="E8" s="110">
        <v>0</v>
      </c>
      <c r="F8" s="110">
        <v>5048</v>
      </c>
      <c r="G8" s="646">
        <v>920</v>
      </c>
      <c r="H8" s="647">
        <v>574</v>
      </c>
    </row>
    <row r="9" spans="1:8">
      <c r="A9" s="163" t="s">
        <v>220</v>
      </c>
      <c r="B9" s="110">
        <v>658</v>
      </c>
      <c r="C9" s="110">
        <v>2884</v>
      </c>
      <c r="D9" s="110">
        <v>3</v>
      </c>
      <c r="E9" s="110">
        <v>0</v>
      </c>
      <c r="F9" s="92">
        <v>217</v>
      </c>
      <c r="G9" s="646">
        <v>3</v>
      </c>
      <c r="H9" s="647">
        <v>43</v>
      </c>
    </row>
    <row r="10" spans="1:8" ht="13.5" thickBot="1">
      <c r="A10" s="132" t="s">
        <v>18</v>
      </c>
      <c r="B10" s="114">
        <f>SUM(B8:B9)</f>
        <v>32995</v>
      </c>
      <c r="C10" s="114">
        <f t="shared" ref="C10:H10" si="0">SUM(C8:C9)</f>
        <v>24191</v>
      </c>
      <c r="D10" s="114">
        <f t="shared" si="0"/>
        <v>97</v>
      </c>
      <c r="E10" s="114">
        <f t="shared" si="0"/>
        <v>0</v>
      </c>
      <c r="F10" s="114">
        <f t="shared" si="0"/>
        <v>5265</v>
      </c>
      <c r="G10" s="114">
        <f t="shared" si="0"/>
        <v>923</v>
      </c>
      <c r="H10" s="131">
        <f t="shared" si="0"/>
        <v>617</v>
      </c>
    </row>
    <row r="12" spans="1:8" ht="30" customHeight="1">
      <c r="A12" s="771" t="s">
        <v>224</v>
      </c>
      <c r="B12" s="771"/>
      <c r="C12" s="771"/>
      <c r="D12" s="771"/>
      <c r="E12" s="771"/>
      <c r="F12" s="771"/>
      <c r="G12" s="771"/>
      <c r="H12" s="771"/>
    </row>
    <row r="13" spans="1:8">
      <c r="A13" s="12"/>
      <c r="B13" s="662"/>
      <c r="C13" s="662"/>
      <c r="D13" s="662"/>
      <c r="E13" s="662"/>
      <c r="F13" s="662"/>
      <c r="G13" s="662"/>
      <c r="H13" s="662"/>
    </row>
  </sheetData>
  <mergeCells count="6">
    <mergeCell ref="A12:H12"/>
    <mergeCell ref="B6:H6"/>
    <mergeCell ref="A1:H1"/>
    <mergeCell ref="A2:H2"/>
    <mergeCell ref="A3:H3"/>
    <mergeCell ref="A5:B5"/>
  </mergeCells>
  <printOptions horizontalCentered="1" verticalCentered="1"/>
  <pageMargins left="0.25" right="0.25" top="0.5" bottom="0.5" header="0.5" footer="0.5"/>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213"/>
  <sheetViews>
    <sheetView topLeftCell="A53" zoomScale="110" zoomScaleNormal="110" workbookViewId="0">
      <selection activeCell="J73" sqref="J73"/>
    </sheetView>
  </sheetViews>
  <sheetFormatPr defaultRowHeight="12.75"/>
  <cols>
    <col min="1" max="1" width="10.5703125" customWidth="1"/>
    <col min="2" max="2" width="11.5703125" customWidth="1"/>
    <col min="3" max="3" width="9.5703125" customWidth="1"/>
    <col min="4" max="4" width="10.5703125" customWidth="1"/>
    <col min="5" max="5" width="6.5703125" customWidth="1"/>
    <col min="6" max="6" width="11.42578125" customWidth="1"/>
    <col min="7" max="9" width="6.5703125" customWidth="1"/>
    <col min="10" max="10" width="11.5703125" customWidth="1"/>
    <col min="11" max="11" width="6.5703125" customWidth="1"/>
    <col min="12" max="12" width="10.42578125" customWidth="1"/>
    <col min="13" max="13" width="6.5703125" customWidth="1"/>
    <col min="14" max="14" width="11.5703125" customWidth="1"/>
    <col min="15" max="15" width="15.5703125" customWidth="1"/>
    <col min="16" max="16" width="10.5703125" customWidth="1"/>
    <col min="17" max="17" width="6.5703125" customWidth="1"/>
    <col min="19" max="19" width="10.42578125" bestFit="1" customWidth="1"/>
  </cols>
  <sheetData>
    <row r="1" spans="1:17" ht="15.75">
      <c r="A1" s="732" t="s">
        <v>235</v>
      </c>
      <c r="B1" s="732"/>
      <c r="C1" s="732"/>
      <c r="D1" s="732"/>
      <c r="E1" s="732"/>
      <c r="F1" s="732"/>
      <c r="G1" s="732"/>
      <c r="H1" s="732"/>
      <c r="I1" s="732"/>
      <c r="J1" s="732"/>
      <c r="K1" s="732"/>
      <c r="L1" s="732"/>
      <c r="M1" s="732"/>
      <c r="N1" s="732"/>
      <c r="O1" s="732"/>
      <c r="P1" s="732"/>
      <c r="Q1" s="732"/>
    </row>
    <row r="2" spans="1:17" ht="15.75">
      <c r="A2" s="732" t="s">
        <v>20</v>
      </c>
      <c r="B2" s="785"/>
      <c r="C2" s="785"/>
      <c r="D2" s="785"/>
      <c r="E2" s="785"/>
      <c r="F2" s="785"/>
      <c r="G2" s="785"/>
      <c r="H2" s="785"/>
      <c r="I2" s="785"/>
      <c r="J2" s="785"/>
      <c r="K2" s="785"/>
      <c r="L2" s="785"/>
      <c r="M2" s="785"/>
      <c r="N2" s="785"/>
      <c r="O2" s="785"/>
      <c r="P2" s="785"/>
      <c r="Q2" s="785"/>
    </row>
    <row r="3" spans="1:17" ht="16.5" thickBot="1">
      <c r="A3" s="757" t="s">
        <v>21</v>
      </c>
      <c r="B3" s="786"/>
      <c r="C3" s="786"/>
      <c r="D3" s="786"/>
      <c r="E3" s="786"/>
      <c r="F3" s="786"/>
      <c r="G3" s="786"/>
      <c r="H3" s="786"/>
      <c r="I3" s="786"/>
      <c r="J3" s="786"/>
      <c r="K3" s="786"/>
      <c r="L3" s="786"/>
      <c r="M3" s="786"/>
      <c r="N3" s="786"/>
      <c r="O3" s="786"/>
      <c r="P3" s="786"/>
      <c r="Q3" s="786"/>
    </row>
    <row r="4" spans="1:17" ht="16.5" thickBot="1">
      <c r="A4" s="759" t="s">
        <v>196</v>
      </c>
      <c r="B4" s="790"/>
      <c r="C4" s="282"/>
      <c r="D4" s="282"/>
      <c r="E4" s="282"/>
      <c r="F4" s="282"/>
      <c r="G4" s="282"/>
      <c r="H4" s="282"/>
      <c r="I4" s="282"/>
      <c r="J4" s="282"/>
      <c r="K4" s="282"/>
      <c r="L4" s="282"/>
      <c r="M4" s="282"/>
      <c r="N4" s="282"/>
      <c r="O4" s="282"/>
      <c r="P4" s="282"/>
      <c r="Q4" s="282"/>
    </row>
    <row r="5" spans="1:17">
      <c r="A5" s="779" t="s">
        <v>236</v>
      </c>
      <c r="B5" s="783" t="s">
        <v>237</v>
      </c>
      <c r="C5" s="783"/>
      <c r="D5" s="783"/>
      <c r="E5" s="784"/>
      <c r="F5" s="783" t="s">
        <v>238</v>
      </c>
      <c r="G5" s="783"/>
      <c r="H5" s="783"/>
      <c r="I5" s="783"/>
      <c r="J5" s="783" t="s">
        <v>239</v>
      </c>
      <c r="K5" s="783"/>
      <c r="L5" s="783"/>
      <c r="M5" s="783"/>
      <c r="N5" s="783" t="s">
        <v>18</v>
      </c>
      <c r="O5" s="783"/>
      <c r="P5" s="783"/>
      <c r="Q5" s="783"/>
    </row>
    <row r="6" spans="1:17" ht="36" customHeight="1">
      <c r="A6" s="780"/>
      <c r="B6" s="782" t="s">
        <v>240</v>
      </c>
      <c r="C6" s="783" t="s">
        <v>241</v>
      </c>
      <c r="D6" s="783"/>
      <c r="E6" s="783"/>
      <c r="F6" s="782" t="s">
        <v>240</v>
      </c>
      <c r="G6" s="783" t="s">
        <v>241</v>
      </c>
      <c r="H6" s="783"/>
      <c r="I6" s="783"/>
      <c r="J6" s="782" t="s">
        <v>240</v>
      </c>
      <c r="K6" s="783" t="s">
        <v>241</v>
      </c>
      <c r="L6" s="783"/>
      <c r="M6" s="783"/>
      <c r="N6" s="782" t="s">
        <v>240</v>
      </c>
      <c r="O6" s="783" t="s">
        <v>241</v>
      </c>
      <c r="P6" s="783"/>
      <c r="Q6" s="783"/>
    </row>
    <row r="7" spans="1:17" ht="16.5" customHeight="1">
      <c r="A7" s="781"/>
      <c r="B7" s="782"/>
      <c r="C7" s="681" t="s">
        <v>242</v>
      </c>
      <c r="D7" s="681" t="s">
        <v>243</v>
      </c>
      <c r="E7" s="681" t="s">
        <v>244</v>
      </c>
      <c r="F7" s="782"/>
      <c r="G7" s="681" t="s">
        <v>242</v>
      </c>
      <c r="H7" s="681" t="s">
        <v>243</v>
      </c>
      <c r="I7" s="681" t="s">
        <v>244</v>
      </c>
      <c r="J7" s="782"/>
      <c r="K7" s="681" t="s">
        <v>242</v>
      </c>
      <c r="L7" s="681" t="s">
        <v>243</v>
      </c>
      <c r="M7" s="681" t="s">
        <v>244</v>
      </c>
      <c r="N7" s="782"/>
      <c r="O7" s="681" t="s">
        <v>242</v>
      </c>
      <c r="P7" s="681" t="s">
        <v>243</v>
      </c>
      <c r="Q7" s="681" t="s">
        <v>244</v>
      </c>
    </row>
    <row r="8" spans="1:17">
      <c r="A8" s="2" t="s">
        <v>245</v>
      </c>
      <c r="B8" s="219">
        <v>73</v>
      </c>
      <c r="C8" s="219">
        <v>48.326599999994599</v>
      </c>
      <c r="D8" s="219">
        <v>100119.72599999901</v>
      </c>
      <c r="E8" s="219">
        <v>80.327600000000203</v>
      </c>
      <c r="F8" s="219">
        <v>0</v>
      </c>
      <c r="G8" s="219">
        <v>0</v>
      </c>
      <c r="H8" s="219">
        <v>0</v>
      </c>
      <c r="I8" s="219">
        <v>0</v>
      </c>
      <c r="J8" s="219">
        <v>8</v>
      </c>
      <c r="K8" s="219">
        <v>0</v>
      </c>
      <c r="L8" s="219">
        <v>12501.28</v>
      </c>
      <c r="M8" s="219">
        <v>8.6796000000000006</v>
      </c>
      <c r="N8" s="219">
        <f t="shared" ref="N8:Q12" si="0">B8+J8</f>
        <v>81</v>
      </c>
      <c r="O8" s="219">
        <f t="shared" si="0"/>
        <v>48.326599999994599</v>
      </c>
      <c r="P8" s="219">
        <f t="shared" si="0"/>
        <v>112621.005999999</v>
      </c>
      <c r="Q8" s="219">
        <f t="shared" si="0"/>
        <v>89.007200000000211</v>
      </c>
    </row>
    <row r="9" spans="1:17">
      <c r="A9" s="2" t="s">
        <v>246</v>
      </c>
      <c r="B9" s="219">
        <v>566</v>
      </c>
      <c r="C9" s="219">
        <v>2461</v>
      </c>
      <c r="D9" s="219">
        <v>287557.58899999998</v>
      </c>
      <c r="E9" s="219">
        <v>269.32821999999697</v>
      </c>
      <c r="F9" s="219"/>
      <c r="G9" s="219"/>
      <c r="H9" s="219"/>
      <c r="I9" s="219"/>
      <c r="J9" s="219">
        <v>130</v>
      </c>
      <c r="K9" s="219">
        <v>0</v>
      </c>
      <c r="L9" s="219">
        <v>36657.991000000096</v>
      </c>
      <c r="M9" s="219">
        <v>18.965160000000001</v>
      </c>
      <c r="N9" s="219">
        <f t="shared" si="0"/>
        <v>696</v>
      </c>
      <c r="O9" s="219">
        <f t="shared" si="0"/>
        <v>2461</v>
      </c>
      <c r="P9" s="219">
        <f t="shared" ref="P9:P11" si="1">D9+L9</f>
        <v>324215.58000000007</v>
      </c>
      <c r="Q9" s="219">
        <f t="shared" ref="Q9:Q12" si="2">E9+M9</f>
        <v>288.293379999997</v>
      </c>
    </row>
    <row r="10" spans="1:17">
      <c r="A10" s="2" t="s">
        <v>247</v>
      </c>
      <c r="B10" s="219">
        <v>1514</v>
      </c>
      <c r="C10" s="219">
        <v>2051.97860000013</v>
      </c>
      <c r="D10" s="219">
        <v>373539.23399999598</v>
      </c>
      <c r="E10" s="219">
        <v>242.91294000000499</v>
      </c>
      <c r="F10" s="219"/>
      <c r="G10" s="219"/>
      <c r="H10" s="219"/>
      <c r="I10" s="219"/>
      <c r="J10" s="219">
        <v>156</v>
      </c>
      <c r="K10" s="219">
        <v>0</v>
      </c>
      <c r="L10" s="219">
        <v>38547.648000000103</v>
      </c>
      <c r="M10" s="219">
        <v>16.875440000000101</v>
      </c>
      <c r="N10" s="219">
        <f t="shared" si="0"/>
        <v>1670</v>
      </c>
      <c r="O10" s="219">
        <f t="shared" si="0"/>
        <v>2051.97860000013</v>
      </c>
      <c r="P10" s="219">
        <f t="shared" si="1"/>
        <v>412086.88199999608</v>
      </c>
      <c r="Q10" s="219">
        <f t="shared" si="2"/>
        <v>259.78838000000508</v>
      </c>
    </row>
    <row r="11" spans="1:17">
      <c r="A11" s="2" t="s">
        <v>248</v>
      </c>
      <c r="B11" s="219">
        <v>902</v>
      </c>
      <c r="C11" s="219">
        <v>2187.8320000000299</v>
      </c>
      <c r="D11" s="219">
        <v>368271.57099999901</v>
      </c>
      <c r="E11" s="219">
        <v>238.313299999999</v>
      </c>
      <c r="F11" s="219"/>
      <c r="G11" s="219"/>
      <c r="H11" s="219"/>
      <c r="I11" s="219"/>
      <c r="J11" s="219">
        <v>32</v>
      </c>
      <c r="K11" s="219">
        <v>0</v>
      </c>
      <c r="L11" s="219">
        <v>17936.743999999999</v>
      </c>
      <c r="M11" s="219">
        <v>4.8769400000000003</v>
      </c>
      <c r="N11" s="219">
        <f t="shared" si="0"/>
        <v>934</v>
      </c>
      <c r="O11" s="219">
        <f t="shared" si="0"/>
        <v>2187.8320000000299</v>
      </c>
      <c r="P11" s="219">
        <f t="shared" si="1"/>
        <v>386208.31499999901</v>
      </c>
      <c r="Q11" s="219">
        <f t="shared" si="2"/>
        <v>243.19023999999899</v>
      </c>
    </row>
    <row r="12" spans="1:17">
      <c r="A12" s="2" t="s">
        <v>249</v>
      </c>
      <c r="B12" s="219">
        <v>1782</v>
      </c>
      <c r="C12" s="219">
        <v>3600</v>
      </c>
      <c r="D12" s="219">
        <v>458962</v>
      </c>
      <c r="E12" s="219">
        <v>296.11123999999199</v>
      </c>
      <c r="F12" s="219"/>
      <c r="G12" s="219"/>
      <c r="H12" s="219"/>
      <c r="I12" s="219"/>
      <c r="J12" s="219">
        <v>52</v>
      </c>
      <c r="K12" s="219">
        <v>0</v>
      </c>
      <c r="L12" s="219">
        <v>27801</v>
      </c>
      <c r="M12" s="219">
        <v>8.8639600000000094</v>
      </c>
      <c r="N12" s="219">
        <f t="shared" si="0"/>
        <v>1834</v>
      </c>
      <c r="O12" s="219">
        <v>3600</v>
      </c>
      <c r="P12" s="219">
        <f>D12+L12</f>
        <v>486763</v>
      </c>
      <c r="Q12" s="219">
        <f t="shared" si="2"/>
        <v>304.97519999999201</v>
      </c>
    </row>
    <row r="13" spans="1:17">
      <c r="A13" s="2" t="s">
        <v>250</v>
      </c>
      <c r="B13" s="219">
        <v>543</v>
      </c>
      <c r="C13" s="219">
        <v>3557</v>
      </c>
      <c r="D13" s="219">
        <v>198465</v>
      </c>
      <c r="E13" s="219">
        <v>153.30000000000001</v>
      </c>
      <c r="F13" s="219"/>
      <c r="G13" s="219"/>
      <c r="H13" s="219"/>
      <c r="I13" s="219"/>
      <c r="J13" s="219">
        <v>17</v>
      </c>
      <c r="K13" s="219">
        <v>0</v>
      </c>
      <c r="L13" s="219">
        <v>10270</v>
      </c>
      <c r="M13" s="219">
        <v>7.3</v>
      </c>
      <c r="N13" s="219">
        <f t="shared" ref="N13:N15" si="3">B13+J13</f>
        <v>560</v>
      </c>
      <c r="O13" s="219">
        <v>3557</v>
      </c>
      <c r="P13" s="219">
        <f t="shared" ref="P13:P15" si="4">D13+L13</f>
        <v>208735</v>
      </c>
      <c r="Q13" s="219">
        <f t="shared" ref="Q13:Q15" si="5">E13+M13</f>
        <v>160.60000000000002</v>
      </c>
    </row>
    <row r="14" spans="1:17">
      <c r="A14" s="2" t="s">
        <v>251</v>
      </c>
      <c r="B14" s="219"/>
      <c r="C14" s="219"/>
      <c r="D14" s="219"/>
      <c r="E14" s="219"/>
      <c r="F14" s="219"/>
      <c r="G14" s="219"/>
      <c r="H14" s="219"/>
      <c r="I14" s="219"/>
      <c r="J14" s="219"/>
      <c r="K14" s="219">
        <v>0</v>
      </c>
      <c r="L14" s="219"/>
      <c r="M14" s="219"/>
      <c r="N14" s="219">
        <f t="shared" si="3"/>
        <v>0</v>
      </c>
      <c r="O14" s="219">
        <f t="shared" ref="O14:O15" si="6">C14+K14</f>
        <v>0</v>
      </c>
      <c r="P14" s="219">
        <f t="shared" si="4"/>
        <v>0</v>
      </c>
      <c r="Q14" s="219">
        <f t="shared" si="5"/>
        <v>0</v>
      </c>
    </row>
    <row r="15" spans="1:17">
      <c r="A15" s="2" t="s">
        <v>252</v>
      </c>
      <c r="B15" s="219"/>
      <c r="C15" s="219"/>
      <c r="D15" s="219"/>
      <c r="E15" s="219"/>
      <c r="F15" s="219"/>
      <c r="G15" s="219"/>
      <c r="H15" s="219"/>
      <c r="I15" s="219"/>
      <c r="J15" s="219"/>
      <c r="K15" s="219">
        <v>0</v>
      </c>
      <c r="L15" s="219"/>
      <c r="M15" s="219"/>
      <c r="N15" s="219">
        <f t="shared" si="3"/>
        <v>0</v>
      </c>
      <c r="O15" s="219">
        <f t="shared" si="6"/>
        <v>0</v>
      </c>
      <c r="P15" s="219">
        <f t="shared" si="4"/>
        <v>0</v>
      </c>
      <c r="Q15" s="219">
        <f t="shared" si="5"/>
        <v>0</v>
      </c>
    </row>
    <row r="16" spans="1:17">
      <c r="A16" s="2" t="s">
        <v>253</v>
      </c>
      <c r="B16" s="219"/>
      <c r="C16" s="219"/>
      <c r="D16" s="219"/>
      <c r="E16" s="219"/>
      <c r="F16" s="219"/>
      <c r="G16" s="219"/>
      <c r="H16" s="219"/>
      <c r="I16" s="219"/>
      <c r="J16" s="219"/>
      <c r="K16" s="219">
        <v>0</v>
      </c>
      <c r="L16" s="219"/>
      <c r="M16" s="219"/>
      <c r="N16" s="219">
        <f t="shared" ref="N16:N19" si="7">B16+J16</f>
        <v>0</v>
      </c>
      <c r="O16" s="219">
        <f t="shared" ref="O16:O19" si="8">C16+K16</f>
        <v>0</v>
      </c>
      <c r="P16" s="219">
        <f t="shared" ref="P16:P19" si="9">D16+L16</f>
        <v>0</v>
      </c>
      <c r="Q16" s="219">
        <f t="shared" ref="Q16:Q19" si="10">E16+M16</f>
        <v>0</v>
      </c>
    </row>
    <row r="17" spans="1:19">
      <c r="A17" s="2" t="s">
        <v>254</v>
      </c>
      <c r="B17" s="219"/>
      <c r="C17" s="219"/>
      <c r="D17" s="219"/>
      <c r="E17" s="219"/>
      <c r="F17" s="219"/>
      <c r="G17" s="219"/>
      <c r="H17" s="219"/>
      <c r="I17" s="219"/>
      <c r="J17" s="219"/>
      <c r="K17" s="219">
        <v>0</v>
      </c>
      <c r="L17" s="219"/>
      <c r="M17" s="219"/>
      <c r="N17" s="219">
        <f t="shared" si="7"/>
        <v>0</v>
      </c>
      <c r="O17" s="219">
        <f t="shared" si="8"/>
        <v>0</v>
      </c>
      <c r="P17" s="219">
        <f t="shared" si="9"/>
        <v>0</v>
      </c>
      <c r="Q17" s="219">
        <f t="shared" si="10"/>
        <v>0</v>
      </c>
      <c r="R17" s="662"/>
      <c r="S17" s="662"/>
    </row>
    <row r="18" spans="1:19">
      <c r="A18" s="2" t="s">
        <v>255</v>
      </c>
      <c r="B18" s="219"/>
      <c r="C18" s="219"/>
      <c r="D18" s="219"/>
      <c r="E18" s="219"/>
      <c r="F18" s="219"/>
      <c r="G18" s="219"/>
      <c r="H18" s="219"/>
      <c r="I18" s="219"/>
      <c r="J18" s="219"/>
      <c r="K18" s="219">
        <v>0</v>
      </c>
      <c r="L18" s="219"/>
      <c r="M18" s="219"/>
      <c r="N18" s="219">
        <f t="shared" si="7"/>
        <v>0</v>
      </c>
      <c r="O18" s="219">
        <f t="shared" si="8"/>
        <v>0</v>
      </c>
      <c r="P18" s="219">
        <f t="shared" si="9"/>
        <v>0</v>
      </c>
      <c r="Q18" s="219">
        <f t="shared" si="10"/>
        <v>0</v>
      </c>
      <c r="R18" s="662"/>
      <c r="S18" s="662"/>
    </row>
    <row r="19" spans="1:19" ht="13.5" thickBot="1">
      <c r="A19" s="116" t="s">
        <v>256</v>
      </c>
      <c r="B19" s="283"/>
      <c r="C19" s="283"/>
      <c r="D19" s="283"/>
      <c r="E19" s="283"/>
      <c r="F19" s="283"/>
      <c r="G19" s="283"/>
      <c r="H19" s="283"/>
      <c r="I19" s="283"/>
      <c r="J19" s="283"/>
      <c r="K19" s="283">
        <v>0</v>
      </c>
      <c r="L19" s="283"/>
      <c r="M19" s="283"/>
      <c r="N19" s="283">
        <f t="shared" si="7"/>
        <v>0</v>
      </c>
      <c r="O19" s="283">
        <f t="shared" si="8"/>
        <v>0</v>
      </c>
      <c r="P19" s="283">
        <f t="shared" si="9"/>
        <v>0</v>
      </c>
      <c r="Q19" s="283">
        <f t="shared" si="10"/>
        <v>0</v>
      </c>
      <c r="R19" s="662"/>
      <c r="S19" s="662"/>
    </row>
    <row r="20" spans="1:19">
      <c r="A20" s="112" t="s">
        <v>257</v>
      </c>
      <c r="B20" s="115">
        <f>SUM(B8:B19)</f>
        <v>5380</v>
      </c>
      <c r="C20" s="115">
        <f>SUM(C8:C19)</f>
        <v>13906.137200000154</v>
      </c>
      <c r="D20" s="115">
        <f t="shared" ref="D20:Q20" si="11">SUM(D8:D19)</f>
        <v>1786915.1199999941</v>
      </c>
      <c r="E20" s="115">
        <f t="shared" si="11"/>
        <v>1280.2932999999932</v>
      </c>
      <c r="F20" s="115">
        <f t="shared" si="11"/>
        <v>0</v>
      </c>
      <c r="G20" s="115">
        <f t="shared" si="11"/>
        <v>0</v>
      </c>
      <c r="H20" s="115">
        <f t="shared" si="11"/>
        <v>0</v>
      </c>
      <c r="I20" s="115">
        <f t="shared" si="11"/>
        <v>0</v>
      </c>
      <c r="J20" s="115">
        <f t="shared" si="11"/>
        <v>395</v>
      </c>
      <c r="K20" s="115">
        <f t="shared" si="11"/>
        <v>0</v>
      </c>
      <c r="L20" s="115">
        <f>SUM(L8:L19)</f>
        <v>143714.6630000002</v>
      </c>
      <c r="M20" s="115">
        <f t="shared" si="11"/>
        <v>65.56110000000011</v>
      </c>
      <c r="N20" s="115">
        <f t="shared" si="11"/>
        <v>5775</v>
      </c>
      <c r="O20" s="115">
        <f>SUM(O8:O19)</f>
        <v>13906.137200000154</v>
      </c>
      <c r="P20" s="115">
        <f>SUM(P8:P19)</f>
        <v>1930629.7829999942</v>
      </c>
      <c r="Q20" s="119">
        <f t="shared" si="11"/>
        <v>1345.8543999999933</v>
      </c>
      <c r="R20" s="662"/>
      <c r="S20" s="662"/>
    </row>
    <row r="21" spans="1:19">
      <c r="A21" s="12"/>
      <c r="B21" s="12"/>
      <c r="C21" s="12"/>
      <c r="D21" s="553"/>
      <c r="E21" s="12"/>
      <c r="F21" s="12"/>
      <c r="G21" s="12"/>
      <c r="H21" s="12"/>
      <c r="I21" s="12"/>
      <c r="J21" s="12"/>
      <c r="K21" s="12"/>
      <c r="L21" s="12"/>
      <c r="M21" s="12"/>
      <c r="N21" s="12"/>
      <c r="O21" s="12"/>
      <c r="P21" s="12"/>
      <c r="Q21" s="12"/>
      <c r="R21" s="662"/>
      <c r="S21" s="662"/>
    </row>
    <row r="22" spans="1:19" s="12" customFormat="1" ht="12.75" customHeight="1">
      <c r="A22" s="787" t="s">
        <v>258</v>
      </c>
      <c r="B22" s="788"/>
      <c r="C22" s="788"/>
      <c r="D22" s="788"/>
      <c r="E22" s="788"/>
      <c r="F22" s="788"/>
      <c r="G22" s="788"/>
      <c r="H22" s="788"/>
      <c r="I22" s="788"/>
      <c r="J22" s="788"/>
      <c r="K22" s="788"/>
      <c r="L22" s="788"/>
      <c r="M22" s="788"/>
      <c r="N22" s="788"/>
      <c r="O22" s="788"/>
      <c r="P22" s="788"/>
      <c r="Q22" s="789"/>
    </row>
    <row r="23" spans="1:19" s="12" customFormat="1" ht="12.75" customHeight="1">
      <c r="A23" s="771" t="s">
        <v>224</v>
      </c>
      <c r="B23" s="771"/>
      <c r="C23" s="771"/>
      <c r="D23" s="771"/>
      <c r="E23" s="771"/>
      <c r="F23" s="771"/>
      <c r="G23" s="771"/>
      <c r="H23" s="771"/>
      <c r="I23" s="771"/>
      <c r="J23" s="771"/>
      <c r="K23" s="771"/>
      <c r="L23" s="771"/>
      <c r="M23" s="771"/>
      <c r="N23" s="771"/>
      <c r="O23" s="771"/>
      <c r="P23" s="192"/>
      <c r="Q23" s="192"/>
      <c r="S23" s="553"/>
    </row>
    <row r="24" spans="1:19" s="12" customFormat="1" ht="12.75" customHeight="1">
      <c r="A24" s="771"/>
      <c r="B24" s="710"/>
      <c r="C24" s="710"/>
      <c r="D24" s="710"/>
      <c r="E24" s="710"/>
      <c r="F24" s="710"/>
      <c r="G24" s="710"/>
      <c r="H24" s="710"/>
      <c r="I24" s="710"/>
      <c r="J24" s="710"/>
      <c r="K24" s="710"/>
      <c r="L24" s="710"/>
      <c r="M24" s="710"/>
      <c r="N24" s="710"/>
      <c r="O24" s="710"/>
      <c r="P24" s="192"/>
      <c r="Q24" s="192"/>
      <c r="S24" s="553"/>
    </row>
    <row r="25" spans="1:19" ht="16.5" customHeight="1" thickBot="1">
      <c r="A25" s="12"/>
      <c r="B25" s="12"/>
      <c r="C25" s="12"/>
      <c r="D25" s="12"/>
      <c r="E25" s="12"/>
      <c r="F25" s="12"/>
      <c r="G25" s="12"/>
      <c r="H25" s="12"/>
      <c r="I25" s="12"/>
      <c r="J25" s="12"/>
      <c r="K25" s="12"/>
      <c r="L25" s="12"/>
      <c r="M25" s="12"/>
      <c r="N25" s="12"/>
      <c r="O25" s="12"/>
      <c r="P25" s="12"/>
      <c r="Q25" s="12"/>
      <c r="R25" s="662"/>
      <c r="S25" s="662"/>
    </row>
    <row r="26" spans="1:19" ht="15" customHeight="1" thickBot="1">
      <c r="A26" s="284" t="s">
        <v>154</v>
      </c>
      <c r="B26" s="285"/>
      <c r="C26" s="286"/>
      <c r="D26" s="287"/>
      <c r="E26" s="282"/>
      <c r="F26" s="282"/>
      <c r="G26" s="282"/>
      <c r="H26" s="282"/>
      <c r="I26" s="282"/>
      <c r="J26" s="282"/>
      <c r="K26" s="282"/>
      <c r="L26" s="282"/>
      <c r="M26" s="282"/>
      <c r="N26" s="282"/>
      <c r="O26" s="282"/>
      <c r="P26" s="282"/>
      <c r="Q26" s="282"/>
      <c r="R26" s="662"/>
      <c r="S26" s="662"/>
    </row>
    <row r="27" spans="1:19">
      <c r="A27" s="680"/>
      <c r="B27" s="783" t="s">
        <v>237</v>
      </c>
      <c r="C27" s="783"/>
      <c r="D27" s="783"/>
      <c r="E27" s="784"/>
      <c r="F27" s="783" t="s">
        <v>238</v>
      </c>
      <c r="G27" s="783"/>
      <c r="H27" s="783"/>
      <c r="I27" s="783"/>
      <c r="J27" s="783" t="s">
        <v>239</v>
      </c>
      <c r="K27" s="783"/>
      <c r="L27" s="783"/>
      <c r="M27" s="783"/>
      <c r="N27" s="783" t="s">
        <v>18</v>
      </c>
      <c r="O27" s="783"/>
      <c r="P27" s="783"/>
      <c r="Q27" s="783"/>
      <c r="R27" s="662"/>
      <c r="S27" s="662"/>
    </row>
    <row r="28" spans="1:19">
      <c r="A28" s="791" t="s">
        <v>236</v>
      </c>
      <c r="B28" s="795" t="s">
        <v>259</v>
      </c>
      <c r="C28" s="288"/>
      <c r="D28" s="289"/>
      <c r="E28" s="290"/>
      <c r="F28" s="795" t="s">
        <v>240</v>
      </c>
      <c r="G28" s="288"/>
      <c r="H28" s="289"/>
      <c r="I28" s="290"/>
      <c r="J28" s="795" t="s">
        <v>240</v>
      </c>
      <c r="K28" s="288"/>
      <c r="L28" s="289"/>
      <c r="M28" s="290"/>
      <c r="N28" s="795" t="s">
        <v>240</v>
      </c>
      <c r="O28" s="288"/>
      <c r="P28" s="289"/>
      <c r="Q28" s="290"/>
      <c r="R28" s="662"/>
      <c r="S28" s="662"/>
    </row>
    <row r="29" spans="1:19" ht="13.5" customHeight="1">
      <c r="A29" s="792"/>
      <c r="B29" s="796"/>
      <c r="C29" s="724" t="s">
        <v>241</v>
      </c>
      <c r="D29" s="724"/>
      <c r="E29" s="724"/>
      <c r="F29" s="796"/>
      <c r="G29" s="724" t="s">
        <v>241</v>
      </c>
      <c r="H29" s="724"/>
      <c r="I29" s="724"/>
      <c r="J29" s="796"/>
      <c r="K29" s="724" t="s">
        <v>241</v>
      </c>
      <c r="L29" s="724"/>
      <c r="M29" s="724"/>
      <c r="N29" s="796"/>
      <c r="O29" s="724" t="s">
        <v>241</v>
      </c>
      <c r="P29" s="724"/>
      <c r="Q29" s="724"/>
      <c r="R29" s="662"/>
      <c r="S29" s="662"/>
    </row>
    <row r="30" spans="1:19" ht="25.5" customHeight="1">
      <c r="A30" s="793"/>
      <c r="B30" s="797"/>
      <c r="C30" s="291" t="s">
        <v>242</v>
      </c>
      <c r="D30" s="681" t="s">
        <v>243</v>
      </c>
      <c r="E30" s="681" t="s">
        <v>244</v>
      </c>
      <c r="F30" s="797"/>
      <c r="G30" s="291" t="s">
        <v>242</v>
      </c>
      <c r="H30" s="681" t="s">
        <v>243</v>
      </c>
      <c r="I30" s="681" t="s">
        <v>244</v>
      </c>
      <c r="J30" s="797"/>
      <c r="K30" s="291" t="s">
        <v>242</v>
      </c>
      <c r="L30" s="681" t="s">
        <v>243</v>
      </c>
      <c r="M30" s="681" t="s">
        <v>244</v>
      </c>
      <c r="N30" s="797"/>
      <c r="O30" s="291" t="s">
        <v>242</v>
      </c>
      <c r="P30" s="681" t="s">
        <v>243</v>
      </c>
      <c r="Q30" s="681" t="s">
        <v>244</v>
      </c>
      <c r="R30" s="662"/>
      <c r="S30" s="662"/>
    </row>
    <row r="31" spans="1:19">
      <c r="A31" s="2" t="s">
        <v>245</v>
      </c>
      <c r="B31" s="462"/>
      <c r="C31" s="219"/>
      <c r="D31" s="219"/>
      <c r="E31" s="219"/>
      <c r="F31" s="219"/>
      <c r="G31" s="219"/>
      <c r="H31" s="219"/>
      <c r="I31" s="219"/>
      <c r="J31" s="219"/>
      <c r="K31" s="219"/>
      <c r="L31" s="219"/>
      <c r="M31" s="219"/>
      <c r="N31" s="219"/>
      <c r="O31" s="219"/>
      <c r="P31" s="219"/>
      <c r="Q31" s="219"/>
      <c r="R31" s="662"/>
      <c r="S31" s="662"/>
    </row>
    <row r="32" spans="1:19">
      <c r="A32" s="2" t="s">
        <v>246</v>
      </c>
      <c r="B32" s="462"/>
      <c r="C32" s="219"/>
      <c r="D32" s="219"/>
      <c r="E32" s="219"/>
      <c r="F32" s="219"/>
      <c r="G32" s="219"/>
      <c r="H32" s="219"/>
      <c r="I32" s="219"/>
      <c r="J32" s="219"/>
      <c r="K32" s="219"/>
      <c r="L32" s="219"/>
      <c r="M32" s="219"/>
      <c r="N32" s="219"/>
      <c r="O32" s="219"/>
      <c r="P32" s="219"/>
      <c r="Q32" s="219"/>
      <c r="R32" s="662"/>
      <c r="S32" s="662"/>
    </row>
    <row r="33" spans="1:17">
      <c r="A33" s="2" t="s">
        <v>247</v>
      </c>
      <c r="B33" s="462"/>
      <c r="C33" s="219"/>
      <c r="D33" s="219"/>
      <c r="E33" s="219"/>
      <c r="F33" s="219"/>
      <c r="G33" s="219"/>
      <c r="H33" s="219"/>
      <c r="I33" s="219"/>
      <c r="J33" s="219"/>
      <c r="K33" s="219"/>
      <c r="L33" s="219"/>
      <c r="M33" s="219"/>
      <c r="N33" s="219"/>
      <c r="O33" s="219"/>
      <c r="P33" s="219"/>
      <c r="Q33" s="219"/>
    </row>
    <row r="34" spans="1:17">
      <c r="A34" s="2" t="s">
        <v>248</v>
      </c>
      <c r="B34" s="462"/>
      <c r="C34" s="219"/>
      <c r="D34" s="219"/>
      <c r="E34" s="219"/>
      <c r="F34" s="219"/>
      <c r="G34" s="219"/>
      <c r="H34" s="219"/>
      <c r="I34" s="219"/>
      <c r="J34" s="219"/>
      <c r="K34" s="219"/>
      <c r="L34" s="219"/>
      <c r="M34" s="219"/>
      <c r="N34" s="219"/>
      <c r="O34" s="219"/>
      <c r="P34" s="219"/>
      <c r="Q34" s="219"/>
    </row>
    <row r="35" spans="1:17">
      <c r="A35" s="2" t="s">
        <v>249</v>
      </c>
      <c r="B35" s="462"/>
      <c r="C35" s="219"/>
      <c r="D35" s="219"/>
      <c r="E35" s="219"/>
      <c r="F35" s="219"/>
      <c r="G35" s="219"/>
      <c r="H35" s="219"/>
      <c r="I35" s="219"/>
      <c r="J35" s="219"/>
      <c r="K35" s="219"/>
      <c r="L35" s="219"/>
      <c r="M35" s="219"/>
      <c r="N35" s="219"/>
      <c r="O35" s="219"/>
      <c r="P35" s="219"/>
      <c r="Q35" s="219"/>
    </row>
    <row r="36" spans="1:17">
      <c r="A36" s="2" t="s">
        <v>250</v>
      </c>
      <c r="B36" s="462"/>
      <c r="C36" s="219"/>
      <c r="D36" s="219"/>
      <c r="E36" s="219"/>
      <c r="F36" s="219"/>
      <c r="G36" s="219"/>
      <c r="H36" s="219"/>
      <c r="I36" s="219"/>
      <c r="J36" s="219"/>
      <c r="K36" s="219"/>
      <c r="L36" s="219"/>
      <c r="M36" s="219"/>
      <c r="N36" s="219"/>
      <c r="O36" s="219"/>
      <c r="P36" s="219"/>
      <c r="Q36" s="219"/>
    </row>
    <row r="37" spans="1:17">
      <c r="A37" s="2" t="s">
        <v>251</v>
      </c>
      <c r="B37" s="462"/>
      <c r="C37" s="219"/>
      <c r="D37" s="219"/>
      <c r="E37" s="219"/>
      <c r="F37" s="219"/>
      <c r="G37" s="219"/>
      <c r="H37" s="219"/>
      <c r="I37" s="219"/>
      <c r="J37" s="219"/>
      <c r="K37" s="219"/>
      <c r="L37" s="219"/>
      <c r="M37" s="219"/>
      <c r="N37" s="219"/>
      <c r="O37" s="219"/>
      <c r="P37" s="219"/>
      <c r="Q37" s="219"/>
    </row>
    <row r="38" spans="1:17">
      <c r="A38" s="2" t="s">
        <v>252</v>
      </c>
      <c r="B38" s="462"/>
      <c r="C38" s="219"/>
      <c r="D38" s="219"/>
      <c r="E38" s="219"/>
      <c r="F38" s="219"/>
      <c r="G38" s="219"/>
      <c r="H38" s="219"/>
      <c r="I38" s="219"/>
      <c r="J38" s="219"/>
      <c r="K38" s="219"/>
      <c r="L38" s="219"/>
      <c r="M38" s="219"/>
      <c r="N38" s="219"/>
      <c r="O38" s="219"/>
      <c r="P38" s="219"/>
      <c r="Q38" s="219"/>
    </row>
    <row r="39" spans="1:17">
      <c r="A39" s="2" t="s">
        <v>253</v>
      </c>
      <c r="B39" s="462"/>
      <c r="C39" s="219"/>
      <c r="D39" s="219"/>
      <c r="E39" s="219"/>
      <c r="F39" s="219"/>
      <c r="G39" s="219"/>
      <c r="H39" s="219"/>
      <c r="I39" s="219"/>
      <c r="J39" s="219"/>
      <c r="K39" s="219"/>
      <c r="L39" s="219"/>
      <c r="M39" s="219"/>
      <c r="N39" s="219"/>
      <c r="O39" s="219"/>
      <c r="P39" s="219"/>
      <c r="Q39" s="219"/>
    </row>
    <row r="40" spans="1:17">
      <c r="A40" s="2" t="s">
        <v>254</v>
      </c>
      <c r="B40" s="219"/>
      <c r="C40" s="219"/>
      <c r="D40" s="219"/>
      <c r="E40" s="219"/>
      <c r="F40" s="219"/>
      <c r="G40" s="219"/>
      <c r="H40" s="219"/>
      <c r="I40" s="219"/>
      <c r="J40" s="219"/>
      <c r="K40" s="219"/>
      <c r="L40" s="219"/>
      <c r="M40" s="219"/>
      <c r="N40" s="219"/>
      <c r="O40" s="219"/>
      <c r="P40" s="219"/>
      <c r="Q40" s="219"/>
    </row>
    <row r="41" spans="1:17">
      <c r="A41" s="2" t="s">
        <v>255</v>
      </c>
      <c r="B41" s="219"/>
      <c r="C41" s="219"/>
      <c r="D41" s="219"/>
      <c r="E41" s="219"/>
      <c r="F41" s="219"/>
      <c r="G41" s="219"/>
      <c r="H41" s="219"/>
      <c r="I41" s="219"/>
      <c r="J41" s="219"/>
      <c r="K41" s="219"/>
      <c r="L41" s="219"/>
      <c r="M41" s="219"/>
      <c r="N41" s="219"/>
      <c r="O41" s="219"/>
      <c r="P41" s="219"/>
      <c r="Q41" s="219"/>
    </row>
    <row r="42" spans="1:17" ht="13.5" thickBot="1">
      <c r="A42" s="116" t="s">
        <v>256</v>
      </c>
      <c r="B42" s="283"/>
      <c r="C42" s="283"/>
      <c r="D42" s="283"/>
      <c r="E42" s="283"/>
      <c r="F42" s="283"/>
      <c r="G42" s="283"/>
      <c r="H42" s="283"/>
      <c r="I42" s="283"/>
      <c r="J42" s="283"/>
      <c r="K42" s="283"/>
      <c r="L42" s="283"/>
      <c r="M42" s="283"/>
      <c r="N42" s="283"/>
      <c r="O42" s="283"/>
      <c r="P42" s="283"/>
      <c r="Q42" s="283"/>
    </row>
    <row r="43" spans="1:17">
      <c r="A43" s="112" t="s">
        <v>257</v>
      </c>
      <c r="B43" s="115">
        <f>SUM(B31:B42)</f>
        <v>0</v>
      </c>
      <c r="C43" s="115">
        <f t="shared" ref="C43:Q43" si="12">SUM(C31:C42)</f>
        <v>0</v>
      </c>
      <c r="D43" s="115">
        <f t="shared" si="12"/>
        <v>0</v>
      </c>
      <c r="E43" s="115">
        <f t="shared" si="12"/>
        <v>0</v>
      </c>
      <c r="F43" s="115">
        <f t="shared" si="12"/>
        <v>0</v>
      </c>
      <c r="G43" s="115">
        <f t="shared" si="12"/>
        <v>0</v>
      </c>
      <c r="H43" s="115">
        <f t="shared" si="12"/>
        <v>0</v>
      </c>
      <c r="I43" s="115">
        <f t="shared" si="12"/>
        <v>0</v>
      </c>
      <c r="J43" s="115">
        <f t="shared" si="12"/>
        <v>0</v>
      </c>
      <c r="K43" s="115">
        <f t="shared" si="12"/>
        <v>0</v>
      </c>
      <c r="L43" s="115">
        <f t="shared" si="12"/>
        <v>0</v>
      </c>
      <c r="M43" s="115">
        <f t="shared" si="12"/>
        <v>0</v>
      </c>
      <c r="N43" s="115">
        <f t="shared" si="12"/>
        <v>0</v>
      </c>
      <c r="O43" s="115">
        <f t="shared" si="12"/>
        <v>0</v>
      </c>
      <c r="P43" s="115">
        <f t="shared" si="12"/>
        <v>0</v>
      </c>
      <c r="Q43" s="119">
        <f t="shared" si="12"/>
        <v>0</v>
      </c>
    </row>
    <row r="44" spans="1:17">
      <c r="A44" s="91"/>
      <c r="B44" s="292"/>
      <c r="C44" s="292"/>
      <c r="D44" s="292"/>
      <c r="E44" s="292"/>
      <c r="F44" s="292"/>
      <c r="G44" s="292"/>
      <c r="H44" s="292"/>
      <c r="I44" s="292"/>
      <c r="J44" s="292"/>
      <c r="K44" s="292"/>
      <c r="L44" s="292"/>
      <c r="M44" s="292"/>
      <c r="N44" s="292"/>
      <c r="O44" s="292"/>
      <c r="P44" s="292"/>
      <c r="Q44" s="293"/>
    </row>
    <row r="45" spans="1:17">
      <c r="A45" s="787" t="s">
        <v>260</v>
      </c>
      <c r="B45" s="788"/>
      <c r="C45" s="788"/>
      <c r="D45" s="788"/>
      <c r="E45" s="788"/>
      <c r="F45" s="788"/>
      <c r="G45" s="788"/>
      <c r="H45" s="788"/>
      <c r="I45" s="788"/>
      <c r="J45" s="788"/>
      <c r="K45" s="788"/>
      <c r="L45" s="788"/>
      <c r="M45" s="788"/>
      <c r="N45" s="788"/>
      <c r="O45" s="788"/>
      <c r="P45" s="788"/>
      <c r="Q45" s="789"/>
    </row>
    <row r="46" spans="1:17">
      <c r="A46" s="771" t="s">
        <v>224</v>
      </c>
      <c r="B46" s="771"/>
      <c r="C46" s="771"/>
      <c r="D46" s="771"/>
      <c r="E46" s="771"/>
      <c r="F46" s="771"/>
      <c r="G46" s="771"/>
      <c r="H46" s="771"/>
      <c r="I46" s="771"/>
      <c r="J46" s="771"/>
      <c r="K46" s="771"/>
      <c r="L46" s="771"/>
      <c r="M46" s="771"/>
      <c r="N46" s="771"/>
      <c r="O46" s="771"/>
      <c r="P46" s="12"/>
      <c r="Q46" s="12"/>
    </row>
    <row r="47" spans="1:17" ht="13.5" thickBot="1">
      <c r="A47" s="677"/>
      <c r="B47" s="677"/>
      <c r="C47" s="677"/>
      <c r="D47" s="677"/>
      <c r="E47" s="677"/>
      <c r="F47" s="677"/>
      <c r="G47" s="677"/>
      <c r="H47" s="677"/>
      <c r="I47" s="677"/>
      <c r="J47" s="677"/>
      <c r="K47" s="677"/>
      <c r="L47" s="677"/>
      <c r="M47" s="677"/>
      <c r="N47" s="677"/>
      <c r="O47" s="677"/>
      <c r="P47" s="12"/>
      <c r="Q47" s="12"/>
    </row>
    <row r="48" spans="1:17" ht="16.5" thickBot="1">
      <c r="A48" s="284" t="s">
        <v>206</v>
      </c>
      <c r="B48" s="294"/>
      <c r="C48" s="295"/>
      <c r="D48" s="295"/>
      <c r="E48" s="296"/>
      <c r="F48" s="282"/>
      <c r="G48" s="282"/>
      <c r="H48" s="282"/>
      <c r="I48" s="282"/>
      <c r="J48" s="282"/>
      <c r="K48" s="282"/>
      <c r="L48" s="282"/>
      <c r="M48" s="282"/>
      <c r="N48" s="282"/>
      <c r="O48" s="282"/>
      <c r="P48" s="282"/>
      <c r="Q48" s="282"/>
    </row>
    <row r="49" spans="1:17">
      <c r="A49" s="779" t="s">
        <v>236</v>
      </c>
      <c r="B49" s="724" t="s">
        <v>237</v>
      </c>
      <c r="C49" s="724"/>
      <c r="D49" s="724"/>
      <c r="E49" s="794"/>
      <c r="F49" s="783" t="s">
        <v>238</v>
      </c>
      <c r="G49" s="783"/>
      <c r="H49" s="783"/>
      <c r="I49" s="783"/>
      <c r="J49" s="783" t="s">
        <v>239</v>
      </c>
      <c r="K49" s="783"/>
      <c r="L49" s="783"/>
      <c r="M49" s="783"/>
      <c r="N49" s="783" t="s">
        <v>18</v>
      </c>
      <c r="O49" s="783"/>
      <c r="P49" s="783"/>
      <c r="Q49" s="783"/>
    </row>
    <row r="50" spans="1:17" ht="13.5" customHeight="1">
      <c r="A50" s="780"/>
      <c r="B50" s="782" t="s">
        <v>259</v>
      </c>
      <c r="C50" s="783" t="s">
        <v>241</v>
      </c>
      <c r="D50" s="783"/>
      <c r="E50" s="783"/>
      <c r="F50" s="782" t="s">
        <v>259</v>
      </c>
      <c r="G50" s="783" t="s">
        <v>241</v>
      </c>
      <c r="H50" s="783"/>
      <c r="I50" s="783"/>
      <c r="J50" s="782" t="s">
        <v>259</v>
      </c>
      <c r="K50" s="783" t="s">
        <v>241</v>
      </c>
      <c r="L50" s="783"/>
      <c r="M50" s="783"/>
      <c r="N50" s="782" t="s">
        <v>259</v>
      </c>
      <c r="O50" s="783" t="s">
        <v>241</v>
      </c>
      <c r="P50" s="783"/>
      <c r="Q50" s="783"/>
    </row>
    <row r="51" spans="1:17" ht="39.75" customHeight="1">
      <c r="A51" s="781"/>
      <c r="B51" s="782"/>
      <c r="C51" s="681" t="s">
        <v>242</v>
      </c>
      <c r="D51" s="681" t="s">
        <v>243</v>
      </c>
      <c r="E51" s="681" t="s">
        <v>244</v>
      </c>
      <c r="F51" s="782"/>
      <c r="G51" s="681" t="s">
        <v>242</v>
      </c>
      <c r="H51" s="681" t="s">
        <v>243</v>
      </c>
      <c r="I51" s="681" t="s">
        <v>244</v>
      </c>
      <c r="J51" s="782"/>
      <c r="K51" s="681" t="s">
        <v>242</v>
      </c>
      <c r="L51" s="681" t="s">
        <v>243</v>
      </c>
      <c r="M51" s="681" t="s">
        <v>244</v>
      </c>
      <c r="N51" s="782"/>
      <c r="O51" s="681" t="s">
        <v>242</v>
      </c>
      <c r="P51" s="681" t="s">
        <v>243</v>
      </c>
      <c r="Q51" s="681" t="s">
        <v>244</v>
      </c>
    </row>
    <row r="52" spans="1:17">
      <c r="A52" s="2" t="s">
        <v>245</v>
      </c>
      <c r="B52" s="462"/>
      <c r="C52" s="219"/>
      <c r="D52" s="219"/>
      <c r="E52" s="219"/>
      <c r="F52" s="219"/>
      <c r="G52" s="219"/>
      <c r="H52" s="219"/>
      <c r="I52" s="219"/>
      <c r="J52" s="219"/>
      <c r="K52" s="219"/>
      <c r="L52" s="219"/>
      <c r="M52" s="219"/>
      <c r="N52" s="219"/>
      <c r="O52" s="219"/>
      <c r="P52" s="219"/>
      <c r="Q52" s="219"/>
    </row>
    <row r="53" spans="1:17">
      <c r="A53" s="2" t="s">
        <v>246</v>
      </c>
      <c r="B53" s="462"/>
      <c r="C53" s="219"/>
      <c r="D53" s="219"/>
      <c r="E53" s="219"/>
      <c r="F53" s="219"/>
      <c r="G53" s="219"/>
      <c r="H53" s="219"/>
      <c r="I53" s="219"/>
      <c r="J53" s="219"/>
      <c r="K53" s="219"/>
      <c r="L53" s="219"/>
      <c r="M53" s="219"/>
      <c r="N53" s="219"/>
      <c r="O53" s="219"/>
      <c r="P53" s="219"/>
      <c r="Q53" s="219"/>
    </row>
    <row r="54" spans="1:17">
      <c r="A54" s="2" t="s">
        <v>247</v>
      </c>
      <c r="B54" s="462"/>
      <c r="C54" s="219"/>
      <c r="D54" s="219"/>
      <c r="E54" s="219"/>
      <c r="F54" s="219"/>
      <c r="G54" s="219"/>
      <c r="H54" s="219"/>
      <c r="I54" s="219"/>
      <c r="J54" s="219"/>
      <c r="K54" s="219"/>
      <c r="L54" s="219"/>
      <c r="M54" s="219"/>
      <c r="N54" s="219"/>
      <c r="O54" s="219"/>
      <c r="P54" s="219"/>
      <c r="Q54" s="219"/>
    </row>
    <row r="55" spans="1:17">
      <c r="A55" s="2" t="s">
        <v>248</v>
      </c>
      <c r="B55" s="462"/>
      <c r="C55" s="219"/>
      <c r="D55" s="219"/>
      <c r="E55" s="219"/>
      <c r="F55" s="219"/>
      <c r="G55" s="219"/>
      <c r="H55" s="219"/>
      <c r="I55" s="219"/>
      <c r="J55" s="219"/>
      <c r="K55" s="219"/>
      <c r="L55" s="219"/>
      <c r="M55" s="219"/>
      <c r="N55" s="219"/>
      <c r="O55" s="219"/>
      <c r="P55" s="219"/>
      <c r="Q55" s="219"/>
    </row>
    <row r="56" spans="1:17">
      <c r="A56" s="2" t="s">
        <v>249</v>
      </c>
      <c r="B56" s="462"/>
      <c r="C56" s="219"/>
      <c r="D56" s="219"/>
      <c r="E56" s="219"/>
      <c r="F56" s="219"/>
      <c r="G56" s="219"/>
      <c r="H56" s="219"/>
      <c r="I56" s="219"/>
      <c r="J56" s="219"/>
      <c r="K56" s="219"/>
      <c r="L56" s="219"/>
      <c r="M56" s="219"/>
      <c r="N56" s="219"/>
      <c r="O56" s="219"/>
      <c r="P56" s="219"/>
      <c r="Q56" s="219"/>
    </row>
    <row r="57" spans="1:17">
      <c r="A57" s="2" t="s">
        <v>250</v>
      </c>
      <c r="B57" s="462"/>
      <c r="C57" s="219"/>
      <c r="D57" s="219"/>
      <c r="E57" s="219"/>
      <c r="F57" s="219"/>
      <c r="G57" s="219"/>
      <c r="H57" s="219"/>
      <c r="I57" s="219"/>
      <c r="J57" s="219"/>
      <c r="K57" s="219"/>
      <c r="L57" s="219"/>
      <c r="M57" s="219"/>
      <c r="N57" s="219"/>
      <c r="O57" s="219"/>
      <c r="P57" s="219"/>
      <c r="Q57" s="219"/>
    </row>
    <row r="58" spans="1:17">
      <c r="A58" s="2" t="s">
        <v>251</v>
      </c>
      <c r="B58" s="462"/>
      <c r="C58" s="219"/>
      <c r="D58" s="219"/>
      <c r="E58" s="219"/>
      <c r="F58" s="219"/>
      <c r="G58" s="219"/>
      <c r="H58" s="219"/>
      <c r="I58" s="219"/>
      <c r="J58" s="219"/>
      <c r="K58" s="219"/>
      <c r="L58" s="219"/>
      <c r="M58" s="219"/>
      <c r="N58" s="219"/>
      <c r="O58" s="219"/>
      <c r="P58" s="219"/>
      <c r="Q58" s="219"/>
    </row>
    <row r="59" spans="1:17">
      <c r="A59" s="2" t="s">
        <v>252</v>
      </c>
      <c r="B59" s="462"/>
      <c r="C59" s="219"/>
      <c r="D59" s="219"/>
      <c r="E59" s="219"/>
      <c r="F59" s="219"/>
      <c r="G59" s="219"/>
      <c r="H59" s="219"/>
      <c r="I59" s="219"/>
      <c r="J59" s="219"/>
      <c r="K59" s="219"/>
      <c r="L59" s="219"/>
      <c r="M59" s="219"/>
      <c r="N59" s="219"/>
      <c r="O59" s="219"/>
      <c r="P59" s="219"/>
      <c r="Q59" s="219"/>
    </row>
    <row r="60" spans="1:17">
      <c r="A60" s="2" t="s">
        <v>253</v>
      </c>
      <c r="B60" s="462"/>
      <c r="C60" s="219"/>
      <c r="D60" s="219"/>
      <c r="E60" s="219"/>
      <c r="F60" s="219"/>
      <c r="G60" s="219"/>
      <c r="H60" s="219"/>
      <c r="I60" s="219"/>
      <c r="J60" s="219"/>
      <c r="K60" s="219"/>
      <c r="L60" s="219"/>
      <c r="M60" s="219"/>
      <c r="N60" s="219"/>
      <c r="O60" s="219"/>
      <c r="P60" s="219"/>
      <c r="Q60" s="219"/>
    </row>
    <row r="61" spans="1:17">
      <c r="A61" s="2" t="s">
        <v>254</v>
      </c>
      <c r="B61" s="219"/>
      <c r="C61" s="219"/>
      <c r="D61" s="219"/>
      <c r="E61" s="219"/>
      <c r="F61" s="219"/>
      <c r="G61" s="219"/>
      <c r="H61" s="219"/>
      <c r="I61" s="219"/>
      <c r="J61" s="219"/>
      <c r="K61" s="219"/>
      <c r="L61" s="219"/>
      <c r="M61" s="219"/>
      <c r="N61" s="219"/>
      <c r="O61" s="219"/>
      <c r="P61" s="219"/>
      <c r="Q61" s="219"/>
    </row>
    <row r="62" spans="1:17">
      <c r="A62" s="2" t="s">
        <v>255</v>
      </c>
      <c r="B62" s="219"/>
      <c r="C62" s="219"/>
      <c r="D62" s="219"/>
      <c r="E62" s="219"/>
      <c r="F62" s="219"/>
      <c r="G62" s="219"/>
      <c r="H62" s="219"/>
      <c r="I62" s="219"/>
      <c r="J62" s="219"/>
      <c r="K62" s="219"/>
      <c r="L62" s="219"/>
      <c r="M62" s="219"/>
      <c r="N62" s="219"/>
      <c r="O62" s="219"/>
      <c r="P62" s="219"/>
      <c r="Q62" s="219"/>
    </row>
    <row r="63" spans="1:17" ht="13.5" thickBot="1">
      <c r="A63" s="116" t="s">
        <v>256</v>
      </c>
      <c r="B63" s="283"/>
      <c r="C63" s="283"/>
      <c r="D63" s="283"/>
      <c r="E63" s="283"/>
      <c r="F63" s="283"/>
      <c r="G63" s="283"/>
      <c r="H63" s="283"/>
      <c r="I63" s="283"/>
      <c r="J63" s="283"/>
      <c r="K63" s="283"/>
      <c r="L63" s="283"/>
      <c r="M63" s="283"/>
      <c r="N63" s="283"/>
      <c r="O63" s="283"/>
      <c r="P63" s="283"/>
      <c r="Q63" s="283"/>
    </row>
    <row r="64" spans="1:17">
      <c r="A64" s="112" t="s">
        <v>257</v>
      </c>
      <c r="B64" s="115">
        <f>SUM(B52:B63)</f>
        <v>0</v>
      </c>
      <c r="C64" s="115">
        <f t="shared" ref="C64:Q64" si="13">SUM(C52:C63)</f>
        <v>0</v>
      </c>
      <c r="D64" s="115">
        <f t="shared" si="13"/>
        <v>0</v>
      </c>
      <c r="E64" s="115">
        <f t="shared" si="13"/>
        <v>0</v>
      </c>
      <c r="F64" s="115">
        <f t="shared" si="13"/>
        <v>0</v>
      </c>
      <c r="G64" s="115">
        <f t="shared" si="13"/>
        <v>0</v>
      </c>
      <c r="H64" s="115">
        <f t="shared" si="13"/>
        <v>0</v>
      </c>
      <c r="I64" s="115">
        <f t="shared" si="13"/>
        <v>0</v>
      </c>
      <c r="J64" s="115">
        <f t="shared" si="13"/>
        <v>0</v>
      </c>
      <c r="K64" s="115">
        <f t="shared" si="13"/>
        <v>0</v>
      </c>
      <c r="L64" s="115">
        <f t="shared" si="13"/>
        <v>0</v>
      </c>
      <c r="M64" s="115">
        <f t="shared" si="13"/>
        <v>0</v>
      </c>
      <c r="N64" s="115">
        <f t="shared" si="13"/>
        <v>0</v>
      </c>
      <c r="O64" s="115">
        <f t="shared" si="13"/>
        <v>0</v>
      </c>
      <c r="P64" s="115">
        <f t="shared" si="13"/>
        <v>0</v>
      </c>
      <c r="Q64" s="119">
        <f t="shared" si="13"/>
        <v>0</v>
      </c>
    </row>
    <row r="65" spans="1:17">
      <c r="A65" s="12"/>
      <c r="B65" s="12"/>
      <c r="C65" s="12"/>
      <c r="D65" s="12"/>
      <c r="E65" s="12"/>
      <c r="F65" s="12"/>
      <c r="G65" s="12"/>
      <c r="H65" s="12"/>
      <c r="I65" s="12"/>
      <c r="J65" s="12"/>
      <c r="K65" s="12"/>
      <c r="L65" s="12"/>
      <c r="M65" s="12"/>
      <c r="N65" s="12"/>
      <c r="O65" s="12"/>
      <c r="P65" s="12"/>
      <c r="Q65" s="12"/>
    </row>
    <row r="66" spans="1:17">
      <c r="A66" s="787" t="s">
        <v>261</v>
      </c>
      <c r="B66" s="788"/>
      <c r="C66" s="788"/>
      <c r="D66" s="788"/>
      <c r="E66" s="788"/>
      <c r="F66" s="788"/>
      <c r="G66" s="788"/>
      <c r="H66" s="788"/>
      <c r="I66" s="788"/>
      <c r="J66" s="788"/>
      <c r="K66" s="788"/>
      <c r="L66" s="788"/>
      <c r="M66" s="788"/>
      <c r="N66" s="788"/>
      <c r="O66" s="788"/>
      <c r="P66" s="788"/>
      <c r="Q66" s="789"/>
    </row>
    <row r="67" spans="1:17">
      <c r="A67" s="771" t="s">
        <v>224</v>
      </c>
      <c r="B67" s="771"/>
      <c r="C67" s="771"/>
      <c r="D67" s="771"/>
      <c r="E67" s="771"/>
      <c r="F67" s="771"/>
      <c r="G67" s="771"/>
      <c r="H67" s="771"/>
      <c r="I67" s="771"/>
      <c r="J67" s="771"/>
      <c r="K67" s="771"/>
      <c r="L67" s="771"/>
      <c r="M67" s="771"/>
      <c r="N67" s="771"/>
      <c r="O67" s="771"/>
      <c r="P67" s="12"/>
      <c r="Q67" s="12"/>
    </row>
    <row r="68" spans="1:17">
      <c r="A68" s="662"/>
      <c r="B68" s="12"/>
      <c r="C68" s="12"/>
      <c r="D68" s="12"/>
      <c r="E68" s="12"/>
      <c r="F68" s="12"/>
      <c r="G68" s="12"/>
      <c r="H68" s="12"/>
      <c r="I68" s="12"/>
      <c r="J68" s="12"/>
      <c r="K68" s="12"/>
      <c r="L68" s="12"/>
      <c r="M68" s="12"/>
      <c r="N68" s="12"/>
      <c r="O68" s="12"/>
      <c r="P68" s="12"/>
      <c r="Q68" s="12"/>
    </row>
    <row r="69" spans="1:17">
      <c r="A69" s="12"/>
      <c r="B69" s="12"/>
      <c r="C69" s="12"/>
      <c r="D69" s="12"/>
      <c r="E69" s="12"/>
      <c r="F69" s="12"/>
      <c r="G69" s="12"/>
      <c r="H69" s="12"/>
      <c r="I69" s="12"/>
      <c r="J69" s="12"/>
      <c r="K69" s="12"/>
      <c r="L69" s="12"/>
      <c r="M69" s="12"/>
      <c r="N69" s="12"/>
      <c r="O69" s="12"/>
      <c r="P69" s="12"/>
      <c r="Q69" s="12"/>
    </row>
    <row r="70" spans="1:17">
      <c r="A70" s="12"/>
      <c r="B70" s="12"/>
      <c r="C70" s="12"/>
      <c r="D70" s="12"/>
      <c r="E70" s="12"/>
      <c r="F70" s="12"/>
      <c r="G70" s="12"/>
      <c r="H70" s="12"/>
      <c r="I70" s="12"/>
      <c r="J70" s="12"/>
      <c r="K70" s="12"/>
      <c r="L70" s="12"/>
      <c r="M70" s="12"/>
      <c r="N70" s="12"/>
      <c r="O70" s="12"/>
      <c r="P70" s="12"/>
      <c r="Q70" s="12"/>
    </row>
    <row r="71" spans="1:17">
      <c r="A71" s="12"/>
      <c r="B71" s="12"/>
      <c r="C71" s="12"/>
      <c r="D71" s="12"/>
      <c r="E71" s="12"/>
      <c r="F71" s="12"/>
      <c r="G71" s="12"/>
      <c r="H71" s="12"/>
      <c r="I71" s="12"/>
      <c r="J71" s="12"/>
      <c r="K71" s="12"/>
      <c r="L71" s="12"/>
      <c r="M71" s="12"/>
      <c r="N71" s="12"/>
      <c r="O71" s="12"/>
      <c r="P71" s="12"/>
      <c r="Q71" s="12"/>
    </row>
    <row r="72" spans="1:17">
      <c r="A72" s="12"/>
      <c r="B72" s="12"/>
      <c r="C72" s="12"/>
      <c r="D72" s="12"/>
      <c r="E72" s="12"/>
      <c r="F72" s="12"/>
      <c r="G72" s="12"/>
      <c r="H72" s="12"/>
      <c r="I72" s="12"/>
      <c r="J72" s="12"/>
      <c r="K72" s="12"/>
      <c r="L72" s="12"/>
      <c r="M72" s="12"/>
      <c r="N72" s="12"/>
      <c r="O72" s="12"/>
      <c r="P72" s="12"/>
      <c r="Q72" s="12"/>
    </row>
    <row r="73" spans="1:17">
      <c r="A73" s="12"/>
      <c r="B73" s="12"/>
      <c r="C73" s="12"/>
      <c r="D73" s="12"/>
      <c r="E73" s="12"/>
      <c r="F73" s="12"/>
      <c r="G73" s="12"/>
      <c r="H73" s="12"/>
      <c r="I73" s="12"/>
      <c r="J73" s="12"/>
      <c r="K73" s="12"/>
      <c r="L73" s="12"/>
      <c r="M73" s="12"/>
      <c r="N73" s="12"/>
      <c r="O73" s="12"/>
      <c r="P73" s="12"/>
      <c r="Q73" s="12"/>
    </row>
    <row r="74" spans="1:17">
      <c r="A74" s="12"/>
      <c r="B74" s="12"/>
      <c r="C74" s="12"/>
      <c r="D74" s="12"/>
      <c r="E74" s="12"/>
      <c r="F74" s="12"/>
      <c r="G74" s="12"/>
      <c r="H74" s="12"/>
      <c r="I74" s="12"/>
      <c r="J74" s="12"/>
      <c r="K74" s="12"/>
      <c r="L74" s="12"/>
      <c r="M74" s="12"/>
      <c r="N74" s="12"/>
      <c r="O74" s="12"/>
      <c r="P74" s="12"/>
      <c r="Q74" s="12"/>
    </row>
    <row r="75" spans="1:17">
      <c r="A75" s="12"/>
      <c r="B75" s="12"/>
      <c r="C75" s="12"/>
      <c r="D75" s="12"/>
      <c r="E75" s="12"/>
      <c r="F75" s="12"/>
      <c r="G75" s="12"/>
      <c r="H75" s="12"/>
      <c r="I75" s="12"/>
      <c r="J75" s="12"/>
      <c r="K75" s="12"/>
      <c r="L75" s="12"/>
      <c r="M75" s="12"/>
      <c r="N75" s="12"/>
      <c r="O75" s="12"/>
      <c r="P75" s="12"/>
      <c r="Q75" s="12"/>
    </row>
    <row r="76" spans="1:17">
      <c r="A76" s="12"/>
      <c r="B76" s="12"/>
      <c r="C76" s="12"/>
      <c r="D76" s="12"/>
      <c r="E76" s="12"/>
      <c r="F76" s="12"/>
      <c r="G76" s="12"/>
      <c r="H76" s="12"/>
      <c r="I76" s="12"/>
      <c r="J76" s="12"/>
      <c r="K76" s="12"/>
      <c r="L76" s="12"/>
      <c r="M76" s="12"/>
      <c r="N76" s="12"/>
      <c r="O76" s="12"/>
      <c r="P76" s="12"/>
      <c r="Q76" s="12"/>
    </row>
    <row r="77" spans="1:17">
      <c r="A77" s="12"/>
      <c r="B77" s="12"/>
      <c r="C77" s="12"/>
      <c r="D77" s="12"/>
      <c r="E77" s="12"/>
      <c r="F77" s="12"/>
      <c r="G77" s="12"/>
      <c r="H77" s="12"/>
      <c r="I77" s="12"/>
      <c r="J77" s="12"/>
      <c r="K77" s="12"/>
      <c r="L77" s="12"/>
      <c r="M77" s="12"/>
      <c r="N77" s="12"/>
      <c r="O77" s="12"/>
      <c r="P77" s="12"/>
      <c r="Q77" s="12"/>
    </row>
    <row r="78" spans="1:17">
      <c r="A78" s="12"/>
      <c r="B78" s="12"/>
      <c r="C78" s="12"/>
      <c r="D78" s="12"/>
      <c r="E78" s="12"/>
      <c r="F78" s="12"/>
      <c r="G78" s="12"/>
      <c r="H78" s="12"/>
      <c r="I78" s="12"/>
      <c r="J78" s="12"/>
      <c r="K78" s="12"/>
      <c r="L78" s="12"/>
      <c r="M78" s="12"/>
      <c r="N78" s="12"/>
      <c r="O78" s="12"/>
      <c r="P78" s="12"/>
      <c r="Q78" s="12"/>
    </row>
    <row r="79" spans="1:17">
      <c r="A79" s="12"/>
      <c r="B79" s="12"/>
      <c r="C79" s="12"/>
      <c r="D79" s="12"/>
      <c r="E79" s="12"/>
      <c r="F79" s="12"/>
      <c r="G79" s="12"/>
      <c r="H79" s="12"/>
      <c r="I79" s="12"/>
      <c r="J79" s="12"/>
      <c r="K79" s="12"/>
      <c r="L79" s="12"/>
      <c r="M79" s="12"/>
      <c r="N79" s="12"/>
      <c r="O79" s="12"/>
      <c r="P79" s="12"/>
      <c r="Q79" s="12"/>
    </row>
    <row r="80" spans="1:17">
      <c r="A80" s="12"/>
      <c r="B80" s="12"/>
      <c r="C80" s="12"/>
      <c r="D80" s="12"/>
      <c r="E80" s="12"/>
      <c r="F80" s="12"/>
      <c r="G80" s="12"/>
      <c r="H80" s="12"/>
      <c r="I80" s="12"/>
      <c r="J80" s="12"/>
      <c r="K80" s="12"/>
      <c r="L80" s="12"/>
      <c r="M80" s="12"/>
      <c r="N80" s="12"/>
      <c r="O80" s="12"/>
      <c r="P80" s="12"/>
      <c r="Q80" s="12"/>
    </row>
    <row r="81" spans="1:17">
      <c r="A81" s="12"/>
      <c r="B81" s="12"/>
      <c r="C81" s="12"/>
      <c r="D81" s="12"/>
      <c r="E81" s="12"/>
      <c r="F81" s="12"/>
      <c r="G81" s="12"/>
      <c r="H81" s="12"/>
      <c r="I81" s="12"/>
      <c r="J81" s="12"/>
      <c r="K81" s="12"/>
      <c r="L81" s="12"/>
      <c r="M81" s="12"/>
      <c r="N81" s="12"/>
      <c r="O81" s="12"/>
      <c r="P81" s="12"/>
      <c r="Q81" s="12"/>
    </row>
    <row r="82" spans="1:17">
      <c r="A82" s="12"/>
      <c r="B82" s="12"/>
      <c r="C82" s="12"/>
      <c r="D82" s="12"/>
      <c r="E82" s="12"/>
      <c r="F82" s="12"/>
      <c r="G82" s="12"/>
      <c r="H82" s="12"/>
      <c r="I82" s="12"/>
      <c r="J82" s="12"/>
      <c r="K82" s="12"/>
      <c r="L82" s="12"/>
      <c r="M82" s="12"/>
      <c r="N82" s="12"/>
      <c r="O82" s="12"/>
      <c r="P82" s="12"/>
      <c r="Q82" s="12"/>
    </row>
    <row r="83" spans="1:17">
      <c r="A83" s="12"/>
      <c r="B83" s="12"/>
      <c r="C83" s="12"/>
      <c r="D83" s="12"/>
      <c r="E83" s="12"/>
      <c r="F83" s="12"/>
      <c r="G83" s="12"/>
      <c r="H83" s="12"/>
      <c r="I83" s="12"/>
      <c r="J83" s="12"/>
      <c r="K83" s="12"/>
      <c r="L83" s="12"/>
      <c r="M83" s="12"/>
      <c r="N83" s="12"/>
      <c r="O83" s="12"/>
      <c r="P83" s="12"/>
      <c r="Q83" s="12"/>
    </row>
    <row r="84" spans="1:17">
      <c r="A84" s="12"/>
      <c r="B84" s="12"/>
      <c r="C84" s="12"/>
      <c r="D84" s="12"/>
      <c r="E84" s="12"/>
      <c r="F84" s="12"/>
      <c r="G84" s="12"/>
      <c r="H84" s="12"/>
      <c r="I84" s="12"/>
      <c r="J84" s="12"/>
      <c r="K84" s="12"/>
      <c r="L84" s="12"/>
      <c r="M84" s="12"/>
      <c r="N84" s="12"/>
      <c r="O84" s="12"/>
      <c r="P84" s="12"/>
      <c r="Q84" s="12"/>
    </row>
    <row r="85" spans="1:17">
      <c r="A85" s="12"/>
      <c r="B85" s="12"/>
      <c r="C85" s="12"/>
      <c r="D85" s="12"/>
      <c r="E85" s="12"/>
      <c r="F85" s="12"/>
      <c r="G85" s="12"/>
      <c r="H85" s="12"/>
      <c r="I85" s="12"/>
      <c r="J85" s="12"/>
      <c r="K85" s="12"/>
      <c r="L85" s="12"/>
      <c r="M85" s="12"/>
      <c r="N85" s="12"/>
      <c r="O85" s="12"/>
      <c r="P85" s="12"/>
      <c r="Q85" s="12"/>
    </row>
    <row r="86" spans="1:17">
      <c r="A86" s="12"/>
      <c r="B86" s="12"/>
      <c r="C86" s="12"/>
      <c r="D86" s="12"/>
      <c r="E86" s="12"/>
      <c r="F86" s="12"/>
      <c r="G86" s="12"/>
      <c r="H86" s="12"/>
      <c r="I86" s="12"/>
      <c r="J86" s="12"/>
      <c r="K86" s="12"/>
      <c r="L86" s="12"/>
      <c r="M86" s="12"/>
      <c r="N86" s="12"/>
      <c r="O86" s="12"/>
      <c r="P86" s="12"/>
      <c r="Q86" s="12"/>
    </row>
    <row r="87" spans="1:17">
      <c r="A87" s="12"/>
      <c r="B87" s="12"/>
      <c r="C87" s="12"/>
      <c r="D87" s="12"/>
      <c r="E87" s="12"/>
      <c r="F87" s="12"/>
      <c r="G87" s="12"/>
      <c r="H87" s="12"/>
      <c r="I87" s="12"/>
      <c r="J87" s="12"/>
      <c r="K87" s="12"/>
      <c r="L87" s="12"/>
      <c r="M87" s="12"/>
      <c r="N87" s="12"/>
      <c r="O87" s="12"/>
      <c r="P87" s="12"/>
      <c r="Q87" s="12"/>
    </row>
    <row r="88" spans="1:17">
      <c r="A88" s="12"/>
      <c r="B88" s="12"/>
      <c r="C88" s="12"/>
      <c r="D88" s="12"/>
      <c r="E88" s="12"/>
      <c r="F88" s="12"/>
      <c r="G88" s="12"/>
      <c r="H88" s="12"/>
      <c r="I88" s="12"/>
      <c r="J88" s="12"/>
      <c r="K88" s="12"/>
      <c r="L88" s="12"/>
      <c r="M88" s="12"/>
      <c r="N88" s="12"/>
      <c r="O88" s="12"/>
      <c r="P88" s="12"/>
      <c r="Q88" s="12"/>
    </row>
    <row r="89" spans="1:17">
      <c r="A89" s="12"/>
      <c r="B89" s="12"/>
      <c r="C89" s="12"/>
      <c r="D89" s="12"/>
      <c r="E89" s="12"/>
      <c r="F89" s="12"/>
      <c r="G89" s="12"/>
      <c r="H89" s="12"/>
      <c r="I89" s="12"/>
      <c r="J89" s="12"/>
      <c r="K89" s="12"/>
      <c r="L89" s="12"/>
      <c r="M89" s="12"/>
      <c r="N89" s="12"/>
      <c r="O89" s="12"/>
      <c r="P89" s="12"/>
      <c r="Q89" s="12"/>
    </row>
    <row r="90" spans="1:17">
      <c r="A90" s="12"/>
      <c r="B90" s="12"/>
      <c r="C90" s="12"/>
      <c r="D90" s="12"/>
      <c r="E90" s="12"/>
      <c r="F90" s="12"/>
      <c r="G90" s="12"/>
      <c r="H90" s="12"/>
      <c r="I90" s="12"/>
      <c r="J90" s="12"/>
      <c r="K90" s="12"/>
      <c r="L90" s="12"/>
      <c r="M90" s="12"/>
      <c r="N90" s="12"/>
      <c r="O90" s="12"/>
      <c r="P90" s="12"/>
      <c r="Q90" s="12"/>
    </row>
    <row r="91" spans="1:17">
      <c r="A91" s="12"/>
      <c r="B91" s="12"/>
      <c r="C91" s="12"/>
      <c r="D91" s="12"/>
      <c r="E91" s="12"/>
      <c r="F91" s="12"/>
      <c r="G91" s="12"/>
      <c r="H91" s="12"/>
      <c r="I91" s="12"/>
      <c r="J91" s="12"/>
      <c r="K91" s="12"/>
      <c r="L91" s="12"/>
      <c r="M91" s="12"/>
      <c r="N91" s="12"/>
      <c r="O91" s="12"/>
      <c r="P91" s="12"/>
      <c r="Q91" s="12"/>
    </row>
    <row r="92" spans="1:17">
      <c r="A92" s="12"/>
      <c r="B92" s="12"/>
      <c r="C92" s="12"/>
      <c r="D92" s="12"/>
      <c r="E92" s="12"/>
      <c r="F92" s="12"/>
      <c r="G92" s="12"/>
      <c r="H92" s="12"/>
      <c r="I92" s="12"/>
      <c r="J92" s="12"/>
      <c r="K92" s="12"/>
      <c r="L92" s="12"/>
      <c r="M92" s="12"/>
      <c r="N92" s="12"/>
      <c r="O92" s="12"/>
      <c r="P92" s="12"/>
      <c r="Q92" s="12"/>
    </row>
    <row r="93" spans="1:17">
      <c r="A93" s="12"/>
      <c r="B93" s="12"/>
      <c r="C93" s="12"/>
      <c r="D93" s="12"/>
      <c r="E93" s="12"/>
      <c r="F93" s="12"/>
      <c r="G93" s="12"/>
      <c r="H93" s="12"/>
      <c r="I93" s="12"/>
      <c r="J93" s="12"/>
      <c r="K93" s="12"/>
      <c r="L93" s="12"/>
      <c r="M93" s="12"/>
      <c r="N93" s="12"/>
      <c r="O93" s="12"/>
      <c r="P93" s="12"/>
      <c r="Q93" s="12"/>
    </row>
    <row r="94" spans="1:17">
      <c r="A94" s="12"/>
      <c r="B94" s="12"/>
      <c r="C94" s="12"/>
      <c r="D94" s="12"/>
      <c r="E94" s="12"/>
      <c r="F94" s="12"/>
      <c r="G94" s="12"/>
      <c r="H94" s="12"/>
      <c r="I94" s="12"/>
      <c r="J94" s="12"/>
      <c r="K94" s="12"/>
      <c r="L94" s="12"/>
      <c r="M94" s="12"/>
      <c r="N94" s="12"/>
      <c r="O94" s="12"/>
      <c r="P94" s="12"/>
      <c r="Q94" s="12"/>
    </row>
    <row r="95" spans="1:17">
      <c r="A95" s="12"/>
      <c r="B95" s="12"/>
      <c r="C95" s="12"/>
      <c r="D95" s="12"/>
      <c r="E95" s="12"/>
      <c r="F95" s="12"/>
      <c r="G95" s="12"/>
      <c r="H95" s="12"/>
      <c r="I95" s="12"/>
      <c r="J95" s="12"/>
      <c r="K95" s="12"/>
      <c r="L95" s="12"/>
      <c r="M95" s="12"/>
      <c r="N95" s="12"/>
      <c r="O95" s="12"/>
      <c r="P95" s="12"/>
      <c r="Q95" s="12"/>
    </row>
    <row r="96" spans="1:17">
      <c r="A96" s="12"/>
      <c r="B96" s="12"/>
      <c r="C96" s="12"/>
      <c r="D96" s="12"/>
      <c r="E96" s="12"/>
      <c r="F96" s="12"/>
      <c r="G96" s="12"/>
      <c r="H96" s="12"/>
      <c r="I96" s="12"/>
      <c r="J96" s="12"/>
      <c r="K96" s="12"/>
      <c r="L96" s="12"/>
      <c r="M96" s="12"/>
      <c r="N96" s="12"/>
      <c r="O96" s="12"/>
      <c r="P96" s="12"/>
      <c r="Q96" s="12"/>
    </row>
    <row r="97" spans="1:17">
      <c r="A97" s="12"/>
      <c r="B97" s="12"/>
      <c r="C97" s="12"/>
      <c r="D97" s="12"/>
      <c r="E97" s="12"/>
      <c r="F97" s="12"/>
      <c r="G97" s="12"/>
      <c r="H97" s="12"/>
      <c r="I97" s="12"/>
      <c r="J97" s="12"/>
      <c r="K97" s="12"/>
      <c r="L97" s="12"/>
      <c r="M97" s="12"/>
      <c r="N97" s="12"/>
      <c r="O97" s="12"/>
      <c r="P97" s="12"/>
      <c r="Q97" s="12"/>
    </row>
    <row r="98" spans="1:17">
      <c r="A98" s="12"/>
      <c r="B98" s="12"/>
      <c r="C98" s="12"/>
      <c r="D98" s="12"/>
      <c r="E98" s="12"/>
      <c r="F98" s="12"/>
      <c r="G98" s="12"/>
      <c r="H98" s="12"/>
      <c r="I98" s="12"/>
      <c r="J98" s="12"/>
      <c r="K98" s="12"/>
      <c r="L98" s="12"/>
      <c r="M98" s="12"/>
      <c r="N98" s="12"/>
      <c r="O98" s="12"/>
      <c r="P98" s="12"/>
      <c r="Q98" s="12"/>
    </row>
    <row r="99" spans="1:17">
      <c r="A99" s="12"/>
      <c r="B99" s="12"/>
      <c r="C99" s="12"/>
      <c r="D99" s="12"/>
      <c r="E99" s="12"/>
      <c r="F99" s="12"/>
      <c r="G99" s="12"/>
      <c r="H99" s="12"/>
      <c r="I99" s="12"/>
      <c r="J99" s="12"/>
      <c r="K99" s="12"/>
      <c r="L99" s="12"/>
      <c r="M99" s="12"/>
      <c r="N99" s="12"/>
      <c r="O99" s="12"/>
      <c r="P99" s="12"/>
      <c r="Q99" s="12"/>
    </row>
    <row r="100" spans="1:17">
      <c r="A100" s="12"/>
      <c r="B100" s="12"/>
      <c r="C100" s="12"/>
      <c r="D100" s="12"/>
      <c r="E100" s="12"/>
      <c r="F100" s="12"/>
      <c r="G100" s="12"/>
      <c r="H100" s="12"/>
      <c r="I100" s="12"/>
      <c r="J100" s="12"/>
      <c r="K100" s="12"/>
      <c r="L100" s="12"/>
      <c r="M100" s="12"/>
      <c r="N100" s="12"/>
      <c r="O100" s="12"/>
      <c r="P100" s="12"/>
      <c r="Q100" s="12"/>
    </row>
    <row r="101" spans="1:17">
      <c r="A101" s="12"/>
      <c r="B101" s="12"/>
      <c r="C101" s="12"/>
      <c r="D101" s="12"/>
      <c r="E101" s="12"/>
      <c r="F101" s="12"/>
      <c r="G101" s="12"/>
      <c r="H101" s="12"/>
      <c r="I101" s="12"/>
      <c r="J101" s="12"/>
      <c r="K101" s="12"/>
      <c r="L101" s="12"/>
      <c r="M101" s="12"/>
      <c r="N101" s="12"/>
      <c r="O101" s="12"/>
      <c r="P101" s="12"/>
      <c r="Q101" s="12"/>
    </row>
    <row r="102" spans="1:17">
      <c r="A102" s="12"/>
      <c r="B102" s="12"/>
      <c r="C102" s="12"/>
      <c r="D102" s="12"/>
      <c r="E102" s="12"/>
      <c r="F102" s="12"/>
      <c r="G102" s="12"/>
      <c r="H102" s="12"/>
      <c r="I102" s="12"/>
      <c r="J102" s="12"/>
      <c r="K102" s="12"/>
      <c r="L102" s="12"/>
      <c r="M102" s="12"/>
      <c r="N102" s="12"/>
      <c r="O102" s="12"/>
      <c r="P102" s="12"/>
      <c r="Q102" s="12"/>
    </row>
    <row r="103" spans="1:17">
      <c r="A103" s="12"/>
      <c r="B103" s="12"/>
      <c r="C103" s="12"/>
      <c r="D103" s="12"/>
      <c r="E103" s="12"/>
      <c r="F103" s="12"/>
      <c r="G103" s="12"/>
      <c r="H103" s="12"/>
      <c r="I103" s="12"/>
      <c r="J103" s="12"/>
      <c r="K103" s="12"/>
      <c r="L103" s="12"/>
      <c r="M103" s="12"/>
      <c r="N103" s="12"/>
      <c r="O103" s="12"/>
      <c r="P103" s="12"/>
      <c r="Q103" s="12"/>
    </row>
    <row r="104" spans="1:17">
      <c r="A104" s="12"/>
      <c r="B104" s="12"/>
      <c r="C104" s="12"/>
      <c r="D104" s="12"/>
      <c r="E104" s="12"/>
      <c r="F104" s="12"/>
      <c r="G104" s="12"/>
      <c r="H104" s="12"/>
      <c r="I104" s="12"/>
      <c r="J104" s="12"/>
      <c r="K104" s="12"/>
      <c r="L104" s="12"/>
      <c r="M104" s="12"/>
      <c r="N104" s="12"/>
      <c r="O104" s="12"/>
      <c r="P104" s="12"/>
      <c r="Q104" s="12"/>
    </row>
    <row r="105" spans="1:17">
      <c r="A105" s="12"/>
      <c r="B105" s="12"/>
      <c r="C105" s="12"/>
      <c r="D105" s="12"/>
      <c r="E105" s="12"/>
      <c r="F105" s="12"/>
      <c r="G105" s="12"/>
      <c r="H105" s="12"/>
      <c r="I105" s="12"/>
      <c r="J105" s="12"/>
      <c r="K105" s="12"/>
      <c r="L105" s="12"/>
      <c r="M105" s="12"/>
      <c r="N105" s="12"/>
      <c r="O105" s="12"/>
      <c r="P105" s="12"/>
      <c r="Q105" s="12"/>
    </row>
    <row r="106" spans="1:17">
      <c r="A106" s="12"/>
      <c r="B106" s="12"/>
      <c r="C106" s="12"/>
      <c r="D106" s="12"/>
      <c r="E106" s="12"/>
      <c r="F106" s="12"/>
      <c r="G106" s="12"/>
      <c r="H106" s="12"/>
      <c r="I106" s="12"/>
      <c r="J106" s="12"/>
      <c r="K106" s="12"/>
      <c r="L106" s="12"/>
      <c r="M106" s="12"/>
      <c r="N106" s="12"/>
      <c r="O106" s="12"/>
      <c r="P106" s="12"/>
      <c r="Q106" s="12"/>
    </row>
    <row r="107" spans="1:17">
      <c r="A107" s="12"/>
      <c r="B107" s="12"/>
      <c r="C107" s="12"/>
      <c r="D107" s="12"/>
      <c r="E107" s="12"/>
      <c r="F107" s="12"/>
      <c r="G107" s="12"/>
      <c r="H107" s="12"/>
      <c r="I107" s="12"/>
      <c r="J107" s="12"/>
      <c r="K107" s="12"/>
      <c r="L107" s="12"/>
      <c r="M107" s="12"/>
      <c r="N107" s="12"/>
      <c r="O107" s="12"/>
      <c r="P107" s="12"/>
      <c r="Q107" s="12"/>
    </row>
    <row r="108" spans="1:17">
      <c r="A108" s="12"/>
      <c r="B108" s="12"/>
      <c r="C108" s="12"/>
      <c r="D108" s="12"/>
      <c r="E108" s="12"/>
      <c r="F108" s="12"/>
      <c r="G108" s="12"/>
      <c r="H108" s="12"/>
      <c r="I108" s="12"/>
      <c r="J108" s="12"/>
      <c r="K108" s="12"/>
      <c r="L108" s="12"/>
      <c r="M108" s="12"/>
      <c r="N108" s="12"/>
      <c r="O108" s="12"/>
      <c r="P108" s="12"/>
      <c r="Q108" s="12"/>
    </row>
    <row r="109" spans="1:17">
      <c r="A109" s="12"/>
      <c r="B109" s="12"/>
      <c r="C109" s="12"/>
      <c r="D109" s="12"/>
      <c r="E109" s="12"/>
      <c r="F109" s="12"/>
      <c r="G109" s="12"/>
      <c r="H109" s="12"/>
      <c r="I109" s="12"/>
      <c r="J109" s="12"/>
      <c r="K109" s="12"/>
      <c r="L109" s="12"/>
      <c r="M109" s="12"/>
      <c r="N109" s="12"/>
      <c r="O109" s="12"/>
      <c r="P109" s="12"/>
      <c r="Q109" s="12"/>
    </row>
    <row r="110" spans="1:17">
      <c r="A110" s="12"/>
      <c r="B110" s="12"/>
      <c r="C110" s="12"/>
      <c r="D110" s="12"/>
      <c r="E110" s="12"/>
      <c r="F110" s="12"/>
      <c r="G110" s="12"/>
      <c r="H110" s="12"/>
      <c r="I110" s="12"/>
      <c r="J110" s="12"/>
      <c r="K110" s="12"/>
      <c r="L110" s="12"/>
      <c r="M110" s="12"/>
      <c r="N110" s="12"/>
      <c r="O110" s="12"/>
      <c r="P110" s="12"/>
      <c r="Q110" s="12"/>
    </row>
    <row r="111" spans="1:17">
      <c r="A111" s="12"/>
      <c r="B111" s="12"/>
      <c r="C111" s="12"/>
      <c r="D111" s="12"/>
      <c r="E111" s="12"/>
      <c r="F111" s="12"/>
      <c r="G111" s="12"/>
      <c r="H111" s="12"/>
      <c r="I111" s="12"/>
      <c r="J111" s="12"/>
      <c r="K111" s="12"/>
      <c r="L111" s="12"/>
      <c r="M111" s="12"/>
      <c r="N111" s="12"/>
      <c r="O111" s="12"/>
      <c r="P111" s="12"/>
      <c r="Q111" s="12"/>
    </row>
    <row r="112" spans="1:17">
      <c r="A112" s="12"/>
      <c r="B112" s="12"/>
      <c r="C112" s="12"/>
      <c r="D112" s="12"/>
      <c r="E112" s="12"/>
      <c r="F112" s="12"/>
      <c r="G112" s="12"/>
      <c r="H112" s="12"/>
      <c r="I112" s="12"/>
      <c r="J112" s="12"/>
      <c r="K112" s="12"/>
      <c r="L112" s="12"/>
      <c r="M112" s="12"/>
      <c r="N112" s="12"/>
      <c r="O112" s="12"/>
      <c r="P112" s="12"/>
      <c r="Q112" s="12"/>
    </row>
    <row r="113" spans="1:17">
      <c r="A113" s="12"/>
      <c r="B113" s="12"/>
      <c r="C113" s="12"/>
      <c r="D113" s="12"/>
      <c r="E113" s="12"/>
      <c r="F113" s="12"/>
      <c r="G113" s="12"/>
      <c r="H113" s="12"/>
      <c r="I113" s="12"/>
      <c r="J113" s="12"/>
      <c r="K113" s="12"/>
      <c r="L113" s="12"/>
      <c r="M113" s="12"/>
      <c r="N113" s="12"/>
      <c r="O113" s="12"/>
      <c r="P113" s="12"/>
      <c r="Q113" s="12"/>
    </row>
    <row r="114" spans="1:17">
      <c r="A114" s="12"/>
      <c r="B114" s="12"/>
      <c r="C114" s="12"/>
      <c r="D114" s="12"/>
      <c r="E114" s="12"/>
      <c r="F114" s="12"/>
      <c r="G114" s="12"/>
      <c r="H114" s="12"/>
      <c r="I114" s="12"/>
      <c r="J114" s="12"/>
      <c r="K114" s="12"/>
      <c r="L114" s="12"/>
      <c r="M114" s="12"/>
      <c r="N114" s="12"/>
      <c r="O114" s="12"/>
      <c r="P114" s="12"/>
      <c r="Q114" s="12"/>
    </row>
    <row r="115" spans="1:17">
      <c r="A115" s="12"/>
      <c r="B115" s="12"/>
      <c r="C115" s="12"/>
      <c r="D115" s="12"/>
      <c r="E115" s="12"/>
      <c r="F115" s="12"/>
      <c r="G115" s="12"/>
      <c r="H115" s="12"/>
      <c r="I115" s="12"/>
      <c r="J115" s="12"/>
      <c r="K115" s="12"/>
      <c r="L115" s="12"/>
      <c r="M115" s="12"/>
      <c r="N115" s="12"/>
      <c r="O115" s="12"/>
      <c r="P115" s="12"/>
      <c r="Q115" s="12"/>
    </row>
    <row r="116" spans="1:17">
      <c r="A116" s="12"/>
      <c r="B116" s="12"/>
      <c r="C116" s="12"/>
      <c r="D116" s="12"/>
      <c r="E116" s="12"/>
      <c r="F116" s="12"/>
      <c r="G116" s="12"/>
      <c r="H116" s="12"/>
      <c r="I116" s="12"/>
      <c r="J116" s="12"/>
      <c r="K116" s="12"/>
      <c r="L116" s="12"/>
      <c r="M116" s="12"/>
      <c r="N116" s="12"/>
      <c r="O116" s="12"/>
      <c r="P116" s="12"/>
      <c r="Q116" s="12"/>
    </row>
    <row r="117" spans="1:17">
      <c r="A117" s="12"/>
      <c r="B117" s="12"/>
      <c r="C117" s="12"/>
      <c r="D117" s="12"/>
      <c r="E117" s="12"/>
      <c r="F117" s="12"/>
      <c r="G117" s="12"/>
      <c r="H117" s="12"/>
      <c r="I117" s="12"/>
      <c r="J117" s="12"/>
      <c r="K117" s="12"/>
      <c r="L117" s="12"/>
      <c r="M117" s="12"/>
      <c r="N117" s="12"/>
      <c r="O117" s="12"/>
      <c r="P117" s="12"/>
      <c r="Q117" s="12"/>
    </row>
    <row r="118" spans="1:17">
      <c r="A118" s="12"/>
      <c r="B118" s="12"/>
      <c r="C118" s="12"/>
      <c r="D118" s="12"/>
      <c r="E118" s="12"/>
      <c r="F118" s="12"/>
      <c r="G118" s="12"/>
      <c r="H118" s="12"/>
      <c r="I118" s="12"/>
      <c r="J118" s="12"/>
      <c r="K118" s="12"/>
      <c r="L118" s="12"/>
      <c r="M118" s="12"/>
      <c r="N118" s="12"/>
      <c r="O118" s="12"/>
      <c r="P118" s="12"/>
      <c r="Q118" s="12"/>
    </row>
    <row r="119" spans="1:17">
      <c r="A119" s="12"/>
      <c r="B119" s="12"/>
      <c r="C119" s="12"/>
      <c r="D119" s="12"/>
      <c r="E119" s="12"/>
      <c r="F119" s="12"/>
      <c r="G119" s="12"/>
      <c r="H119" s="12"/>
      <c r="I119" s="12"/>
      <c r="J119" s="12"/>
      <c r="K119" s="12"/>
      <c r="L119" s="12"/>
      <c r="M119" s="12"/>
      <c r="N119" s="12"/>
      <c r="O119" s="12"/>
      <c r="P119" s="12"/>
      <c r="Q119" s="12"/>
    </row>
    <row r="120" spans="1:17">
      <c r="A120" s="12"/>
      <c r="B120" s="12"/>
      <c r="C120" s="12"/>
      <c r="D120" s="12"/>
      <c r="E120" s="12"/>
      <c r="F120" s="12"/>
      <c r="G120" s="12"/>
      <c r="H120" s="12"/>
      <c r="I120" s="12"/>
      <c r="J120" s="12"/>
      <c r="K120" s="12"/>
      <c r="L120" s="12"/>
      <c r="M120" s="12"/>
      <c r="N120" s="12"/>
      <c r="O120" s="12"/>
      <c r="P120" s="12"/>
      <c r="Q120" s="12"/>
    </row>
    <row r="121" spans="1:17">
      <c r="A121" s="12"/>
      <c r="B121" s="12"/>
      <c r="C121" s="12"/>
      <c r="D121" s="12"/>
      <c r="E121" s="12"/>
      <c r="F121" s="12"/>
      <c r="G121" s="12"/>
      <c r="H121" s="12"/>
      <c r="I121" s="12"/>
      <c r="J121" s="12"/>
      <c r="K121" s="12"/>
      <c r="L121" s="12"/>
      <c r="M121" s="12"/>
      <c r="N121" s="12"/>
      <c r="O121" s="12"/>
      <c r="P121" s="12"/>
      <c r="Q121" s="12"/>
    </row>
    <row r="122" spans="1:17">
      <c r="A122" s="12"/>
      <c r="B122" s="12"/>
      <c r="C122" s="12"/>
      <c r="D122" s="12"/>
      <c r="E122" s="12"/>
      <c r="F122" s="12"/>
      <c r="G122" s="12"/>
      <c r="H122" s="12"/>
      <c r="I122" s="12"/>
      <c r="J122" s="12"/>
      <c r="K122" s="12"/>
      <c r="L122" s="12"/>
      <c r="M122" s="12"/>
      <c r="N122" s="12"/>
      <c r="O122" s="12"/>
      <c r="P122" s="12"/>
      <c r="Q122" s="12"/>
    </row>
    <row r="123" spans="1:17">
      <c r="A123" s="12"/>
      <c r="B123" s="12"/>
      <c r="C123" s="12"/>
      <c r="D123" s="12"/>
      <c r="E123" s="12"/>
      <c r="F123" s="12"/>
      <c r="G123" s="12"/>
      <c r="H123" s="12"/>
      <c r="I123" s="12"/>
      <c r="J123" s="12"/>
      <c r="K123" s="12"/>
      <c r="L123" s="12"/>
      <c r="M123" s="12"/>
      <c r="N123" s="12"/>
      <c r="O123" s="12"/>
      <c r="P123" s="12"/>
      <c r="Q123" s="12"/>
    </row>
    <row r="124" spans="1:17">
      <c r="A124" s="12"/>
      <c r="B124" s="12"/>
      <c r="C124" s="12"/>
      <c r="D124" s="12"/>
      <c r="E124" s="12"/>
      <c r="F124" s="12"/>
      <c r="G124" s="12"/>
      <c r="H124" s="12"/>
      <c r="I124" s="12"/>
      <c r="J124" s="12"/>
      <c r="K124" s="12"/>
      <c r="L124" s="12"/>
      <c r="M124" s="12"/>
      <c r="N124" s="12"/>
      <c r="O124" s="12"/>
      <c r="P124" s="12"/>
      <c r="Q124" s="12"/>
    </row>
    <row r="125" spans="1:17">
      <c r="A125" s="12"/>
      <c r="B125" s="12"/>
      <c r="C125" s="12"/>
      <c r="D125" s="12"/>
      <c r="E125" s="12"/>
      <c r="F125" s="12"/>
      <c r="G125" s="12"/>
      <c r="H125" s="12"/>
      <c r="I125" s="12"/>
      <c r="J125" s="12"/>
      <c r="K125" s="12"/>
      <c r="L125" s="12"/>
      <c r="M125" s="12"/>
      <c r="N125" s="12"/>
      <c r="O125" s="12"/>
      <c r="P125" s="12"/>
      <c r="Q125" s="12"/>
    </row>
    <row r="126" spans="1:17">
      <c r="A126" s="12"/>
      <c r="B126" s="12"/>
      <c r="C126" s="12"/>
      <c r="D126" s="12"/>
      <c r="E126" s="12"/>
      <c r="F126" s="12"/>
      <c r="G126" s="12"/>
      <c r="H126" s="12"/>
      <c r="I126" s="12"/>
      <c r="J126" s="12"/>
      <c r="K126" s="12"/>
      <c r="L126" s="12"/>
      <c r="M126" s="12"/>
      <c r="N126" s="12"/>
      <c r="O126" s="12"/>
      <c r="P126" s="12"/>
      <c r="Q126" s="12"/>
    </row>
    <row r="127" spans="1:17">
      <c r="A127" s="12"/>
      <c r="B127" s="12"/>
      <c r="C127" s="12"/>
      <c r="D127" s="12"/>
      <c r="E127" s="12"/>
      <c r="F127" s="12"/>
      <c r="G127" s="12"/>
      <c r="H127" s="12"/>
      <c r="I127" s="12"/>
      <c r="J127" s="12"/>
      <c r="K127" s="12"/>
      <c r="L127" s="12"/>
      <c r="M127" s="12"/>
      <c r="N127" s="12"/>
      <c r="O127" s="12"/>
      <c r="P127" s="12"/>
      <c r="Q127" s="12"/>
    </row>
    <row r="128" spans="1:17">
      <c r="A128" s="12"/>
      <c r="B128" s="12"/>
      <c r="C128" s="12"/>
      <c r="D128" s="12"/>
      <c r="E128" s="12"/>
      <c r="F128" s="12"/>
      <c r="G128" s="12"/>
      <c r="H128" s="12"/>
      <c r="I128" s="12"/>
      <c r="J128" s="12"/>
      <c r="K128" s="12"/>
      <c r="L128" s="12"/>
      <c r="M128" s="12"/>
      <c r="N128" s="12"/>
      <c r="O128" s="12"/>
      <c r="P128" s="12"/>
      <c r="Q128" s="12"/>
    </row>
    <row r="129" spans="1:17">
      <c r="A129" s="12"/>
      <c r="B129" s="12"/>
      <c r="C129" s="12"/>
      <c r="D129" s="12"/>
      <c r="E129" s="12"/>
      <c r="F129" s="12"/>
      <c r="G129" s="12"/>
      <c r="H129" s="12"/>
      <c r="I129" s="12"/>
      <c r="J129" s="12"/>
      <c r="K129" s="12"/>
      <c r="L129" s="12"/>
      <c r="M129" s="12"/>
      <c r="N129" s="12"/>
      <c r="O129" s="12"/>
      <c r="P129" s="12"/>
      <c r="Q129" s="12"/>
    </row>
    <row r="130" spans="1:17">
      <c r="A130" s="12"/>
      <c r="B130" s="12"/>
      <c r="C130" s="12"/>
      <c r="D130" s="12"/>
      <c r="E130" s="12"/>
      <c r="F130" s="12"/>
      <c r="G130" s="12"/>
      <c r="H130" s="12"/>
      <c r="I130" s="12"/>
      <c r="J130" s="12"/>
      <c r="K130" s="12"/>
      <c r="L130" s="12"/>
      <c r="M130" s="12"/>
      <c r="N130" s="12"/>
      <c r="O130" s="12"/>
      <c r="P130" s="12"/>
      <c r="Q130" s="12"/>
    </row>
    <row r="131" spans="1:17">
      <c r="A131" s="12"/>
      <c r="B131" s="12"/>
      <c r="C131" s="12"/>
      <c r="D131" s="12"/>
      <c r="E131" s="12"/>
      <c r="F131" s="12"/>
      <c r="G131" s="12"/>
      <c r="H131" s="12"/>
      <c r="I131" s="12"/>
      <c r="J131" s="12"/>
      <c r="K131" s="12"/>
      <c r="L131" s="12"/>
      <c r="M131" s="12"/>
      <c r="N131" s="12"/>
      <c r="O131" s="12"/>
      <c r="P131" s="12"/>
      <c r="Q131" s="12"/>
    </row>
    <row r="132" spans="1:17">
      <c r="A132" s="12"/>
      <c r="B132" s="12"/>
      <c r="C132" s="12"/>
      <c r="D132" s="12"/>
      <c r="E132" s="12"/>
      <c r="F132" s="12"/>
      <c r="G132" s="12"/>
      <c r="H132" s="12"/>
      <c r="I132" s="12"/>
      <c r="J132" s="12"/>
      <c r="K132" s="12"/>
      <c r="L132" s="12"/>
      <c r="M132" s="12"/>
      <c r="N132" s="12"/>
      <c r="O132" s="12"/>
      <c r="P132" s="12"/>
      <c r="Q132" s="12"/>
    </row>
    <row r="133" spans="1:17">
      <c r="A133" s="12"/>
      <c r="B133" s="12"/>
      <c r="C133" s="12"/>
      <c r="D133" s="12"/>
      <c r="E133" s="12"/>
      <c r="F133" s="12"/>
      <c r="G133" s="12"/>
      <c r="H133" s="12"/>
      <c r="I133" s="12"/>
      <c r="J133" s="12"/>
      <c r="K133" s="12"/>
      <c r="L133" s="12"/>
      <c r="M133" s="12"/>
      <c r="N133" s="12"/>
      <c r="O133" s="12"/>
      <c r="P133" s="12"/>
      <c r="Q133" s="12"/>
    </row>
    <row r="134" spans="1:17">
      <c r="A134" s="12"/>
      <c r="B134" s="12"/>
      <c r="C134" s="12"/>
      <c r="D134" s="12"/>
      <c r="E134" s="12"/>
      <c r="F134" s="12"/>
      <c r="G134" s="12"/>
      <c r="H134" s="12"/>
      <c r="I134" s="12"/>
      <c r="J134" s="12"/>
      <c r="K134" s="12"/>
      <c r="L134" s="12"/>
      <c r="M134" s="12"/>
      <c r="N134" s="12"/>
      <c r="O134" s="12"/>
      <c r="P134" s="12"/>
      <c r="Q134" s="12"/>
    </row>
    <row r="135" spans="1:17">
      <c r="A135" s="12"/>
      <c r="B135" s="12"/>
      <c r="C135" s="12"/>
      <c r="D135" s="12"/>
      <c r="E135" s="12"/>
      <c r="F135" s="12"/>
      <c r="G135" s="12"/>
      <c r="H135" s="12"/>
      <c r="I135" s="12"/>
      <c r="J135" s="12"/>
      <c r="K135" s="12"/>
      <c r="L135" s="12"/>
      <c r="M135" s="12"/>
      <c r="N135" s="12"/>
      <c r="O135" s="12"/>
      <c r="P135" s="12"/>
      <c r="Q135" s="12"/>
    </row>
    <row r="136" spans="1:17">
      <c r="A136" s="12"/>
      <c r="B136" s="12"/>
      <c r="C136" s="12"/>
      <c r="D136" s="12"/>
      <c r="E136" s="12"/>
      <c r="F136" s="12"/>
      <c r="G136" s="12"/>
      <c r="H136" s="12"/>
      <c r="I136" s="12"/>
      <c r="J136" s="12"/>
      <c r="K136" s="12"/>
      <c r="L136" s="12"/>
      <c r="M136" s="12"/>
      <c r="N136" s="12"/>
      <c r="O136" s="12"/>
      <c r="P136" s="12"/>
      <c r="Q136" s="12"/>
    </row>
    <row r="137" spans="1:17">
      <c r="A137" s="12"/>
      <c r="B137" s="12"/>
      <c r="C137" s="12"/>
      <c r="D137" s="12"/>
      <c r="E137" s="12"/>
      <c r="F137" s="12"/>
      <c r="G137" s="12"/>
      <c r="H137" s="12"/>
      <c r="I137" s="12"/>
      <c r="J137" s="12"/>
      <c r="K137" s="12"/>
      <c r="L137" s="12"/>
      <c r="M137" s="12"/>
      <c r="N137" s="12"/>
      <c r="O137" s="12"/>
      <c r="P137" s="12"/>
      <c r="Q137" s="12"/>
    </row>
    <row r="138" spans="1:17">
      <c r="A138" s="12"/>
      <c r="B138" s="12"/>
      <c r="C138" s="12"/>
      <c r="D138" s="12"/>
      <c r="E138" s="12"/>
      <c r="F138" s="12"/>
      <c r="G138" s="12"/>
      <c r="H138" s="12"/>
      <c r="I138" s="12"/>
      <c r="J138" s="12"/>
      <c r="K138" s="12"/>
      <c r="L138" s="12"/>
      <c r="M138" s="12"/>
      <c r="N138" s="12"/>
      <c r="O138" s="12"/>
      <c r="P138" s="12"/>
      <c r="Q138" s="12"/>
    </row>
    <row r="139" spans="1:17">
      <c r="A139" s="12"/>
      <c r="B139" s="12"/>
      <c r="C139" s="12"/>
      <c r="D139" s="12"/>
      <c r="E139" s="12"/>
      <c r="F139" s="12"/>
      <c r="G139" s="12"/>
      <c r="H139" s="12"/>
      <c r="I139" s="12"/>
      <c r="J139" s="12"/>
      <c r="K139" s="12"/>
      <c r="L139" s="12"/>
      <c r="M139" s="12"/>
      <c r="N139" s="12"/>
      <c r="O139" s="12"/>
      <c r="P139" s="12"/>
      <c r="Q139" s="12"/>
    </row>
    <row r="140" spans="1:17">
      <c r="A140" s="12"/>
      <c r="B140" s="12"/>
      <c r="C140" s="12"/>
      <c r="D140" s="12"/>
      <c r="E140" s="12"/>
      <c r="F140" s="12"/>
      <c r="G140" s="12"/>
      <c r="H140" s="12"/>
      <c r="I140" s="12"/>
      <c r="J140" s="12"/>
      <c r="K140" s="12"/>
      <c r="L140" s="12"/>
      <c r="M140" s="12"/>
      <c r="N140" s="12"/>
      <c r="O140" s="12"/>
      <c r="P140" s="12"/>
      <c r="Q140" s="12"/>
    </row>
    <row r="141" spans="1:17">
      <c r="A141" s="12"/>
      <c r="B141" s="12"/>
      <c r="C141" s="12"/>
      <c r="D141" s="12"/>
      <c r="E141" s="12"/>
      <c r="F141" s="12"/>
      <c r="G141" s="12"/>
      <c r="H141" s="12"/>
      <c r="I141" s="12"/>
      <c r="J141" s="12"/>
      <c r="K141" s="12"/>
      <c r="L141" s="12"/>
      <c r="M141" s="12"/>
      <c r="N141" s="12"/>
      <c r="O141" s="12"/>
      <c r="P141" s="12"/>
      <c r="Q141" s="12"/>
    </row>
    <row r="142" spans="1:17">
      <c r="A142" s="12"/>
      <c r="B142" s="12"/>
      <c r="C142" s="12"/>
      <c r="D142" s="12"/>
      <c r="E142" s="12"/>
      <c r="F142" s="12"/>
      <c r="G142" s="12"/>
      <c r="H142" s="12"/>
      <c r="I142" s="12"/>
      <c r="J142" s="12"/>
      <c r="K142" s="12"/>
      <c r="L142" s="12"/>
      <c r="M142" s="12"/>
      <c r="N142" s="12"/>
      <c r="O142" s="12"/>
      <c r="P142" s="12"/>
      <c r="Q142" s="12"/>
    </row>
    <row r="143" spans="1:17">
      <c r="A143" s="12"/>
      <c r="B143" s="12"/>
      <c r="C143" s="12"/>
      <c r="D143" s="12"/>
      <c r="E143" s="12"/>
      <c r="F143" s="12"/>
      <c r="G143" s="12"/>
      <c r="H143" s="12"/>
      <c r="I143" s="12"/>
      <c r="J143" s="12"/>
      <c r="K143" s="12"/>
      <c r="L143" s="12"/>
      <c r="M143" s="12"/>
      <c r="N143" s="12"/>
      <c r="O143" s="12"/>
      <c r="P143" s="12"/>
      <c r="Q143" s="12"/>
    </row>
    <row r="144" spans="1:17">
      <c r="A144" s="12"/>
      <c r="B144" s="12"/>
      <c r="C144" s="12"/>
      <c r="D144" s="12"/>
      <c r="E144" s="12"/>
      <c r="F144" s="12"/>
      <c r="G144" s="12"/>
      <c r="H144" s="12"/>
      <c r="I144" s="12"/>
      <c r="J144" s="12"/>
      <c r="K144" s="12"/>
      <c r="L144" s="12"/>
      <c r="M144" s="12"/>
      <c r="N144" s="12"/>
      <c r="O144" s="12"/>
      <c r="P144" s="12"/>
      <c r="Q144" s="12"/>
    </row>
    <row r="145" spans="1:17">
      <c r="A145" s="12"/>
      <c r="B145" s="12"/>
      <c r="C145" s="12"/>
      <c r="D145" s="12"/>
      <c r="E145" s="12"/>
      <c r="F145" s="12"/>
      <c r="G145" s="12"/>
      <c r="H145" s="12"/>
      <c r="I145" s="12"/>
      <c r="J145" s="12"/>
      <c r="K145" s="12"/>
      <c r="L145" s="12"/>
      <c r="M145" s="12"/>
      <c r="N145" s="12"/>
      <c r="O145" s="12"/>
      <c r="P145" s="12"/>
      <c r="Q145" s="12"/>
    </row>
    <row r="146" spans="1:17">
      <c r="A146" s="12"/>
      <c r="B146" s="12"/>
      <c r="C146" s="12"/>
      <c r="D146" s="12"/>
      <c r="E146" s="12"/>
      <c r="F146" s="12"/>
      <c r="G146" s="12"/>
      <c r="H146" s="12"/>
      <c r="I146" s="12"/>
      <c r="J146" s="12"/>
      <c r="K146" s="12"/>
      <c r="L146" s="12"/>
      <c r="M146" s="12"/>
      <c r="N146" s="12"/>
      <c r="O146" s="12"/>
      <c r="P146" s="12"/>
      <c r="Q146" s="12"/>
    </row>
    <row r="147" spans="1:17">
      <c r="A147" s="12"/>
      <c r="B147" s="12"/>
      <c r="C147" s="12"/>
      <c r="D147" s="12"/>
      <c r="E147" s="12"/>
      <c r="F147" s="12"/>
      <c r="G147" s="12"/>
      <c r="H147" s="12"/>
      <c r="I147" s="12"/>
      <c r="J147" s="12"/>
      <c r="K147" s="12"/>
      <c r="L147" s="12"/>
      <c r="M147" s="12"/>
      <c r="N147" s="12"/>
      <c r="O147" s="12"/>
      <c r="P147" s="12"/>
      <c r="Q147" s="12"/>
    </row>
    <row r="148" spans="1:17">
      <c r="A148" s="12"/>
      <c r="B148" s="12"/>
      <c r="C148" s="12"/>
      <c r="D148" s="12"/>
      <c r="E148" s="12"/>
      <c r="F148" s="12"/>
      <c r="G148" s="12"/>
      <c r="H148" s="12"/>
      <c r="I148" s="12"/>
      <c r="J148" s="12"/>
      <c r="K148" s="12"/>
      <c r="L148" s="12"/>
      <c r="M148" s="12"/>
      <c r="N148" s="12"/>
      <c r="O148" s="12"/>
      <c r="P148" s="12"/>
      <c r="Q148" s="12"/>
    </row>
    <row r="149" spans="1:17">
      <c r="A149" s="12"/>
      <c r="B149" s="12"/>
      <c r="C149" s="12"/>
      <c r="D149" s="12"/>
      <c r="E149" s="12"/>
      <c r="F149" s="12"/>
      <c r="G149" s="12"/>
      <c r="H149" s="12"/>
      <c r="I149" s="12"/>
      <c r="J149" s="12"/>
      <c r="K149" s="12"/>
      <c r="L149" s="12"/>
      <c r="M149" s="12"/>
      <c r="N149" s="12"/>
      <c r="O149" s="12"/>
      <c r="P149" s="12"/>
      <c r="Q149" s="12"/>
    </row>
    <row r="150" spans="1:17">
      <c r="A150" s="12"/>
      <c r="B150" s="12"/>
      <c r="C150" s="12"/>
      <c r="D150" s="12"/>
      <c r="E150" s="12"/>
      <c r="F150" s="12"/>
      <c r="G150" s="12"/>
      <c r="H150" s="12"/>
      <c r="I150" s="12"/>
      <c r="J150" s="12"/>
      <c r="K150" s="12"/>
      <c r="L150" s="12"/>
      <c r="M150" s="12"/>
      <c r="N150" s="12"/>
      <c r="O150" s="12"/>
      <c r="P150" s="12"/>
      <c r="Q150" s="12"/>
    </row>
    <row r="151" spans="1:17">
      <c r="A151" s="12"/>
      <c r="B151" s="12"/>
      <c r="C151" s="12"/>
      <c r="D151" s="12"/>
      <c r="E151" s="12"/>
      <c r="F151" s="12"/>
      <c r="G151" s="12"/>
      <c r="H151" s="12"/>
      <c r="I151" s="12"/>
      <c r="J151" s="12"/>
      <c r="K151" s="12"/>
      <c r="L151" s="12"/>
      <c r="M151" s="12"/>
      <c r="N151" s="12"/>
      <c r="O151" s="12"/>
      <c r="P151" s="12"/>
      <c r="Q151" s="12"/>
    </row>
    <row r="152" spans="1:17">
      <c r="A152" s="12"/>
      <c r="B152" s="12"/>
      <c r="C152" s="12"/>
      <c r="D152" s="12"/>
      <c r="E152" s="12"/>
      <c r="F152" s="12"/>
      <c r="G152" s="12"/>
      <c r="H152" s="12"/>
      <c r="I152" s="12"/>
      <c r="J152" s="12"/>
      <c r="K152" s="12"/>
      <c r="L152" s="12"/>
      <c r="M152" s="12"/>
      <c r="N152" s="12"/>
      <c r="O152" s="12"/>
      <c r="P152" s="12"/>
      <c r="Q152" s="12"/>
    </row>
    <row r="153" spans="1:17">
      <c r="A153" s="12"/>
      <c r="B153" s="12"/>
      <c r="C153" s="12"/>
      <c r="D153" s="12"/>
      <c r="E153" s="12"/>
      <c r="F153" s="12"/>
      <c r="G153" s="12"/>
      <c r="H153" s="12"/>
      <c r="I153" s="12"/>
      <c r="J153" s="12"/>
      <c r="K153" s="12"/>
      <c r="L153" s="12"/>
      <c r="M153" s="12"/>
      <c r="N153" s="12"/>
      <c r="O153" s="12"/>
      <c r="P153" s="12"/>
      <c r="Q153" s="12"/>
    </row>
    <row r="154" spans="1:17">
      <c r="A154" s="12"/>
      <c r="B154" s="12"/>
      <c r="C154" s="12"/>
      <c r="D154" s="12"/>
      <c r="E154" s="12"/>
      <c r="F154" s="12"/>
      <c r="G154" s="12"/>
      <c r="H154" s="12"/>
      <c r="I154" s="12"/>
      <c r="J154" s="12"/>
      <c r="K154" s="12"/>
      <c r="L154" s="12"/>
      <c r="M154" s="12"/>
      <c r="N154" s="12"/>
      <c r="O154" s="12"/>
      <c r="P154" s="12"/>
      <c r="Q154" s="12"/>
    </row>
    <row r="155" spans="1:17">
      <c r="A155" s="12"/>
      <c r="B155" s="12"/>
      <c r="C155" s="12"/>
      <c r="D155" s="12"/>
      <c r="E155" s="12"/>
      <c r="F155" s="12"/>
      <c r="G155" s="12"/>
      <c r="H155" s="12"/>
      <c r="I155" s="12"/>
      <c r="J155" s="12"/>
      <c r="K155" s="12"/>
      <c r="L155" s="12"/>
      <c r="M155" s="12"/>
      <c r="N155" s="12"/>
      <c r="O155" s="12"/>
      <c r="P155" s="12"/>
      <c r="Q155" s="12"/>
    </row>
    <row r="156" spans="1:17">
      <c r="A156" s="12"/>
      <c r="B156" s="12"/>
      <c r="C156" s="12"/>
      <c r="D156" s="12"/>
      <c r="E156" s="12"/>
      <c r="F156" s="12"/>
      <c r="G156" s="12"/>
      <c r="H156" s="12"/>
      <c r="I156" s="12"/>
      <c r="J156" s="12"/>
      <c r="K156" s="12"/>
      <c r="L156" s="12"/>
      <c r="M156" s="12"/>
      <c r="N156" s="12"/>
      <c r="O156" s="12"/>
      <c r="P156" s="12"/>
      <c r="Q156" s="12"/>
    </row>
    <row r="157" spans="1:17">
      <c r="A157" s="12"/>
      <c r="B157" s="12"/>
      <c r="C157" s="12"/>
      <c r="D157" s="12"/>
      <c r="E157" s="12"/>
      <c r="F157" s="12"/>
      <c r="G157" s="12"/>
      <c r="H157" s="12"/>
      <c r="I157" s="12"/>
      <c r="J157" s="12"/>
      <c r="K157" s="12"/>
      <c r="L157" s="12"/>
      <c r="M157" s="12"/>
      <c r="N157" s="12"/>
      <c r="O157" s="12"/>
      <c r="P157" s="12"/>
      <c r="Q157" s="12"/>
    </row>
    <row r="158" spans="1:17">
      <c r="A158" s="12"/>
      <c r="B158" s="12"/>
      <c r="C158" s="12"/>
      <c r="D158" s="12"/>
      <c r="E158" s="12"/>
      <c r="F158" s="12"/>
      <c r="G158" s="12"/>
      <c r="H158" s="12"/>
      <c r="I158" s="12"/>
      <c r="J158" s="12"/>
      <c r="K158" s="12"/>
      <c r="L158" s="12"/>
      <c r="M158" s="12"/>
      <c r="N158" s="12"/>
      <c r="O158" s="12"/>
      <c r="P158" s="12"/>
      <c r="Q158" s="12"/>
    </row>
    <row r="159" spans="1:17">
      <c r="A159" s="12"/>
      <c r="B159" s="12"/>
      <c r="C159" s="12"/>
      <c r="D159" s="12"/>
      <c r="E159" s="12"/>
      <c r="F159" s="12"/>
      <c r="G159" s="12"/>
      <c r="H159" s="12"/>
      <c r="I159" s="12"/>
      <c r="J159" s="12"/>
      <c r="K159" s="12"/>
      <c r="L159" s="12"/>
      <c r="M159" s="12"/>
      <c r="N159" s="12"/>
      <c r="O159" s="12"/>
      <c r="P159" s="12"/>
      <c r="Q159" s="12"/>
    </row>
    <row r="160" spans="1:17">
      <c r="A160" s="12"/>
      <c r="B160" s="12"/>
      <c r="C160" s="12"/>
      <c r="D160" s="12"/>
      <c r="E160" s="12"/>
      <c r="F160" s="12"/>
      <c r="G160" s="12"/>
      <c r="H160" s="12"/>
      <c r="I160" s="12"/>
      <c r="J160" s="12"/>
      <c r="K160" s="12"/>
      <c r="L160" s="12"/>
      <c r="M160" s="12"/>
      <c r="N160" s="12"/>
      <c r="O160" s="12"/>
      <c r="P160" s="12"/>
      <c r="Q160" s="12"/>
    </row>
    <row r="161" spans="1:17">
      <c r="A161" s="12"/>
      <c r="B161" s="12"/>
      <c r="C161" s="12"/>
      <c r="D161" s="12"/>
      <c r="E161" s="12"/>
      <c r="F161" s="12"/>
      <c r="G161" s="12"/>
      <c r="H161" s="12"/>
      <c r="I161" s="12"/>
      <c r="J161" s="12"/>
      <c r="K161" s="12"/>
      <c r="L161" s="12"/>
      <c r="M161" s="12"/>
      <c r="N161" s="12"/>
      <c r="O161" s="12"/>
      <c r="P161" s="12"/>
      <c r="Q161" s="12"/>
    </row>
    <row r="162" spans="1:17">
      <c r="A162" s="12"/>
      <c r="B162" s="12"/>
      <c r="C162" s="12"/>
      <c r="D162" s="12"/>
      <c r="E162" s="12"/>
      <c r="F162" s="12"/>
      <c r="G162" s="12"/>
      <c r="H162" s="12"/>
      <c r="I162" s="12"/>
      <c r="J162" s="12"/>
      <c r="K162" s="12"/>
      <c r="L162" s="12"/>
      <c r="M162" s="12"/>
      <c r="N162" s="12"/>
      <c r="O162" s="12"/>
      <c r="P162" s="12"/>
      <c r="Q162" s="12"/>
    </row>
    <row r="163" spans="1:17">
      <c r="A163" s="12"/>
      <c r="B163" s="12"/>
      <c r="C163" s="12"/>
      <c r="D163" s="12"/>
      <c r="E163" s="12"/>
      <c r="F163" s="12"/>
      <c r="G163" s="12"/>
      <c r="H163" s="12"/>
      <c r="I163" s="12"/>
      <c r="J163" s="12"/>
      <c r="K163" s="12"/>
      <c r="L163" s="12"/>
      <c r="M163" s="12"/>
      <c r="N163" s="12"/>
      <c r="O163" s="12"/>
      <c r="P163" s="12"/>
      <c r="Q163" s="12"/>
    </row>
    <row r="164" spans="1:17">
      <c r="A164" s="12"/>
      <c r="B164" s="12"/>
      <c r="C164" s="12"/>
      <c r="D164" s="12"/>
      <c r="E164" s="12"/>
      <c r="F164" s="12"/>
      <c r="G164" s="12"/>
      <c r="H164" s="12"/>
      <c r="I164" s="12"/>
      <c r="J164" s="12"/>
      <c r="K164" s="12"/>
      <c r="L164" s="12"/>
      <c r="M164" s="12"/>
      <c r="N164" s="12"/>
      <c r="O164" s="12"/>
      <c r="P164" s="12"/>
      <c r="Q164" s="12"/>
    </row>
    <row r="165" spans="1:17">
      <c r="A165" s="12"/>
      <c r="B165" s="12"/>
      <c r="C165" s="12"/>
      <c r="D165" s="12"/>
      <c r="E165" s="12"/>
      <c r="F165" s="12"/>
      <c r="G165" s="12"/>
      <c r="H165" s="12"/>
      <c r="I165" s="12"/>
      <c r="J165" s="12"/>
      <c r="K165" s="12"/>
      <c r="L165" s="12"/>
      <c r="M165" s="12"/>
      <c r="N165" s="12"/>
      <c r="O165" s="12"/>
      <c r="P165" s="12"/>
      <c r="Q165" s="12"/>
    </row>
    <row r="166" spans="1:17">
      <c r="A166" s="12"/>
      <c r="B166" s="12"/>
      <c r="C166" s="12"/>
      <c r="D166" s="12"/>
      <c r="E166" s="12"/>
      <c r="F166" s="12"/>
      <c r="G166" s="12"/>
      <c r="H166" s="12"/>
      <c r="I166" s="12"/>
      <c r="J166" s="12"/>
      <c r="K166" s="12"/>
      <c r="L166" s="12"/>
      <c r="M166" s="12"/>
      <c r="N166" s="12"/>
      <c r="O166" s="12"/>
      <c r="P166" s="12"/>
      <c r="Q166" s="12"/>
    </row>
    <row r="167" spans="1:17">
      <c r="A167" s="12"/>
      <c r="B167" s="12"/>
      <c r="C167" s="12"/>
      <c r="D167" s="12"/>
      <c r="E167" s="12"/>
      <c r="F167" s="12"/>
      <c r="G167" s="12"/>
      <c r="H167" s="12"/>
      <c r="I167" s="12"/>
      <c r="J167" s="12"/>
      <c r="K167" s="12"/>
      <c r="L167" s="12"/>
      <c r="M167" s="12"/>
      <c r="N167" s="12"/>
      <c r="O167" s="12"/>
      <c r="P167" s="12"/>
      <c r="Q167" s="12"/>
    </row>
    <row r="168" spans="1:17">
      <c r="A168" s="12"/>
      <c r="B168" s="12"/>
      <c r="C168" s="12"/>
      <c r="D168" s="12"/>
      <c r="E168" s="12"/>
      <c r="F168" s="12"/>
      <c r="G168" s="12"/>
      <c r="H168" s="12"/>
      <c r="I168" s="12"/>
      <c r="J168" s="12"/>
      <c r="K168" s="12"/>
      <c r="L168" s="12"/>
      <c r="M168" s="12"/>
      <c r="N168" s="12"/>
      <c r="O168" s="12"/>
      <c r="P168" s="12"/>
      <c r="Q168" s="12"/>
    </row>
    <row r="169" spans="1:17">
      <c r="A169" s="12"/>
      <c r="B169" s="12"/>
      <c r="C169" s="12"/>
      <c r="D169" s="12"/>
      <c r="E169" s="12"/>
      <c r="F169" s="12"/>
      <c r="G169" s="12"/>
      <c r="H169" s="12"/>
      <c r="I169" s="12"/>
      <c r="J169" s="12"/>
      <c r="K169" s="12"/>
      <c r="L169" s="12"/>
      <c r="M169" s="12"/>
      <c r="N169" s="12"/>
      <c r="O169" s="12"/>
      <c r="P169" s="12"/>
      <c r="Q169" s="12"/>
    </row>
    <row r="170" spans="1:17">
      <c r="A170" s="12"/>
      <c r="B170" s="12"/>
      <c r="C170" s="12"/>
      <c r="D170" s="12"/>
      <c r="E170" s="12"/>
      <c r="F170" s="12"/>
      <c r="G170" s="12"/>
      <c r="H170" s="12"/>
      <c r="I170" s="12"/>
      <c r="J170" s="12"/>
      <c r="K170" s="12"/>
      <c r="L170" s="12"/>
      <c r="M170" s="12"/>
      <c r="N170" s="12"/>
      <c r="O170" s="12"/>
      <c r="P170" s="12"/>
      <c r="Q170" s="12"/>
    </row>
    <row r="171" spans="1:17">
      <c r="A171" s="12"/>
      <c r="B171" s="12"/>
      <c r="C171" s="12"/>
      <c r="D171" s="12"/>
      <c r="E171" s="12"/>
      <c r="F171" s="12"/>
      <c r="G171" s="12"/>
      <c r="H171" s="12"/>
      <c r="I171" s="12"/>
      <c r="J171" s="12"/>
      <c r="K171" s="12"/>
      <c r="L171" s="12"/>
      <c r="M171" s="12"/>
      <c r="N171" s="12"/>
      <c r="O171" s="12"/>
      <c r="P171" s="12"/>
      <c r="Q171" s="12"/>
    </row>
    <row r="172" spans="1:17">
      <c r="A172" s="12"/>
      <c r="B172" s="12"/>
      <c r="C172" s="12"/>
      <c r="D172" s="12"/>
      <c r="E172" s="12"/>
      <c r="F172" s="12"/>
      <c r="G172" s="12"/>
      <c r="H172" s="12"/>
      <c r="I172" s="12"/>
      <c r="J172" s="12"/>
      <c r="K172" s="12"/>
      <c r="L172" s="12"/>
      <c r="M172" s="12"/>
      <c r="N172" s="12"/>
      <c r="O172" s="12"/>
      <c r="P172" s="12"/>
      <c r="Q172" s="12"/>
    </row>
    <row r="173" spans="1:17">
      <c r="A173" s="12"/>
      <c r="B173" s="12"/>
      <c r="C173" s="12"/>
      <c r="D173" s="12"/>
      <c r="E173" s="12"/>
      <c r="F173" s="12"/>
      <c r="G173" s="12"/>
      <c r="H173" s="12"/>
      <c r="I173" s="12"/>
      <c r="J173" s="12"/>
      <c r="K173" s="12"/>
      <c r="L173" s="12"/>
      <c r="M173" s="12"/>
      <c r="N173" s="12"/>
      <c r="O173" s="12"/>
      <c r="P173" s="12"/>
      <c r="Q173" s="12"/>
    </row>
    <row r="174" spans="1:17">
      <c r="A174" s="12"/>
      <c r="B174" s="12"/>
      <c r="C174" s="12"/>
      <c r="D174" s="12"/>
      <c r="E174" s="12"/>
      <c r="F174" s="12"/>
      <c r="G174" s="12"/>
      <c r="H174" s="12"/>
      <c r="I174" s="12"/>
      <c r="J174" s="12"/>
      <c r="K174" s="12"/>
      <c r="L174" s="12"/>
      <c r="M174" s="12"/>
      <c r="N174" s="12"/>
      <c r="O174" s="12"/>
      <c r="P174" s="12"/>
      <c r="Q174" s="12"/>
    </row>
    <row r="175" spans="1:17">
      <c r="A175" s="12"/>
      <c r="B175" s="12"/>
      <c r="C175" s="12"/>
      <c r="D175" s="12"/>
      <c r="E175" s="12"/>
      <c r="F175" s="12"/>
      <c r="G175" s="12"/>
      <c r="H175" s="12"/>
      <c r="I175" s="12"/>
      <c r="J175" s="12"/>
      <c r="K175" s="12"/>
      <c r="L175" s="12"/>
      <c r="M175" s="12"/>
      <c r="N175" s="12"/>
      <c r="O175" s="12"/>
      <c r="P175" s="12"/>
      <c r="Q175" s="12"/>
    </row>
    <row r="176" spans="1:17">
      <c r="A176" s="12"/>
      <c r="B176" s="12"/>
      <c r="C176" s="12"/>
      <c r="D176" s="12"/>
      <c r="E176" s="12"/>
      <c r="F176" s="12"/>
      <c r="G176" s="12"/>
      <c r="H176" s="12"/>
      <c r="I176" s="12"/>
      <c r="J176" s="12"/>
      <c r="K176" s="12"/>
      <c r="L176" s="12"/>
      <c r="M176" s="12"/>
      <c r="N176" s="12"/>
      <c r="O176" s="12"/>
      <c r="P176" s="12"/>
      <c r="Q176" s="12"/>
    </row>
    <row r="177" spans="1:17">
      <c r="A177" s="12"/>
      <c r="B177" s="12"/>
      <c r="C177" s="12"/>
      <c r="D177" s="12"/>
      <c r="E177" s="12"/>
      <c r="F177" s="12"/>
      <c r="G177" s="12"/>
      <c r="H177" s="12"/>
      <c r="I177" s="12"/>
      <c r="J177" s="12"/>
      <c r="K177" s="12"/>
      <c r="L177" s="12"/>
      <c r="M177" s="12"/>
      <c r="N177" s="12"/>
      <c r="O177" s="12"/>
      <c r="P177" s="12"/>
      <c r="Q177" s="12"/>
    </row>
    <row r="178" spans="1:17">
      <c r="A178" s="12"/>
      <c r="B178" s="12"/>
      <c r="C178" s="12"/>
      <c r="D178" s="12"/>
      <c r="E178" s="12"/>
      <c r="F178" s="12"/>
      <c r="G178" s="12"/>
      <c r="H178" s="12"/>
      <c r="I178" s="12"/>
      <c r="J178" s="12"/>
      <c r="K178" s="12"/>
      <c r="L178" s="12"/>
      <c r="M178" s="12"/>
      <c r="N178" s="12"/>
      <c r="O178" s="12"/>
      <c r="P178" s="12"/>
      <c r="Q178" s="12"/>
    </row>
    <row r="179" spans="1:17">
      <c r="A179" s="12"/>
      <c r="B179" s="12"/>
      <c r="C179" s="12"/>
      <c r="D179" s="12"/>
      <c r="E179" s="12"/>
      <c r="F179" s="12"/>
      <c r="G179" s="12"/>
      <c r="H179" s="12"/>
      <c r="I179" s="12"/>
      <c r="J179" s="12"/>
      <c r="K179" s="12"/>
      <c r="L179" s="12"/>
      <c r="M179" s="12"/>
      <c r="N179" s="12"/>
      <c r="O179" s="12"/>
      <c r="P179" s="12"/>
      <c r="Q179" s="12"/>
    </row>
    <row r="180" spans="1:17">
      <c r="A180" s="12"/>
      <c r="B180" s="12"/>
      <c r="C180" s="12"/>
      <c r="D180" s="12"/>
      <c r="E180" s="12"/>
      <c r="F180" s="12"/>
      <c r="G180" s="12"/>
      <c r="H180" s="12"/>
      <c r="I180" s="12"/>
      <c r="J180" s="12"/>
      <c r="K180" s="12"/>
      <c r="L180" s="12"/>
      <c r="M180" s="12"/>
      <c r="N180" s="12"/>
      <c r="O180" s="12"/>
      <c r="P180" s="12"/>
      <c r="Q180" s="12"/>
    </row>
    <row r="181" spans="1:17">
      <c r="A181" s="12"/>
      <c r="B181" s="12"/>
      <c r="C181" s="12"/>
      <c r="D181" s="12"/>
      <c r="E181" s="12"/>
      <c r="F181" s="12"/>
      <c r="G181" s="12"/>
      <c r="H181" s="12"/>
      <c r="I181" s="12"/>
      <c r="J181" s="12"/>
      <c r="K181" s="12"/>
      <c r="L181" s="12"/>
      <c r="M181" s="12"/>
      <c r="N181" s="12"/>
      <c r="O181" s="12"/>
      <c r="P181" s="12"/>
      <c r="Q181" s="12"/>
    </row>
    <row r="182" spans="1:17">
      <c r="A182" s="12"/>
      <c r="B182" s="12"/>
      <c r="C182" s="12"/>
      <c r="D182" s="12"/>
      <c r="E182" s="12"/>
      <c r="F182" s="12"/>
      <c r="G182" s="12"/>
      <c r="H182" s="12"/>
      <c r="I182" s="12"/>
      <c r="J182" s="12"/>
      <c r="K182" s="12"/>
      <c r="L182" s="12"/>
      <c r="M182" s="12"/>
      <c r="N182" s="12"/>
      <c r="O182" s="12"/>
      <c r="P182" s="12"/>
      <c r="Q182" s="12"/>
    </row>
    <row r="183" spans="1:17">
      <c r="A183" s="12"/>
      <c r="B183" s="12"/>
      <c r="C183" s="12"/>
      <c r="D183" s="12"/>
      <c r="E183" s="12"/>
      <c r="F183" s="12"/>
      <c r="G183" s="12"/>
      <c r="H183" s="12"/>
      <c r="I183" s="12"/>
      <c r="J183" s="12"/>
      <c r="K183" s="12"/>
      <c r="L183" s="12"/>
      <c r="M183" s="12"/>
      <c r="N183" s="12"/>
      <c r="O183" s="12"/>
      <c r="P183" s="12"/>
      <c r="Q183" s="12"/>
    </row>
    <row r="184" spans="1:17">
      <c r="A184" s="12"/>
      <c r="B184" s="12"/>
      <c r="C184" s="12"/>
      <c r="D184" s="12"/>
      <c r="E184" s="12"/>
      <c r="F184" s="12"/>
      <c r="G184" s="12"/>
      <c r="H184" s="12"/>
      <c r="I184" s="12"/>
      <c r="J184" s="12"/>
      <c r="K184" s="12"/>
      <c r="L184" s="12"/>
      <c r="M184" s="12"/>
      <c r="N184" s="12"/>
      <c r="O184" s="12"/>
      <c r="P184" s="12"/>
      <c r="Q184" s="12"/>
    </row>
    <row r="185" spans="1:17">
      <c r="A185" s="12"/>
      <c r="B185" s="12"/>
      <c r="C185" s="12"/>
      <c r="D185" s="12"/>
      <c r="E185" s="12"/>
      <c r="F185" s="12"/>
      <c r="G185" s="12"/>
      <c r="H185" s="12"/>
      <c r="I185" s="12"/>
      <c r="J185" s="12"/>
      <c r="K185" s="12"/>
      <c r="L185" s="12"/>
      <c r="M185" s="12"/>
      <c r="N185" s="12"/>
      <c r="O185" s="12"/>
      <c r="P185" s="12"/>
      <c r="Q185" s="12"/>
    </row>
    <row r="186" spans="1:17">
      <c r="A186" s="12"/>
      <c r="B186" s="12"/>
      <c r="C186" s="12"/>
      <c r="D186" s="12"/>
      <c r="E186" s="12"/>
      <c r="F186" s="12"/>
      <c r="G186" s="12"/>
      <c r="H186" s="12"/>
      <c r="I186" s="12"/>
      <c r="J186" s="12"/>
      <c r="K186" s="12"/>
      <c r="L186" s="12"/>
      <c r="M186" s="12"/>
      <c r="N186" s="12"/>
      <c r="O186" s="12"/>
      <c r="P186" s="12"/>
      <c r="Q186" s="12"/>
    </row>
    <row r="187" spans="1:17">
      <c r="A187" s="12"/>
      <c r="B187" s="12"/>
      <c r="C187" s="12"/>
      <c r="D187" s="12"/>
      <c r="E187" s="12"/>
      <c r="F187" s="12"/>
      <c r="G187" s="12"/>
      <c r="H187" s="12"/>
      <c r="I187" s="12"/>
      <c r="J187" s="12"/>
      <c r="K187" s="12"/>
      <c r="L187" s="12"/>
      <c r="M187" s="12"/>
      <c r="N187" s="12"/>
      <c r="O187" s="12"/>
      <c r="P187" s="12"/>
      <c r="Q187" s="12"/>
    </row>
    <row r="188" spans="1:17">
      <c r="A188" s="12"/>
      <c r="B188" s="12"/>
      <c r="C188" s="12"/>
      <c r="D188" s="12"/>
      <c r="E188" s="12"/>
      <c r="F188" s="12"/>
      <c r="G188" s="12"/>
      <c r="H188" s="12"/>
      <c r="I188" s="12"/>
      <c r="J188" s="12"/>
      <c r="K188" s="12"/>
      <c r="L188" s="12"/>
      <c r="M188" s="12"/>
      <c r="N188" s="12"/>
      <c r="O188" s="12"/>
      <c r="P188" s="12"/>
      <c r="Q188" s="12"/>
    </row>
    <row r="189" spans="1:17">
      <c r="A189" s="12"/>
      <c r="B189" s="12"/>
      <c r="C189" s="12"/>
      <c r="D189" s="12"/>
      <c r="E189" s="12"/>
      <c r="F189" s="12"/>
      <c r="G189" s="12"/>
      <c r="H189" s="12"/>
      <c r="I189" s="12"/>
      <c r="J189" s="12"/>
      <c r="K189" s="12"/>
      <c r="L189" s="12"/>
      <c r="M189" s="12"/>
      <c r="N189" s="12"/>
      <c r="O189" s="12"/>
      <c r="P189" s="12"/>
      <c r="Q189" s="12"/>
    </row>
    <row r="190" spans="1:17">
      <c r="A190" s="12"/>
      <c r="B190" s="12"/>
      <c r="C190" s="12"/>
      <c r="D190" s="12"/>
      <c r="E190" s="12"/>
      <c r="F190" s="12"/>
      <c r="G190" s="12"/>
      <c r="H190" s="12"/>
      <c r="I190" s="12"/>
      <c r="J190" s="12"/>
      <c r="K190" s="12"/>
      <c r="L190" s="12"/>
      <c r="M190" s="12"/>
      <c r="N190" s="12"/>
      <c r="O190" s="12"/>
      <c r="P190" s="12"/>
      <c r="Q190" s="12"/>
    </row>
    <row r="191" spans="1:17">
      <c r="A191" s="12"/>
      <c r="B191" s="12"/>
      <c r="C191" s="12"/>
      <c r="D191" s="12"/>
      <c r="E191" s="12"/>
      <c r="F191" s="12"/>
      <c r="G191" s="12"/>
      <c r="H191" s="12"/>
      <c r="I191" s="12"/>
      <c r="J191" s="12"/>
      <c r="K191" s="12"/>
      <c r="L191" s="12"/>
      <c r="M191" s="12"/>
      <c r="N191" s="12"/>
      <c r="O191" s="12"/>
      <c r="P191" s="12"/>
      <c r="Q191" s="12"/>
    </row>
    <row r="192" spans="1:17">
      <c r="A192" s="12"/>
      <c r="B192" s="12"/>
      <c r="C192" s="12"/>
      <c r="D192" s="12"/>
      <c r="E192" s="12"/>
      <c r="F192" s="12"/>
      <c r="G192" s="12"/>
      <c r="H192" s="12"/>
      <c r="I192" s="12"/>
      <c r="J192" s="12"/>
      <c r="K192" s="12"/>
      <c r="L192" s="12"/>
      <c r="M192" s="12"/>
      <c r="N192" s="12"/>
      <c r="O192" s="12"/>
      <c r="P192" s="12"/>
      <c r="Q192" s="12"/>
    </row>
    <row r="193" spans="1:17">
      <c r="A193" s="12"/>
      <c r="B193" s="12"/>
      <c r="C193" s="12"/>
      <c r="D193" s="12"/>
      <c r="E193" s="12"/>
      <c r="F193" s="12"/>
      <c r="G193" s="12"/>
      <c r="H193" s="12"/>
      <c r="I193" s="12"/>
      <c r="J193" s="12"/>
      <c r="K193" s="12"/>
      <c r="L193" s="12"/>
      <c r="M193" s="12"/>
      <c r="N193" s="12"/>
      <c r="O193" s="12"/>
      <c r="P193" s="12"/>
      <c r="Q193" s="12"/>
    </row>
    <row r="194" spans="1:17">
      <c r="A194" s="12"/>
      <c r="B194" s="12"/>
      <c r="C194" s="12"/>
      <c r="D194" s="12"/>
      <c r="E194" s="12"/>
      <c r="F194" s="12"/>
      <c r="G194" s="12"/>
      <c r="H194" s="12"/>
      <c r="I194" s="12"/>
      <c r="J194" s="12"/>
      <c r="K194" s="12"/>
      <c r="L194" s="12"/>
      <c r="M194" s="12"/>
      <c r="N194" s="12"/>
      <c r="O194" s="12"/>
      <c r="P194" s="12"/>
      <c r="Q194" s="12"/>
    </row>
    <row r="195" spans="1:17">
      <c r="A195" s="12"/>
      <c r="B195" s="12"/>
      <c r="C195" s="12"/>
      <c r="D195" s="12"/>
      <c r="E195" s="12"/>
      <c r="F195" s="12"/>
      <c r="G195" s="12"/>
      <c r="H195" s="12"/>
      <c r="I195" s="12"/>
      <c r="J195" s="12"/>
      <c r="K195" s="12"/>
      <c r="L195" s="12"/>
      <c r="M195" s="12"/>
      <c r="N195" s="12"/>
      <c r="O195" s="12"/>
      <c r="P195" s="12"/>
      <c r="Q195" s="12"/>
    </row>
    <row r="196" spans="1:17">
      <c r="A196" s="12"/>
      <c r="B196" s="12"/>
      <c r="C196" s="12"/>
      <c r="D196" s="12"/>
      <c r="E196" s="12"/>
      <c r="F196" s="12"/>
      <c r="G196" s="12"/>
      <c r="H196" s="12"/>
      <c r="I196" s="12"/>
      <c r="J196" s="12"/>
      <c r="K196" s="12"/>
      <c r="L196" s="12"/>
      <c r="M196" s="12"/>
      <c r="N196" s="12"/>
      <c r="O196" s="12"/>
      <c r="P196" s="12"/>
      <c r="Q196" s="12"/>
    </row>
    <row r="197" spans="1:17">
      <c r="A197" s="12"/>
      <c r="B197" s="12"/>
      <c r="C197" s="12"/>
      <c r="D197" s="12"/>
      <c r="E197" s="12"/>
      <c r="F197" s="12"/>
      <c r="G197" s="12"/>
      <c r="H197" s="12"/>
      <c r="I197" s="12"/>
      <c r="J197" s="12"/>
      <c r="K197" s="12"/>
      <c r="L197" s="12"/>
      <c r="M197" s="12"/>
      <c r="N197" s="12"/>
      <c r="O197" s="12"/>
      <c r="P197" s="12"/>
      <c r="Q197" s="12"/>
    </row>
    <row r="198" spans="1:17">
      <c r="A198" s="12"/>
      <c r="B198" s="12"/>
      <c r="C198" s="12"/>
      <c r="D198" s="12"/>
      <c r="E198" s="12"/>
      <c r="F198" s="12"/>
      <c r="G198" s="12"/>
      <c r="H198" s="12"/>
      <c r="I198" s="12"/>
      <c r="J198" s="12"/>
      <c r="K198" s="12"/>
      <c r="L198" s="12"/>
      <c r="M198" s="12"/>
      <c r="N198" s="12"/>
      <c r="O198" s="12"/>
      <c r="P198" s="12"/>
      <c r="Q198" s="12"/>
    </row>
    <row r="199" spans="1:17">
      <c r="A199" s="12"/>
      <c r="B199" s="12"/>
      <c r="C199" s="12"/>
      <c r="D199" s="12"/>
      <c r="E199" s="12"/>
      <c r="F199" s="12"/>
      <c r="G199" s="12"/>
      <c r="H199" s="12"/>
      <c r="I199" s="12"/>
      <c r="J199" s="12"/>
      <c r="K199" s="12"/>
      <c r="L199" s="12"/>
      <c r="M199" s="12"/>
      <c r="N199" s="12"/>
      <c r="O199" s="12"/>
      <c r="P199" s="12"/>
      <c r="Q199" s="12"/>
    </row>
    <row r="200" spans="1:17">
      <c r="A200" s="12"/>
      <c r="B200" s="12"/>
      <c r="C200" s="12"/>
      <c r="D200" s="12"/>
      <c r="E200" s="12"/>
      <c r="F200" s="12"/>
      <c r="G200" s="12"/>
      <c r="H200" s="12"/>
      <c r="I200" s="12"/>
      <c r="J200" s="12"/>
      <c r="K200" s="12"/>
      <c r="L200" s="12"/>
      <c r="M200" s="12"/>
      <c r="N200" s="12"/>
      <c r="O200" s="12"/>
      <c r="P200" s="12"/>
      <c r="Q200" s="12"/>
    </row>
    <row r="201" spans="1:17">
      <c r="A201" s="12"/>
      <c r="B201" s="12"/>
      <c r="C201" s="12"/>
      <c r="D201" s="12"/>
      <c r="E201" s="12"/>
      <c r="F201" s="12"/>
      <c r="G201" s="12"/>
      <c r="H201" s="12"/>
      <c r="I201" s="12"/>
      <c r="J201" s="12"/>
      <c r="K201" s="12"/>
      <c r="L201" s="12"/>
      <c r="M201" s="12"/>
      <c r="N201" s="12"/>
      <c r="O201" s="12"/>
      <c r="P201" s="12"/>
      <c r="Q201" s="12"/>
    </row>
    <row r="202" spans="1:17">
      <c r="A202" s="12"/>
      <c r="B202" s="12"/>
      <c r="C202" s="12"/>
      <c r="D202" s="12"/>
      <c r="E202" s="12"/>
      <c r="F202" s="12"/>
      <c r="G202" s="12"/>
      <c r="H202" s="12"/>
      <c r="I202" s="12"/>
      <c r="J202" s="12"/>
      <c r="K202" s="12"/>
      <c r="L202" s="12"/>
      <c r="M202" s="12"/>
      <c r="N202" s="12"/>
      <c r="O202" s="12"/>
      <c r="P202" s="12"/>
      <c r="Q202" s="12"/>
    </row>
    <row r="203" spans="1:17">
      <c r="A203" s="12"/>
      <c r="B203" s="12"/>
      <c r="C203" s="12"/>
      <c r="D203" s="12"/>
      <c r="E203" s="12"/>
      <c r="F203" s="12"/>
      <c r="G203" s="12"/>
      <c r="H203" s="12"/>
      <c r="I203" s="12"/>
      <c r="J203" s="12"/>
      <c r="K203" s="12"/>
      <c r="L203" s="12"/>
      <c r="M203" s="12"/>
      <c r="N203" s="12"/>
      <c r="O203" s="12"/>
      <c r="P203" s="12"/>
      <c r="Q203" s="12"/>
    </row>
    <row r="204" spans="1:17">
      <c r="A204" s="12"/>
      <c r="B204" s="12"/>
      <c r="C204" s="12"/>
      <c r="D204" s="12"/>
      <c r="E204" s="12"/>
      <c r="F204" s="12"/>
      <c r="G204" s="12"/>
      <c r="H204" s="12"/>
      <c r="I204" s="12"/>
      <c r="J204" s="12"/>
      <c r="K204" s="12"/>
      <c r="L204" s="12"/>
      <c r="M204" s="12"/>
      <c r="N204" s="12"/>
      <c r="O204" s="12"/>
      <c r="P204" s="12"/>
      <c r="Q204" s="12"/>
    </row>
    <row r="205" spans="1:17">
      <c r="A205" s="12"/>
      <c r="B205" s="12"/>
      <c r="C205" s="12"/>
      <c r="D205" s="12"/>
      <c r="E205" s="12"/>
      <c r="F205" s="12"/>
      <c r="G205" s="12"/>
      <c r="H205" s="12"/>
      <c r="I205" s="12"/>
      <c r="J205" s="12"/>
      <c r="K205" s="12"/>
      <c r="L205" s="12"/>
      <c r="M205" s="12"/>
      <c r="N205" s="12"/>
      <c r="O205" s="12"/>
      <c r="P205" s="12"/>
      <c r="Q205" s="12"/>
    </row>
    <row r="206" spans="1:17">
      <c r="A206" s="12"/>
      <c r="B206" s="12"/>
      <c r="C206" s="12"/>
      <c r="D206" s="12"/>
      <c r="E206" s="12"/>
      <c r="F206" s="12"/>
      <c r="G206" s="12"/>
      <c r="H206" s="12"/>
      <c r="I206" s="12"/>
      <c r="J206" s="12"/>
      <c r="K206" s="12"/>
      <c r="L206" s="12"/>
      <c r="M206" s="12"/>
      <c r="N206" s="12"/>
      <c r="O206" s="12"/>
      <c r="P206" s="12"/>
      <c r="Q206" s="12"/>
    </row>
    <row r="207" spans="1:17">
      <c r="A207" s="12"/>
      <c r="B207" s="12"/>
      <c r="C207" s="12"/>
      <c r="D207" s="12"/>
      <c r="E207" s="12"/>
      <c r="F207" s="12"/>
      <c r="G207" s="12"/>
      <c r="H207" s="12"/>
      <c r="I207" s="12"/>
      <c r="J207" s="12"/>
      <c r="K207" s="12"/>
      <c r="L207" s="12"/>
      <c r="M207" s="12"/>
      <c r="N207" s="12"/>
      <c r="O207" s="12"/>
      <c r="P207" s="12"/>
      <c r="Q207" s="12"/>
    </row>
    <row r="208" spans="1:17">
      <c r="A208" s="12"/>
      <c r="B208" s="12"/>
      <c r="C208" s="12"/>
      <c r="D208" s="12"/>
      <c r="E208" s="12"/>
      <c r="F208" s="12"/>
      <c r="G208" s="12"/>
      <c r="H208" s="12"/>
      <c r="I208" s="12"/>
      <c r="J208" s="12"/>
      <c r="K208" s="12"/>
      <c r="L208" s="12"/>
      <c r="M208" s="12"/>
      <c r="N208" s="12"/>
      <c r="O208" s="12"/>
      <c r="P208" s="12"/>
      <c r="Q208" s="12"/>
    </row>
    <row r="209" spans="1:17">
      <c r="A209" s="12"/>
      <c r="B209" s="12"/>
      <c r="C209" s="12"/>
      <c r="D209" s="12"/>
      <c r="E209" s="12"/>
      <c r="F209" s="12"/>
      <c r="G209" s="12"/>
      <c r="H209" s="12"/>
      <c r="I209" s="12"/>
      <c r="J209" s="12"/>
      <c r="K209" s="12"/>
      <c r="L209" s="12"/>
      <c r="M209" s="12"/>
      <c r="N209" s="12"/>
      <c r="O209" s="12"/>
      <c r="P209" s="12"/>
      <c r="Q209" s="12"/>
    </row>
    <row r="210" spans="1:17">
      <c r="A210" s="12"/>
      <c r="B210" s="12"/>
      <c r="C210" s="12"/>
      <c r="D210" s="12"/>
      <c r="E210" s="12"/>
      <c r="F210" s="12"/>
      <c r="G210" s="12"/>
      <c r="H210" s="12"/>
      <c r="I210" s="12"/>
      <c r="J210" s="12"/>
      <c r="K210" s="12"/>
      <c r="L210" s="12"/>
      <c r="M210" s="12"/>
      <c r="N210" s="12"/>
      <c r="O210" s="12"/>
      <c r="P210" s="12"/>
      <c r="Q210" s="12"/>
    </row>
    <row r="211" spans="1:17">
      <c r="A211" s="12"/>
      <c r="B211" s="12"/>
      <c r="C211" s="12"/>
      <c r="D211" s="12"/>
      <c r="E211" s="12"/>
      <c r="F211" s="12"/>
      <c r="G211" s="12"/>
      <c r="H211" s="12"/>
      <c r="I211" s="12"/>
      <c r="J211" s="12"/>
      <c r="K211" s="12"/>
      <c r="L211" s="12"/>
      <c r="M211" s="12"/>
      <c r="N211" s="12"/>
      <c r="O211" s="12"/>
      <c r="P211" s="12"/>
      <c r="Q211" s="12"/>
    </row>
    <row r="212" spans="1:17">
      <c r="A212" s="12"/>
      <c r="B212" s="12"/>
      <c r="C212" s="12"/>
      <c r="D212" s="12"/>
      <c r="E212" s="12"/>
      <c r="F212" s="12"/>
      <c r="G212" s="12"/>
      <c r="H212" s="12"/>
      <c r="I212" s="12"/>
      <c r="J212" s="12"/>
      <c r="K212" s="12"/>
      <c r="L212" s="12"/>
      <c r="M212" s="12"/>
      <c r="N212" s="12"/>
      <c r="O212" s="12"/>
      <c r="P212" s="12"/>
      <c r="Q212" s="12"/>
    </row>
    <row r="213" spans="1:17">
      <c r="A213" s="12"/>
      <c r="B213" s="12"/>
      <c r="C213" s="12"/>
      <c r="D213" s="12"/>
      <c r="E213" s="12"/>
      <c r="F213" s="12"/>
      <c r="G213" s="12"/>
      <c r="H213" s="12"/>
      <c r="I213" s="12"/>
      <c r="J213" s="12"/>
      <c r="K213" s="12"/>
      <c r="L213" s="12"/>
      <c r="M213" s="12"/>
      <c r="N213" s="12"/>
      <c r="O213" s="12"/>
      <c r="P213" s="12"/>
      <c r="Q213" s="12"/>
    </row>
  </sheetData>
  <mergeCells count="50">
    <mergeCell ref="B28:B30"/>
    <mergeCell ref="F28:F30"/>
    <mergeCell ref="J28:J30"/>
    <mergeCell ref="N28:N30"/>
    <mergeCell ref="A46:O46"/>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F50:F51"/>
    <mergeCell ref="G50:I50"/>
    <mergeCell ref="J50:J51"/>
    <mergeCell ref="K50:M50"/>
    <mergeCell ref="N50:N51"/>
    <mergeCell ref="O50:Q50"/>
    <mergeCell ref="A22:Q22"/>
    <mergeCell ref="A4:B4"/>
    <mergeCell ref="B27:E27"/>
    <mergeCell ref="F27:I27"/>
    <mergeCell ref="J27:M27"/>
    <mergeCell ref="N27:Q27"/>
    <mergeCell ref="A23:O23"/>
    <mergeCell ref="A24:O24"/>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horizontalCentered="1" verticalCentered="1" headings="1"/>
  <pageMargins left="0.25" right="0.25" top="0.5" bottom="0.5" header="0.5" footer="0.5"/>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2019-07-23T07:00:00+00:00</Date>
  </documentManagement>
</p:properties>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3059EE07-2E0D-48BA-999E-768CE6604B20}"/>
</file>

<file path=customXml/itemProps3.xml><?xml version="1.0" encoding="utf-8"?>
<ds:datastoreItem xmlns:ds="http://schemas.openxmlformats.org/officeDocument/2006/customXml" ds:itemID="{93540C34-B68F-4BD1-AD6F-E521573F6D81}">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4"/>
    <ds:schemaRef ds:uri="http://purl.org/dc/terms/"/>
    <ds:schemaRef ds:uri="http://schemas.microsoft.com/office/2006/documentManagement/types"/>
    <ds:schemaRef ds:uri="330d6c65-ab9e-4001-96b0-1b068fe51494"/>
    <ds:schemaRef ds:uri="d1e58523-b073-4d24-b5eb-f8249d2626d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ESA Table 1</vt:lpstr>
      <vt:lpstr>ESA Table 1A</vt:lpstr>
      <vt:lpstr>ESA Table 2</vt:lpstr>
      <vt:lpstr>ESA Table 2A</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3'!Print_Area</vt:lpstr>
      <vt:lpstr>'ESA Table 4A'!Print_Area</vt:lpstr>
      <vt:lpstr>'ESA Table 4B'!Print_Area</vt:lpstr>
      <vt:lpstr>'ESA Table 5'!Print_Area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SDGE JUNE2019 Low Income Monthly Report Tables</dc:title>
  <dc:subject/>
  <dc:creator>O Drain, Mary</dc:creator>
  <cp:keywords/>
  <dc:description/>
  <cp:lastModifiedBy>Noguera-Zagala, Denise M</cp:lastModifiedBy>
  <cp:revision/>
  <dcterms:created xsi:type="dcterms:W3CDTF">1996-10-14T23:33:28Z</dcterms:created>
  <dcterms:modified xsi:type="dcterms:W3CDTF">2019-07-22T18:58:19Z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AuthorIds_UIVersion_2">
    <vt:lpwstr>241</vt:lpwstr>
  </property>
  <property fmtid="{D5CDD505-2E9C-101B-9397-08002B2CF9AE}" pid="47" name="AuthorIds_UIVersion_4">
    <vt:lpwstr>488</vt:lpwstr>
  </property>
  <property fmtid="{D5CDD505-2E9C-101B-9397-08002B2CF9AE}" pid="48" name="AuthorIds_UIVersion_9">
    <vt:lpwstr>139</vt:lpwstr>
  </property>
</Properties>
</file>