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9720" windowHeight="6030" activeTab="0"/>
  </bookViews>
  <sheets>
    <sheet name="CARE Categories" sheetId="1" r:id="rId1"/>
    <sheet name="LIEE Comparison Categories" sheetId="2" r:id="rId2"/>
  </sheets>
  <definedNames/>
  <calcPr fullCalcOnLoad="1"/>
</workbook>
</file>

<file path=xl/sharedStrings.xml><?xml version="1.0" encoding="utf-8"?>
<sst xmlns="http://schemas.openxmlformats.org/spreadsheetml/2006/main" count="88" uniqueCount="68">
  <si>
    <t>COMPARISON CATEGORY</t>
  </si>
  <si>
    <t>PGE</t>
  </si>
  <si>
    <t>SCE</t>
  </si>
  <si>
    <t>SDGE</t>
  </si>
  <si>
    <t>SCG</t>
  </si>
  <si>
    <t>LIEE YTD expenses</t>
  </si>
  <si>
    <t>YTD homes weatherized</t>
  </si>
  <si>
    <t xml:space="preserve">YTD homes treated </t>
  </si>
  <si>
    <t>CARE % YTD/budget</t>
  </si>
  <si>
    <t>YTD CARE enrollment, net</t>
  </si>
  <si>
    <t>YTD CARE enrollment, gross</t>
  </si>
  <si>
    <t>Current CARE participants</t>
  </si>
  <si>
    <t>Eligible CARE participants</t>
  </si>
  <si>
    <t>CARE penetration level</t>
  </si>
  <si>
    <t>Notes:</t>
  </si>
  <si>
    <t>YTD CARE enrollment, adj net</t>
  </si>
  <si>
    <t>YTD kwh savings</t>
  </si>
  <si>
    <t>YTD kW savings</t>
  </si>
  <si>
    <t>YTD therm savings</t>
  </si>
  <si>
    <t>1st year savings</t>
  </si>
  <si>
    <t>Life cycle savings</t>
  </si>
  <si>
    <t>Homes treated in last decade</t>
  </si>
  <si>
    <t>Homes weatherized in last decade</t>
  </si>
  <si>
    <t>YTD CARE capitation fees</t>
  </si>
  <si>
    <t>YTD CARE capitation enrollment</t>
  </si>
  <si>
    <t>Average cost of CARE capitation fee</t>
  </si>
  <si>
    <t>CARE Enrollment Dec 31, 2001</t>
  </si>
  <si>
    <t>Household Size</t>
  </si>
  <si>
    <t>Each Additional</t>
  </si>
  <si>
    <t>1 - 2</t>
  </si>
  <si>
    <t>Statewide Total</t>
  </si>
  <si>
    <t>Statewide Totals</t>
  </si>
  <si>
    <t>CARE 2000 expenses</t>
  </si>
  <si>
    <t>CARE 2001 expenses</t>
  </si>
  <si>
    <t>CARE Enrollment Dec 31, 2000</t>
  </si>
  <si>
    <t>CARE Eligibility Guidelines</t>
  </si>
  <si>
    <t>Exemption From 2001 Electric Rate Increases</t>
  </si>
  <si>
    <t>CARE 2003 budget</t>
  </si>
  <si>
    <t>CARE Enrollment Dec 31, 2002</t>
  </si>
  <si>
    <r>
      <t>CARE 2002 expenses</t>
    </r>
    <r>
      <rPr>
        <vertAlign val="superscript"/>
        <sz val="10"/>
        <rFont val="Arial"/>
        <family val="2"/>
      </rPr>
      <t xml:space="preserve"> 1</t>
    </r>
  </si>
  <si>
    <t>Additional LIEE Costs Not Recovered Out of LIEE Budget</t>
  </si>
  <si>
    <t>CARE 2003 YTD expenses</t>
  </si>
  <si>
    <t>LIEE Income Guidelines</t>
  </si>
  <si>
    <t>60+ Years &amp; Handicapped</t>
  </si>
  <si>
    <t>LIEE Eligibility Guidelines</t>
  </si>
  <si>
    <t xml:space="preserve">These income limits are effective from </t>
  </si>
  <si>
    <r>
      <t xml:space="preserve">LIEE Monthly Tables </t>
    </r>
    <r>
      <rPr>
        <b/>
        <vertAlign val="superscript"/>
        <sz val="9"/>
        <rFont val="Arial"/>
        <family val="2"/>
      </rPr>
      <t>1</t>
    </r>
  </si>
  <si>
    <r>
      <t xml:space="preserve">LIEE Statistics Only Reported Quarterly </t>
    </r>
    <r>
      <rPr>
        <b/>
        <vertAlign val="superscript"/>
        <sz val="9"/>
        <rFont val="Arial"/>
        <family val="2"/>
      </rPr>
      <t>1</t>
    </r>
  </si>
  <si>
    <t>Homes eligible for LIEE in 2003</t>
  </si>
  <si>
    <t>LIEE penetration level (treated)</t>
  </si>
  <si>
    <r>
      <t>2</t>
    </r>
    <r>
      <rPr>
        <sz val="8"/>
        <rFont val="Arial"/>
        <family val="2"/>
      </rPr>
      <t xml:space="preserve"> Total Costs exclude CAS testing which is not part of the LIEE budget.</t>
    </r>
  </si>
  <si>
    <r>
      <t>3</t>
    </r>
    <r>
      <rPr>
        <sz val="8"/>
        <rFont val="Arial"/>
        <family val="2"/>
      </rPr>
      <t xml:space="preserve"> Indirect Costs include CAS testing, which is not paid out of the LIEE budget.</t>
    </r>
  </si>
  <si>
    <r>
      <t xml:space="preserve">LIEE 2003 Budget </t>
    </r>
    <r>
      <rPr>
        <vertAlign val="superscript"/>
        <sz val="9"/>
        <rFont val="Arial"/>
        <family val="2"/>
      </rPr>
      <t>2</t>
    </r>
  </si>
  <si>
    <r>
      <t xml:space="preserve">LIEE % YTD Budget </t>
    </r>
    <r>
      <rPr>
        <vertAlign val="superscript"/>
        <sz val="9"/>
        <rFont val="Arial"/>
        <family val="2"/>
      </rPr>
      <t>3</t>
    </r>
  </si>
  <si>
    <r>
      <t xml:space="preserve">CARE Monthly Tables </t>
    </r>
    <r>
      <rPr>
        <b/>
        <vertAlign val="superscript"/>
        <sz val="9"/>
        <rFont val="Arial"/>
        <family val="2"/>
      </rPr>
      <t>1</t>
    </r>
  </si>
  <si>
    <t>CARE Outreach Through Capitation</t>
  </si>
  <si>
    <t>CARE 2003 YTD discount</t>
  </si>
  <si>
    <t>CO Testing</t>
  </si>
  <si>
    <t>Not Applicable</t>
  </si>
  <si>
    <t xml:space="preserve">ADDITIONAL BENEFITS TO CARE CUSTOMERS </t>
  </si>
  <si>
    <r>
      <t>1</t>
    </r>
    <r>
      <rPr>
        <sz val="8"/>
        <rFont val="Arial"/>
        <family val="2"/>
      </rPr>
      <t xml:space="preserve"> All information has been taken from July 21, 2003 Rapid Deployment Monthly Reports, reporting June 2003 results.</t>
    </r>
  </si>
  <si>
    <t xml:space="preserve">Household Size </t>
  </si>
  <si>
    <t>Care Income Limit</t>
  </si>
  <si>
    <t>1 to 2</t>
  </si>
  <si>
    <t>Each additional</t>
  </si>
  <si>
    <t>These income limits are effective from June 1, 2003</t>
  </si>
  <si>
    <t xml:space="preserve"> to May 31, 2004.</t>
  </si>
  <si>
    <t>June 1, 2003 to May 31, 2004.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</si>
</sst>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&quot;$&quot;#,##0"/>
  </numFmts>
  <fonts count="20">
    <font>
      <sz val="10"/>
      <name val="Arial"/>
      <family val="0"/>
    </font>
    <font>
      <b/>
      <sz val="10"/>
      <name val="Arial"/>
      <family val="2"/>
    </font>
    <font>
      <b/>
      <sz val="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vertAlign val="superscript"/>
      <sz val="10"/>
      <name val="Arial"/>
      <family val="2"/>
    </font>
    <font>
      <vertAlign val="superscript"/>
      <sz val="8"/>
      <name val="Arial"/>
      <family val="2"/>
    </font>
    <font>
      <sz val="12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36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Times New Roman"/>
      <family val="1"/>
    </font>
    <font>
      <vertAlign val="superscript"/>
      <sz val="9"/>
      <name val="Arial"/>
      <family val="2"/>
    </font>
    <font>
      <b/>
      <sz val="11"/>
      <name val="Arial"/>
      <family val="2"/>
    </font>
    <font>
      <b/>
      <vertAlign val="superscript"/>
      <sz val="9"/>
      <name val="Arial"/>
      <family val="2"/>
    </font>
    <font>
      <sz val="36"/>
      <color indexed="8"/>
      <name val="Tahoma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0" fillId="0" borderId="1" xfId="0" applyFont="1" applyFill="1" applyBorder="1" applyAlignment="1">
      <alignment horizontal="left"/>
    </xf>
    <xf numFmtId="9" fontId="0" fillId="0" borderId="1" xfId="21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left" wrapText="1"/>
    </xf>
    <xf numFmtId="0" fontId="0" fillId="0" borderId="0" xfId="0" applyFont="1" applyAlignment="1">
      <alignment horizontal="left" wrapText="1"/>
    </xf>
    <xf numFmtId="0" fontId="1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 horizontal="left" indent="1"/>
    </xf>
    <xf numFmtId="0" fontId="1" fillId="0" borderId="0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right"/>
    </xf>
    <xf numFmtId="9" fontId="7" fillId="0" borderId="0" xfId="21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8" fillId="0" borderId="1" xfId="0" applyFont="1" applyFill="1" applyBorder="1" applyAlignment="1">
      <alignment horizontal="left"/>
    </xf>
    <xf numFmtId="0" fontId="1" fillId="0" borderId="2" xfId="0" applyFont="1" applyBorder="1" applyAlignment="1">
      <alignment horizontal="centerContinuous" vertical="top" wrapText="1"/>
    </xf>
    <xf numFmtId="49" fontId="0" fillId="0" borderId="2" xfId="0" applyNumberFormat="1" applyFont="1" applyBorder="1" applyAlignment="1">
      <alignment horizontal="centerContinuous" vertical="top" wrapText="1"/>
    </xf>
    <xf numFmtId="0" fontId="0" fillId="0" borderId="3" xfId="0" applyFont="1" applyBorder="1" applyAlignment="1">
      <alignment horizontal="centerContinuous" vertical="top" wrapTex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right"/>
    </xf>
    <xf numFmtId="0" fontId="15" fillId="0" borderId="0" xfId="0" applyFont="1" applyAlignment="1">
      <alignment/>
    </xf>
    <xf numFmtId="0" fontId="1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165" fontId="0" fillId="0" borderId="0" xfId="15" applyNumberFormat="1" applyFont="1" applyFill="1" applyBorder="1" applyAlignment="1">
      <alignment horizontal="right"/>
    </xf>
    <xf numFmtId="165" fontId="0" fillId="0" borderId="0" xfId="0" applyNumberFormat="1" applyBorder="1" applyAlignment="1">
      <alignment/>
    </xf>
    <xf numFmtId="0" fontId="1" fillId="0" borderId="4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wrapText="1"/>
    </xf>
    <xf numFmtId="6" fontId="0" fillId="0" borderId="2" xfId="0" applyNumberFormat="1" applyFont="1" applyBorder="1" applyAlignment="1">
      <alignment horizontal="center" vertical="top" wrapText="1"/>
    </xf>
    <xf numFmtId="6" fontId="0" fillId="0" borderId="3" xfId="0" applyNumberFormat="1" applyFont="1" applyBorder="1" applyAlignment="1">
      <alignment horizontal="center" vertical="top" wrapText="1"/>
    </xf>
    <xf numFmtId="0" fontId="17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 wrapText="1"/>
    </xf>
    <xf numFmtId="0" fontId="17" fillId="0" borderId="0" xfId="0" applyFont="1" applyFill="1" applyBorder="1" applyAlignment="1">
      <alignment horizontal="left"/>
    </xf>
    <xf numFmtId="164" fontId="8" fillId="0" borderId="1" xfId="17" applyNumberFormat="1" applyFont="1" applyFill="1" applyBorder="1" applyAlignment="1">
      <alignment horizontal="right"/>
    </xf>
    <xf numFmtId="165" fontId="8" fillId="0" borderId="1" xfId="15" applyNumberFormat="1" applyFont="1" applyFill="1" applyBorder="1" applyAlignment="1">
      <alignment horizontal="right"/>
    </xf>
    <xf numFmtId="165" fontId="8" fillId="0" borderId="1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left"/>
    </xf>
    <xf numFmtId="165" fontId="8" fillId="0" borderId="0" xfId="15" applyNumberFormat="1" applyFont="1" applyFill="1" applyBorder="1" applyAlignment="1">
      <alignment horizontal="right"/>
    </xf>
    <xf numFmtId="165" fontId="8" fillId="0" borderId="0" xfId="0" applyNumberFormat="1" applyFont="1" applyFill="1" applyBorder="1" applyAlignment="1">
      <alignment horizontal="right"/>
    </xf>
    <xf numFmtId="165" fontId="8" fillId="0" borderId="1" xfId="15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right"/>
    </xf>
    <xf numFmtId="0" fontId="8" fillId="0" borderId="0" xfId="0" applyFont="1" applyAlignment="1">
      <alignment horizontal="left" wrapText="1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3" fontId="0" fillId="0" borderId="0" xfId="0" applyNumberFormat="1" applyAlignment="1">
      <alignment/>
    </xf>
    <xf numFmtId="10" fontId="0" fillId="0" borderId="0" xfId="0" applyNumberFormat="1" applyFont="1" applyFill="1" applyBorder="1" applyAlignment="1">
      <alignment horizontal="right"/>
    </xf>
    <xf numFmtId="42" fontId="0" fillId="0" borderId="1" xfId="17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164" fontId="0" fillId="0" borderId="1" xfId="17" applyNumberFormat="1" applyFont="1" applyFill="1" applyBorder="1" applyAlignment="1" applyProtection="1">
      <alignment/>
      <protection/>
    </xf>
    <xf numFmtId="164" fontId="0" fillId="0" borderId="1" xfId="17" applyNumberFormat="1" applyFont="1" applyFill="1" applyBorder="1" applyAlignment="1">
      <alignment/>
    </xf>
    <xf numFmtId="42" fontId="0" fillId="0" borderId="1" xfId="17" applyNumberFormat="1" applyFont="1" applyFill="1" applyBorder="1" applyAlignment="1">
      <alignment/>
    </xf>
    <xf numFmtId="3" fontId="0" fillId="0" borderId="1" xfId="17" applyNumberFormat="1" applyFont="1" applyFill="1" applyBorder="1" applyAlignment="1">
      <alignment horizontal="center"/>
    </xf>
    <xf numFmtId="3" fontId="0" fillId="0" borderId="1" xfId="0" applyNumberFormat="1" applyFont="1" applyFill="1" applyBorder="1" applyAlignment="1">
      <alignment horizontal="center"/>
    </xf>
    <xf numFmtId="42" fontId="8" fillId="0" borderId="1" xfId="17" applyNumberFormat="1" applyFont="1" applyFill="1" applyBorder="1" applyAlignment="1">
      <alignment horizontal="center"/>
    </xf>
    <xf numFmtId="9" fontId="7" fillId="0" borderId="1" xfId="21" applyNumberFormat="1" applyFont="1" applyFill="1" applyBorder="1" applyAlignment="1">
      <alignment horizontal="center"/>
    </xf>
    <xf numFmtId="41" fontId="0" fillId="0" borderId="1" xfId="15" applyNumberFormat="1" applyFont="1" applyFill="1" applyBorder="1" applyAlignment="1">
      <alignment horizontal="right"/>
    </xf>
    <xf numFmtId="41" fontId="0" fillId="0" borderId="1" xfId="0" applyNumberFormat="1" applyFont="1" applyFill="1" applyBorder="1" applyAlignment="1">
      <alignment horizontal="right"/>
    </xf>
    <xf numFmtId="3" fontId="7" fillId="0" borderId="1" xfId="15" applyNumberFormat="1" applyFont="1" applyFill="1" applyBorder="1" applyAlignment="1">
      <alignment horizontal="right"/>
    </xf>
    <xf numFmtId="3" fontId="7" fillId="0" borderId="1" xfId="0" applyNumberFormat="1" applyFont="1" applyFill="1" applyBorder="1" applyAlignment="1">
      <alignment horizontal="right"/>
    </xf>
    <xf numFmtId="42" fontId="7" fillId="0" borderId="1" xfId="17" applyNumberFormat="1" applyFont="1" applyFill="1" applyBorder="1" applyAlignment="1">
      <alignment horizontal="right"/>
    </xf>
    <xf numFmtId="42" fontId="7" fillId="0" borderId="1" xfId="0" applyNumberFormat="1" applyFont="1" applyFill="1" applyBorder="1" applyAlignment="1">
      <alignment horizontal="right"/>
    </xf>
    <xf numFmtId="42" fontId="8" fillId="0" borderId="1" xfId="17" applyNumberFormat="1" applyFont="1" applyFill="1" applyBorder="1" applyAlignment="1">
      <alignment horizontal="right"/>
    </xf>
    <xf numFmtId="42" fontId="8" fillId="0" borderId="1" xfId="17" applyNumberFormat="1" applyFont="1" applyFill="1" applyBorder="1" applyAlignment="1">
      <alignment/>
    </xf>
    <xf numFmtId="165" fontId="8" fillId="0" borderId="1" xfId="0" applyNumberFormat="1" applyFont="1" applyFill="1" applyBorder="1" applyAlignment="1">
      <alignment/>
    </xf>
    <xf numFmtId="0" fontId="0" fillId="0" borderId="5" xfId="0" applyFont="1" applyFill="1" applyBorder="1" applyAlignment="1">
      <alignment horizontal="left" wrapText="1"/>
    </xf>
    <xf numFmtId="3" fontId="0" fillId="0" borderId="6" xfId="17" applyNumberFormat="1" applyFont="1" applyFill="1" applyBorder="1" applyAlignment="1">
      <alignment horizontal="center"/>
    </xf>
    <xf numFmtId="3" fontId="0" fillId="0" borderId="1" xfId="0" applyNumberFormat="1" applyFont="1" applyFill="1" applyBorder="1" applyAlignment="1">
      <alignment horizontal="center" wrapText="1"/>
    </xf>
    <xf numFmtId="9" fontId="8" fillId="0" borderId="1" xfId="21" applyNumberFormat="1" applyFont="1" applyFill="1" applyBorder="1" applyAlignment="1">
      <alignment horizontal="center"/>
    </xf>
    <xf numFmtId="42" fontId="0" fillId="0" borderId="1" xfId="0" applyNumberFormat="1" applyBorder="1" applyAlignment="1">
      <alignment/>
    </xf>
    <xf numFmtId="41" fontId="12" fillId="0" borderId="1" xfId="15" applyNumberFormat="1" applyFont="1" applyFill="1" applyBorder="1" applyAlignment="1">
      <alignment horizontal="right"/>
    </xf>
    <xf numFmtId="42" fontId="0" fillId="0" borderId="1" xfId="17" applyNumberFormat="1" applyFont="1" applyFill="1" applyBorder="1" applyAlignment="1">
      <alignment horizontal="center"/>
    </xf>
    <xf numFmtId="42" fontId="0" fillId="0" borderId="1" xfId="0" applyNumberFormat="1" applyFont="1" applyFill="1" applyBorder="1" applyAlignment="1">
      <alignment horizontal="right"/>
    </xf>
    <xf numFmtId="9" fontId="7" fillId="0" borderId="1" xfId="0" applyNumberFormat="1" applyFont="1" applyFill="1" applyBorder="1" applyAlignment="1">
      <alignment horizontal="center"/>
    </xf>
    <xf numFmtId="41" fontId="0" fillId="0" borderId="1" xfId="17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0" fillId="2" borderId="3" xfId="0" applyFill="1" applyBorder="1" applyAlignment="1">
      <alignment horizontal="center" wrapText="1"/>
    </xf>
    <xf numFmtId="6" fontId="0" fillId="2" borderId="7" xfId="0" applyNumberForma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11" fillId="0" borderId="0" xfId="0" applyFont="1" applyAlignment="1">
      <alignment textRotation="180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tabSelected="1" workbookViewId="0" topLeftCell="B24">
      <selection activeCell="D46" sqref="D46"/>
    </sheetView>
  </sheetViews>
  <sheetFormatPr defaultColWidth="9.140625" defaultRowHeight="12.75"/>
  <cols>
    <col min="1" max="1" width="10.7109375" style="0" bestFit="1" customWidth="1"/>
    <col min="2" max="2" width="31.7109375" style="0" customWidth="1"/>
    <col min="3" max="3" width="15.00390625" style="0" bestFit="1" customWidth="1"/>
    <col min="4" max="4" width="14.8515625" style="0" customWidth="1"/>
    <col min="5" max="6" width="12.28125" style="0" bestFit="1" customWidth="1"/>
    <col min="7" max="7" width="14.7109375" style="0" customWidth="1"/>
    <col min="10" max="10" width="11.8515625" style="0" bestFit="1" customWidth="1"/>
  </cols>
  <sheetData>
    <row r="1" spans="3:6" ht="25.5">
      <c r="C1" s="81" t="s">
        <v>61</v>
      </c>
      <c r="D1" s="82" t="s">
        <v>62</v>
      </c>
      <c r="F1" s="22"/>
    </row>
    <row r="2" spans="2:4" ht="12.75">
      <c r="B2" s="21" t="s">
        <v>35</v>
      </c>
      <c r="C2" s="83" t="s">
        <v>63</v>
      </c>
      <c r="D2" s="84">
        <v>23000</v>
      </c>
    </row>
    <row r="3" spans="3:5" ht="12.75">
      <c r="C3" s="83">
        <v>3</v>
      </c>
      <c r="D3" s="84">
        <v>27000</v>
      </c>
      <c r="E3" s="23" t="s">
        <v>65</v>
      </c>
    </row>
    <row r="4" spans="3:5" ht="12.75">
      <c r="C4" s="83">
        <v>4</v>
      </c>
      <c r="D4" s="84">
        <v>32500</v>
      </c>
      <c r="E4" t="s">
        <v>66</v>
      </c>
    </row>
    <row r="5" spans="3:4" ht="12.75">
      <c r="C5" s="83">
        <v>5</v>
      </c>
      <c r="D5" s="84">
        <v>38000</v>
      </c>
    </row>
    <row r="6" spans="3:7" ht="12.75">
      <c r="C6" s="83">
        <v>6</v>
      </c>
      <c r="D6" s="84">
        <v>43500</v>
      </c>
      <c r="G6" s="54"/>
    </row>
    <row r="7" spans="3:4" ht="12.75">
      <c r="C7" s="83" t="s">
        <v>64</v>
      </c>
      <c r="D7" s="84">
        <v>5500</v>
      </c>
    </row>
    <row r="8" ht="14.25">
      <c r="B8" s="10"/>
    </row>
    <row r="9" spans="2:7" s="26" customFormat="1" ht="12">
      <c r="B9" s="24" t="s">
        <v>0</v>
      </c>
      <c r="C9" s="24" t="s">
        <v>1</v>
      </c>
      <c r="D9" s="24" t="s">
        <v>2</v>
      </c>
      <c r="E9" s="24" t="s">
        <v>3</v>
      </c>
      <c r="F9" s="24" t="s">
        <v>4</v>
      </c>
      <c r="G9" s="25" t="s">
        <v>30</v>
      </c>
    </row>
    <row r="11" spans="2:7" ht="13.5">
      <c r="B11" s="7" t="s">
        <v>54</v>
      </c>
      <c r="C11" s="2"/>
      <c r="D11" s="2"/>
      <c r="E11" s="2"/>
      <c r="F11" s="2"/>
      <c r="G11" s="2"/>
    </row>
    <row r="12" spans="2:7" ht="12.75">
      <c r="B12" s="3" t="s">
        <v>32</v>
      </c>
      <c r="C12" s="55">
        <v>48924977</v>
      </c>
      <c r="D12" s="56">
        <v>46326278</v>
      </c>
      <c r="E12" s="56">
        <v>12603958</v>
      </c>
      <c r="F12" s="56">
        <v>30290511</v>
      </c>
      <c r="G12" s="56">
        <f aca="true" t="shared" si="0" ref="G12:G17">SUM(C12:F12)</f>
        <v>138145724</v>
      </c>
    </row>
    <row r="13" spans="2:7" ht="12.75">
      <c r="B13" s="3" t="s">
        <v>33</v>
      </c>
      <c r="C13" s="56">
        <v>112187295</v>
      </c>
      <c r="D13" s="56">
        <v>71133813</v>
      </c>
      <c r="E13" s="56">
        <v>15352102</v>
      </c>
      <c r="F13" s="56">
        <v>42223917</v>
      </c>
      <c r="G13" s="56">
        <f t="shared" si="0"/>
        <v>240897127</v>
      </c>
    </row>
    <row r="14" spans="2:7" ht="14.25">
      <c r="B14" s="3" t="s">
        <v>39</v>
      </c>
      <c r="C14" s="56">
        <v>101643331</v>
      </c>
      <c r="D14" s="56">
        <v>98898733</v>
      </c>
      <c r="E14" s="56">
        <v>34139416</v>
      </c>
      <c r="F14" s="56">
        <v>48268362</v>
      </c>
      <c r="G14" s="56">
        <f t="shared" si="0"/>
        <v>282949842</v>
      </c>
    </row>
    <row r="15" spans="2:8" ht="12.75">
      <c r="B15" s="3" t="s">
        <v>56</v>
      </c>
      <c r="C15" s="56">
        <v>50546022</v>
      </c>
      <c r="D15" s="75">
        <v>48752082</v>
      </c>
      <c r="E15" s="75">
        <v>14364898</v>
      </c>
      <c r="F15" s="75">
        <v>29297047</v>
      </c>
      <c r="G15" s="57">
        <f t="shared" si="0"/>
        <v>142960049</v>
      </c>
      <c r="H15" s="51"/>
    </row>
    <row r="16" spans="2:8" ht="12.75">
      <c r="B16" s="3" t="s">
        <v>41</v>
      </c>
      <c r="C16" s="56">
        <v>52834787</v>
      </c>
      <c r="D16" s="56">
        <v>50190825</v>
      </c>
      <c r="E16" s="56">
        <v>15297881</v>
      </c>
      <c r="F16" s="56">
        <v>32458359</v>
      </c>
      <c r="G16" s="56">
        <f t="shared" si="0"/>
        <v>150781852</v>
      </c>
      <c r="H16" s="51"/>
    </row>
    <row r="17" spans="2:7" ht="12.75">
      <c r="B17" s="3" t="s">
        <v>37</v>
      </c>
      <c r="C17" s="56">
        <v>143113852</v>
      </c>
      <c r="D17" s="56">
        <v>96282838</v>
      </c>
      <c r="E17" s="56">
        <v>29152630</v>
      </c>
      <c r="F17" s="56">
        <v>58399656</v>
      </c>
      <c r="G17" s="56">
        <f t="shared" si="0"/>
        <v>326948976</v>
      </c>
    </row>
    <row r="18" spans="2:7" ht="12.75">
      <c r="B18" s="3" t="s">
        <v>8</v>
      </c>
      <c r="C18" s="4">
        <f>C16/C17</f>
        <v>0.36918010564064757</v>
      </c>
      <c r="D18" s="4">
        <f>D16/D17</f>
        <v>0.5212852678895901</v>
      </c>
      <c r="E18" s="4">
        <f>E16/E17</f>
        <v>0.5247513174626097</v>
      </c>
      <c r="F18" s="4">
        <f>F16/F17</f>
        <v>0.5557970923664345</v>
      </c>
      <c r="G18" s="4">
        <f>G16/G17</f>
        <v>0.4611785418162619</v>
      </c>
    </row>
    <row r="19" spans="2:7" ht="12.75">
      <c r="B19" s="3" t="s">
        <v>15</v>
      </c>
      <c r="C19" s="62">
        <v>17044</v>
      </c>
      <c r="D19" s="76">
        <v>28180</v>
      </c>
      <c r="E19" s="62">
        <v>3817</v>
      </c>
      <c r="F19" s="62">
        <v>72350</v>
      </c>
      <c r="G19" s="63">
        <f aca="true" t="shared" si="1" ref="G19:G26">SUM(C19:F19)</f>
        <v>121391</v>
      </c>
    </row>
    <row r="20" spans="2:7" ht="12.75">
      <c r="B20" s="3" t="s">
        <v>9</v>
      </c>
      <c r="C20" s="62">
        <v>143047</v>
      </c>
      <c r="D20" s="62">
        <v>77689</v>
      </c>
      <c r="E20" s="62">
        <v>17426</v>
      </c>
      <c r="F20" s="62">
        <v>145374</v>
      </c>
      <c r="G20" s="63">
        <f t="shared" si="1"/>
        <v>383536</v>
      </c>
    </row>
    <row r="21" spans="2:7" ht="12.75">
      <c r="B21" s="3" t="s">
        <v>10</v>
      </c>
      <c r="C21" s="62">
        <v>208661</v>
      </c>
      <c r="D21" s="62">
        <v>163242</v>
      </c>
      <c r="E21" s="62">
        <v>23469</v>
      </c>
      <c r="F21" s="62">
        <v>206108</v>
      </c>
      <c r="G21" s="63">
        <f t="shared" si="1"/>
        <v>601480</v>
      </c>
    </row>
    <row r="22" spans="2:7" ht="12.75">
      <c r="B22" s="3" t="s">
        <v>34</v>
      </c>
      <c r="C22" s="62">
        <v>350194</v>
      </c>
      <c r="D22" s="62">
        <v>542175</v>
      </c>
      <c r="E22" s="62">
        <v>238183</v>
      </c>
      <c r="F22" s="62">
        <v>549158</v>
      </c>
      <c r="G22" s="63">
        <f t="shared" si="1"/>
        <v>1679710</v>
      </c>
    </row>
    <row r="23" spans="2:10" ht="12.75">
      <c r="B23" s="3" t="s">
        <v>26</v>
      </c>
      <c r="C23" s="62">
        <v>554038</v>
      </c>
      <c r="D23" s="62">
        <v>729367</v>
      </c>
      <c r="E23" s="62">
        <v>252144</v>
      </c>
      <c r="F23" s="62">
        <v>655446</v>
      </c>
      <c r="G23" s="63">
        <f t="shared" si="1"/>
        <v>2190995</v>
      </c>
      <c r="J23" s="31"/>
    </row>
    <row r="24" spans="2:10" ht="12.75">
      <c r="B24" s="3" t="s">
        <v>38</v>
      </c>
      <c r="C24" s="62">
        <v>731102</v>
      </c>
      <c r="D24" s="62">
        <v>817637</v>
      </c>
      <c r="E24" s="62">
        <v>170815</v>
      </c>
      <c r="F24" s="62">
        <v>790592</v>
      </c>
      <c r="G24" s="63">
        <f t="shared" si="1"/>
        <v>2510146</v>
      </c>
      <c r="J24" s="31"/>
    </row>
    <row r="25" spans="2:10" ht="12.75">
      <c r="B25" s="3" t="s">
        <v>11</v>
      </c>
      <c r="C25" s="62">
        <v>748146</v>
      </c>
      <c r="D25" s="62">
        <v>843817</v>
      </c>
      <c r="E25" s="62">
        <v>174632</v>
      </c>
      <c r="F25" s="62">
        <v>862942</v>
      </c>
      <c r="G25" s="63">
        <f t="shared" si="1"/>
        <v>2629537</v>
      </c>
      <c r="J25" s="32"/>
    </row>
    <row r="26" spans="2:7" ht="12.75">
      <c r="B26" s="3" t="s">
        <v>12</v>
      </c>
      <c r="C26" s="62">
        <v>1144184</v>
      </c>
      <c r="D26" s="62">
        <v>1049420</v>
      </c>
      <c r="E26" s="62">
        <v>238180</v>
      </c>
      <c r="F26" s="62">
        <v>1377829</v>
      </c>
      <c r="G26" s="63">
        <f t="shared" si="1"/>
        <v>3809613</v>
      </c>
    </row>
    <row r="27" spans="2:7" ht="12.75">
      <c r="B27" s="3" t="s">
        <v>13</v>
      </c>
      <c r="C27" s="4">
        <f>SUM(C25/C26)</f>
        <v>0.6538686085454787</v>
      </c>
      <c r="D27" s="4">
        <f>SUM(D25/D26)</f>
        <v>0.8040793962379219</v>
      </c>
      <c r="E27" s="4">
        <f>SUM(E25/E26)</f>
        <v>0.7331933831555966</v>
      </c>
      <c r="F27" s="4">
        <f>SUM(F25/F26)</f>
        <v>0.6263055865423067</v>
      </c>
      <c r="G27" s="4">
        <f>SUM(G25/G26)</f>
        <v>0.6902373023191595</v>
      </c>
    </row>
    <row r="28" spans="2:7" ht="12.75">
      <c r="B28" s="5"/>
      <c r="C28" s="6"/>
      <c r="D28" s="6"/>
      <c r="E28" s="6"/>
      <c r="F28" s="6"/>
      <c r="G28" s="6"/>
    </row>
    <row r="29" spans="2:5" s="2" customFormat="1" ht="12.75">
      <c r="B29" s="7" t="s">
        <v>59</v>
      </c>
      <c r="E29" s="52"/>
    </row>
    <row r="30" spans="2:7" s="2" customFormat="1" ht="12.75">
      <c r="B30" s="7"/>
      <c r="C30" s="1" t="s">
        <v>1</v>
      </c>
      <c r="D30" s="24" t="s">
        <v>2</v>
      </c>
      <c r="E30" s="24" t="s">
        <v>3</v>
      </c>
      <c r="F30" s="24" t="s">
        <v>4</v>
      </c>
      <c r="G30" s="25" t="s">
        <v>30</v>
      </c>
    </row>
    <row r="31" spans="2:7" s="2" customFormat="1" ht="25.5">
      <c r="B31" s="71" t="s">
        <v>36</v>
      </c>
      <c r="C31" s="73">
        <v>25240095</v>
      </c>
      <c r="D31" s="72">
        <v>48752082</v>
      </c>
      <c r="E31" s="58">
        <v>501614</v>
      </c>
      <c r="F31" s="58" t="s">
        <v>58</v>
      </c>
      <c r="G31" s="59">
        <f>SUM(C31:F31)</f>
        <v>74493791</v>
      </c>
    </row>
    <row r="32" s="2" customFormat="1" ht="12.75"/>
    <row r="33" spans="2:7" ht="12.75" customHeight="1">
      <c r="B33" s="1" t="s">
        <v>55</v>
      </c>
      <c r="C33" s="1" t="s">
        <v>1</v>
      </c>
      <c r="D33" s="1" t="s">
        <v>2</v>
      </c>
      <c r="E33" s="1" t="s">
        <v>3</v>
      </c>
      <c r="F33" s="1" t="s">
        <v>4</v>
      </c>
      <c r="G33" s="11" t="s">
        <v>30</v>
      </c>
    </row>
    <row r="34" spans="2:7" ht="12.75">
      <c r="B34" s="3" t="s">
        <v>24</v>
      </c>
      <c r="C34" s="62">
        <v>5802</v>
      </c>
      <c r="D34" s="62">
        <v>4023</v>
      </c>
      <c r="E34" s="62">
        <v>1207</v>
      </c>
      <c r="F34" s="62">
        <v>19416</v>
      </c>
      <c r="G34" s="63">
        <f>SUM(C34:F34)</f>
        <v>30448</v>
      </c>
    </row>
    <row r="35" spans="2:7" ht="12.75" customHeight="1">
      <c r="B35" s="3" t="s">
        <v>23</v>
      </c>
      <c r="C35" s="80">
        <v>69208</v>
      </c>
      <c r="D35" s="77">
        <v>49854</v>
      </c>
      <c r="E35" s="77">
        <v>13386</v>
      </c>
      <c r="F35" s="77">
        <v>277620</v>
      </c>
      <c r="G35" s="78">
        <f>SUM(C35:F35)</f>
        <v>410068</v>
      </c>
    </row>
    <row r="36" spans="2:7" ht="12.75" customHeight="1">
      <c r="B36" s="3" t="s">
        <v>25</v>
      </c>
      <c r="C36" s="53">
        <f>SUM(C35/C34)</f>
        <v>11.928300586004825</v>
      </c>
      <c r="D36" s="53">
        <f>SUM(D35/D34)</f>
        <v>12.392244593586875</v>
      </c>
      <c r="E36" s="53">
        <f>SUM(E35/E34)</f>
        <v>11.090306545153272</v>
      </c>
      <c r="F36" s="53">
        <f>SUM(F35/F34)</f>
        <v>14.298516687268233</v>
      </c>
      <c r="G36" s="53">
        <f>SUM(G35/G34)</f>
        <v>13.467813977929584</v>
      </c>
    </row>
    <row r="38" spans="1:7" ht="12.75">
      <c r="A38" s="87"/>
      <c r="B38" s="85" t="s">
        <v>14</v>
      </c>
      <c r="C38" s="85"/>
      <c r="D38" s="85"/>
      <c r="E38" s="85"/>
      <c r="F38" s="85"/>
      <c r="G38" s="85"/>
    </row>
    <row r="39" spans="1:7" ht="12.75" customHeight="1">
      <c r="A39" s="87"/>
      <c r="B39" s="86" t="s">
        <v>60</v>
      </c>
      <c r="C39" s="86"/>
      <c r="D39" s="86"/>
      <c r="E39" s="86"/>
      <c r="F39" s="86"/>
      <c r="G39" s="86"/>
    </row>
    <row r="40" spans="1:7" ht="12.75">
      <c r="A40" s="87"/>
      <c r="B40" s="8"/>
      <c r="C40" s="2"/>
      <c r="D40" s="2"/>
      <c r="E40" s="2"/>
      <c r="F40" s="2"/>
      <c r="G40" s="2"/>
    </row>
    <row r="41" spans="2:7" ht="12.75">
      <c r="B41" s="8"/>
      <c r="C41" s="2"/>
      <c r="D41" s="2"/>
      <c r="E41" s="2"/>
      <c r="F41" s="2"/>
      <c r="G41" s="2"/>
    </row>
    <row r="42" ht="12.75">
      <c r="B42" s="27"/>
    </row>
    <row r="43" ht="12.75">
      <c r="B43" s="27"/>
    </row>
    <row r="44" ht="12.75">
      <c r="B44" s="28"/>
    </row>
    <row r="45" ht="12.75">
      <c r="B45" s="28"/>
    </row>
    <row r="46" ht="12.75">
      <c r="B46" s="28"/>
    </row>
  </sheetData>
  <mergeCells count="3">
    <mergeCell ref="B38:G38"/>
    <mergeCell ref="B39:G39"/>
    <mergeCell ref="A38:A40"/>
  </mergeCells>
  <printOptions horizontalCentered="1" verticalCentered="1"/>
  <pageMargins left="0.25" right="0.75" top="0.5" bottom="0.25" header="0.25" footer="0.5"/>
  <pageSetup horizontalDpi="600" verticalDpi="600" orientation="landscape" r:id="rId2"/>
  <headerFooter alignWithMargins="0">
    <oddHeader>&amp;C&amp;"Arial,Bold"&amp;12PY2003 CALIFORNIA ALTERNATE RATES FOR ENERGY (CARE) PROGRAM
JUNE 2003 YEAR TO DATE&amp;R&amp;9  
July 21, 2003</oddHeader>
    <oddFooter>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8"/>
  <sheetViews>
    <sheetView workbookViewId="0" topLeftCell="A18">
      <selection activeCell="E4" sqref="E4"/>
    </sheetView>
  </sheetViews>
  <sheetFormatPr defaultColWidth="9.140625" defaultRowHeight="12.75"/>
  <cols>
    <col min="1" max="1" width="34.8515625" style="9" customWidth="1"/>
    <col min="2" max="2" width="16.421875" style="9" customWidth="1"/>
    <col min="3" max="3" width="16.8515625" style="9" bestFit="1" customWidth="1"/>
    <col min="4" max="5" width="15.57421875" style="9" bestFit="1" customWidth="1"/>
    <col min="6" max="6" width="16.8515625" style="9" bestFit="1" customWidth="1"/>
    <col min="7" max="7" width="18.57421875" style="9" customWidth="1"/>
    <col min="8" max="16384" width="9.140625" style="9" customWidth="1"/>
  </cols>
  <sheetData>
    <row r="1" spans="1:4" ht="25.5">
      <c r="A1"/>
      <c r="B1" s="18" t="s">
        <v>27</v>
      </c>
      <c r="C1" s="33" t="s">
        <v>42</v>
      </c>
      <c r="D1" s="34" t="s">
        <v>43</v>
      </c>
    </row>
    <row r="2" spans="1:4" ht="15">
      <c r="A2" s="21" t="s">
        <v>44</v>
      </c>
      <c r="B2" s="19" t="s">
        <v>29</v>
      </c>
      <c r="C2" s="84">
        <v>23000</v>
      </c>
      <c r="D2" s="35">
        <v>26300</v>
      </c>
    </row>
    <row r="3" spans="1:5" ht="15">
      <c r="A3"/>
      <c r="B3" s="20">
        <v>3</v>
      </c>
      <c r="C3" s="84">
        <v>27000</v>
      </c>
      <c r="D3" s="36">
        <v>30900</v>
      </c>
      <c r="E3" s="23" t="s">
        <v>45</v>
      </c>
    </row>
    <row r="4" spans="1:5" ht="15">
      <c r="A4"/>
      <c r="B4" s="20">
        <v>4</v>
      </c>
      <c r="C4" s="84">
        <v>32500</v>
      </c>
      <c r="D4" s="36">
        <v>37200</v>
      </c>
      <c r="E4" t="s">
        <v>67</v>
      </c>
    </row>
    <row r="5" spans="1:4" ht="15">
      <c r="A5"/>
      <c r="B5" s="20">
        <v>5</v>
      </c>
      <c r="C5" s="84">
        <v>38000</v>
      </c>
      <c r="D5" s="35">
        <v>43500</v>
      </c>
    </row>
    <row r="6" spans="1:4" ht="15">
      <c r="A6"/>
      <c r="B6" s="20">
        <v>6</v>
      </c>
      <c r="C6" s="84">
        <v>43500</v>
      </c>
      <c r="D6" s="36">
        <v>49800</v>
      </c>
    </row>
    <row r="7" spans="1:4" ht="15">
      <c r="A7"/>
      <c r="B7" s="20" t="s">
        <v>28</v>
      </c>
      <c r="C7" s="84">
        <v>5500</v>
      </c>
      <c r="D7" s="35">
        <v>6300</v>
      </c>
    </row>
    <row r="8" spans="1:6" ht="30">
      <c r="A8" s="37" t="s">
        <v>0</v>
      </c>
      <c r="B8" s="37" t="s">
        <v>1</v>
      </c>
      <c r="C8" s="37" t="s">
        <v>2</v>
      </c>
      <c r="D8" s="37" t="s">
        <v>3</v>
      </c>
      <c r="E8" s="37" t="s">
        <v>4</v>
      </c>
      <c r="F8" s="38" t="s">
        <v>31</v>
      </c>
    </row>
    <row r="9" spans="1:6" ht="15.75">
      <c r="A9" s="39" t="s">
        <v>46</v>
      </c>
      <c r="B9" s="37"/>
      <c r="C9" s="37"/>
      <c r="D9" s="37"/>
      <c r="E9" s="37"/>
      <c r="F9" s="37"/>
    </row>
    <row r="10" spans="1:6" ht="15">
      <c r="A10" s="12" t="s">
        <v>5</v>
      </c>
      <c r="B10" s="66">
        <v>15063301</v>
      </c>
      <c r="C10" s="66">
        <v>7797355</v>
      </c>
      <c r="D10" s="66">
        <v>5816782</v>
      </c>
      <c r="E10" s="66">
        <v>14421385</v>
      </c>
      <c r="F10" s="67">
        <f>SUM(B10:E10)</f>
        <v>43098823</v>
      </c>
    </row>
    <row r="11" spans="1:6" ht="15">
      <c r="A11" s="12" t="s">
        <v>52</v>
      </c>
      <c r="B11" s="66">
        <v>56530000</v>
      </c>
      <c r="C11" s="66">
        <v>15975234</v>
      </c>
      <c r="D11" s="66">
        <v>14104084</v>
      </c>
      <c r="E11" s="66">
        <v>37597549</v>
      </c>
      <c r="F11" s="67">
        <f>SUM(B11:E11)</f>
        <v>124206867</v>
      </c>
    </row>
    <row r="12" spans="1:6" ht="15">
      <c r="A12" s="12" t="s">
        <v>53</v>
      </c>
      <c r="B12" s="61">
        <f>SUM(B10/B11)</f>
        <v>0.26646561117990447</v>
      </c>
      <c r="C12" s="61">
        <f>SUM(C10/C11)</f>
        <v>0.4880901901030057</v>
      </c>
      <c r="D12" s="61">
        <f>SUM(D10/D11)</f>
        <v>0.4124182754441905</v>
      </c>
      <c r="E12" s="61">
        <f>SUM(E10/E11)</f>
        <v>0.3835724770250316</v>
      </c>
      <c r="F12" s="79">
        <f>SUM(F10/F11)</f>
        <v>0.34699227217445233</v>
      </c>
    </row>
    <row r="13" spans="1:6" ht="15">
      <c r="A13" s="12" t="s">
        <v>6</v>
      </c>
      <c r="B13" s="64">
        <v>14704</v>
      </c>
      <c r="C13" s="64">
        <v>16392</v>
      </c>
      <c r="D13" s="64">
        <v>3775</v>
      </c>
      <c r="E13" s="64">
        <v>18959</v>
      </c>
      <c r="F13" s="65">
        <f>SUM(B13:E13)</f>
        <v>53830</v>
      </c>
    </row>
    <row r="14" spans="1:6" ht="15">
      <c r="A14" s="12" t="s">
        <v>7</v>
      </c>
      <c r="B14" s="64">
        <v>14718</v>
      </c>
      <c r="C14" s="64">
        <v>812</v>
      </c>
      <c r="D14" s="64">
        <v>6003</v>
      </c>
      <c r="E14" s="64">
        <v>22765</v>
      </c>
      <c r="F14" s="65">
        <f>SUM(B14:E14)</f>
        <v>44298</v>
      </c>
    </row>
    <row r="15" spans="1:6" ht="15">
      <c r="A15" s="43"/>
      <c r="B15" s="44"/>
      <c r="C15" s="44"/>
      <c r="D15" s="44"/>
      <c r="E15" s="44"/>
      <c r="F15" s="45"/>
    </row>
    <row r="16" spans="1:6" ht="15.75">
      <c r="A16" s="39" t="s">
        <v>40</v>
      </c>
      <c r="B16" s="44"/>
      <c r="C16" s="44"/>
      <c r="D16" s="44"/>
      <c r="F16" s="45"/>
    </row>
    <row r="17" spans="1:6" ht="15">
      <c r="A17" s="12" t="s">
        <v>57</v>
      </c>
      <c r="B17" s="60">
        <v>1841831</v>
      </c>
      <c r="C17" s="46" t="s">
        <v>58</v>
      </c>
      <c r="D17" s="46">
        <v>63623</v>
      </c>
      <c r="E17" s="46">
        <v>214921</v>
      </c>
      <c r="F17" s="42">
        <f>SUM(B17:E17)</f>
        <v>2120375</v>
      </c>
    </row>
    <row r="18" spans="1:6" ht="15">
      <c r="A18" s="43"/>
      <c r="B18" s="47"/>
      <c r="C18" s="47"/>
      <c r="D18" s="47"/>
      <c r="E18" s="47"/>
      <c r="F18" s="47"/>
    </row>
    <row r="19" spans="1:6" ht="15.75">
      <c r="A19" s="39" t="s">
        <v>47</v>
      </c>
      <c r="B19" s="48"/>
      <c r="C19" s="48"/>
      <c r="D19" s="48"/>
      <c r="E19" s="48"/>
      <c r="F19" s="48"/>
    </row>
    <row r="20" spans="1:6" ht="15">
      <c r="A20" s="17" t="s">
        <v>16</v>
      </c>
      <c r="B20" s="41"/>
      <c r="C20" s="41"/>
      <c r="D20" s="41"/>
      <c r="E20" s="41"/>
      <c r="F20" s="42">
        <f aca="true" t="shared" si="0" ref="F20:F27">SUM(B20:E20)</f>
        <v>0</v>
      </c>
    </row>
    <row r="21" spans="1:6" ht="15">
      <c r="A21" s="17" t="s">
        <v>17</v>
      </c>
      <c r="B21" s="41"/>
      <c r="C21" s="41"/>
      <c r="D21" s="41"/>
      <c r="E21" s="46" t="s">
        <v>58</v>
      </c>
      <c r="F21" s="42">
        <f t="shared" si="0"/>
        <v>0</v>
      </c>
    </row>
    <row r="22" spans="1:6" ht="15">
      <c r="A22" s="17" t="s">
        <v>18</v>
      </c>
      <c r="B22" s="41"/>
      <c r="C22" s="46" t="s">
        <v>58</v>
      </c>
      <c r="D22" s="41"/>
      <c r="E22" s="40"/>
      <c r="F22" s="42">
        <f t="shared" si="0"/>
        <v>0</v>
      </c>
    </row>
    <row r="23" spans="1:6" ht="15">
      <c r="A23" s="17" t="s">
        <v>19</v>
      </c>
      <c r="B23" s="40"/>
      <c r="C23" s="40"/>
      <c r="D23" s="40"/>
      <c r="E23" s="40"/>
      <c r="F23" s="68">
        <f t="shared" si="0"/>
        <v>0</v>
      </c>
    </row>
    <row r="24" spans="1:6" ht="15">
      <c r="A24" s="17" t="s">
        <v>20</v>
      </c>
      <c r="B24" s="40"/>
      <c r="C24" s="40"/>
      <c r="D24" s="40"/>
      <c r="E24" s="40"/>
      <c r="F24" s="69">
        <f t="shared" si="0"/>
        <v>0</v>
      </c>
    </row>
    <row r="25" spans="1:6" ht="15">
      <c r="A25" s="17" t="s">
        <v>22</v>
      </c>
      <c r="B25" s="41"/>
      <c r="C25" s="41"/>
      <c r="D25" s="41"/>
      <c r="E25" s="41"/>
      <c r="F25" s="42">
        <f t="shared" si="0"/>
        <v>0</v>
      </c>
    </row>
    <row r="26" spans="1:6" ht="15">
      <c r="A26" s="17" t="s">
        <v>21</v>
      </c>
      <c r="B26" s="41"/>
      <c r="C26" s="41"/>
      <c r="D26" s="41"/>
      <c r="E26" s="41"/>
      <c r="F26" s="70">
        <f t="shared" si="0"/>
        <v>0</v>
      </c>
    </row>
    <row r="27" spans="1:6" ht="15">
      <c r="A27" s="17" t="s">
        <v>48</v>
      </c>
      <c r="B27" s="41"/>
      <c r="C27" s="41"/>
      <c r="D27" s="41"/>
      <c r="E27" s="41"/>
      <c r="F27" s="70">
        <f t="shared" si="0"/>
        <v>0</v>
      </c>
    </row>
    <row r="28" spans="1:6" ht="15">
      <c r="A28" s="17" t="s">
        <v>49</v>
      </c>
      <c r="B28" s="74" t="e">
        <f>B26/B27</f>
        <v>#DIV/0!</v>
      </c>
      <c r="C28" s="74" t="e">
        <f>C26/C27</f>
        <v>#DIV/0!</v>
      </c>
      <c r="D28" s="74" t="e">
        <f>D26/D27</f>
        <v>#DIV/0!</v>
      </c>
      <c r="E28" s="74" t="e">
        <f>E26/E27</f>
        <v>#DIV/0!</v>
      </c>
      <c r="F28" s="74" t="e">
        <f>F26/F27</f>
        <v>#DIV/0!</v>
      </c>
    </row>
    <row r="29" spans="1:6" ht="15">
      <c r="A29" s="13"/>
      <c r="B29" s="15"/>
      <c r="C29" s="15"/>
      <c r="D29" s="15"/>
      <c r="E29" s="15"/>
      <c r="F29" s="15"/>
    </row>
    <row r="30" spans="1:6" ht="15">
      <c r="A30" s="88" t="s">
        <v>14</v>
      </c>
      <c r="B30" s="89"/>
      <c r="C30" s="89"/>
      <c r="D30" s="89"/>
      <c r="E30" s="89"/>
      <c r="F30" s="89"/>
    </row>
    <row r="31" spans="1:6" s="16" customFormat="1" ht="12.75" customHeight="1">
      <c r="A31" s="86" t="s">
        <v>60</v>
      </c>
      <c r="B31" s="90"/>
      <c r="C31" s="90"/>
      <c r="D31" s="90"/>
      <c r="E31" s="90"/>
      <c r="F31" s="90"/>
    </row>
    <row r="32" spans="1:6" ht="15">
      <c r="A32" s="8" t="s">
        <v>50</v>
      </c>
      <c r="B32" s="14"/>
      <c r="C32" s="14"/>
      <c r="D32" s="14"/>
      <c r="E32" s="14"/>
      <c r="F32" s="14"/>
    </row>
    <row r="33" ht="15">
      <c r="A33" s="49" t="s">
        <v>51</v>
      </c>
    </row>
    <row r="34" spans="1:6" ht="15">
      <c r="A34" s="86"/>
      <c r="B34" s="90"/>
      <c r="C34" s="90"/>
      <c r="D34" s="90"/>
      <c r="E34" s="90"/>
      <c r="F34" s="90"/>
    </row>
    <row r="35" spans="1:6" ht="15">
      <c r="A35" s="50"/>
      <c r="B35" s="2"/>
      <c r="C35" s="2"/>
      <c r="D35" s="2"/>
      <c r="E35" s="2"/>
      <c r="F35" s="2"/>
    </row>
    <row r="36" spans="1:6" ht="15">
      <c r="A36" s="29"/>
      <c r="B36" s="2"/>
      <c r="C36" s="2"/>
      <c r="D36" s="2"/>
      <c r="E36" s="2"/>
      <c r="F36" s="2"/>
    </row>
    <row r="37" spans="1:6" ht="15">
      <c r="A37" s="30"/>
      <c r="B37" s="2"/>
      <c r="C37" s="2"/>
      <c r="D37" s="2"/>
      <c r="E37" s="2"/>
      <c r="F37" s="2"/>
    </row>
    <row r="38" spans="1:6" ht="15">
      <c r="A38" s="8"/>
      <c r="B38" s="2"/>
      <c r="C38" s="2"/>
      <c r="D38" s="2"/>
      <c r="E38" s="2"/>
      <c r="F38" s="2"/>
    </row>
  </sheetData>
  <mergeCells count="3">
    <mergeCell ref="A30:F30"/>
    <mergeCell ref="A31:F31"/>
    <mergeCell ref="A34:F34"/>
  </mergeCells>
  <printOptions/>
  <pageMargins left="0.5" right="0.5" top="0.75" bottom="0.5" header="0.25" footer="0.25"/>
  <pageSetup horizontalDpi="600" verticalDpi="600" orientation="landscape" r:id="rId1"/>
  <headerFooter alignWithMargins="0">
    <oddHeader>&amp;C&amp;"Arial,Bold"&amp;11Low Income Energy Efficiency (LIEE) Program June 2003 YEAR TO DATE&amp;RJuly 21, 2003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Pacific Gas and Electric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LCN2</dc:creator>
  <cp:keywords/>
  <dc:description/>
  <cp:lastModifiedBy>Energy Employee</cp:lastModifiedBy>
  <cp:lastPrinted>2003-09-05T22:54:46Z</cp:lastPrinted>
  <dcterms:created xsi:type="dcterms:W3CDTF">2002-07-29T22:53:28Z</dcterms:created>
  <dcterms:modified xsi:type="dcterms:W3CDTF">2003-09-09T18:26:04Z</dcterms:modified>
  <cp:category/>
  <cp:version/>
  <cp:contentType/>
  <cp:contentStatus/>
</cp:coreProperties>
</file>